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ools\n\N-IUNR-Allgemein\Studium_IUNR\Bachelor\Unterricht\Curriculum 2016\BSc_Vertiefung_BLH\GL_BLWH_2\HS2020\Praxisauftrag\Ergebnisse\"/>
    </mc:Choice>
  </mc:AlternateContent>
  <xr:revisionPtr revIDLastSave="0" documentId="13_ncr:1_{35E01D07-7D94-4AFF-9956-43B191DADA2B}" xr6:coauthVersionLast="45" xr6:coauthVersionMax="45" xr10:uidLastSave="{00000000-0000-0000-0000-000000000000}"/>
  <bookViews>
    <workbookView xWindow="1920" yWindow="1920" windowWidth="23040" windowHeight="12204" tabRatio="708" xr2:uid="{00000000-000D-0000-FFFF-FFFF00000000}"/>
  </bookViews>
  <sheets>
    <sheet name="BaitLamina_alle_Gruppen" sheetId="28" r:id="rId1"/>
    <sheet name="BL_Gruppe1" sheetId="6" r:id="rId2"/>
    <sheet name="BL_Gruppe2" sheetId="16" r:id="rId3"/>
    <sheet name="BL_Gruppe3" sheetId="17" r:id="rId4"/>
    <sheet name="BL_Gruppe4" sheetId="18" r:id="rId5"/>
    <sheet name="BL_Gruppe5" sheetId="19" r:id="rId6"/>
    <sheet name="BL_Gruppe6" sheetId="20" r:id="rId7"/>
    <sheet name="BL_Gruppe7" sheetId="21" r:id="rId8"/>
    <sheet name="Vergleich Gruppen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9" l="1"/>
  <c r="C19" i="29"/>
  <c r="G19" i="29"/>
  <c r="I19" i="29"/>
  <c r="K19" i="29"/>
  <c r="M19" i="29"/>
  <c r="O19" i="29"/>
  <c r="K5" i="20" l="1"/>
  <c r="K6" i="20"/>
  <c r="K21" i="20" s="1"/>
  <c r="K7" i="20"/>
  <c r="K8" i="20"/>
  <c r="L6" i="29" s="1"/>
  <c r="K9" i="20"/>
  <c r="K10" i="20"/>
  <c r="K11" i="20"/>
  <c r="K12" i="20"/>
  <c r="K13" i="20"/>
  <c r="K14" i="20"/>
  <c r="L12" i="29" s="1"/>
  <c r="K15" i="20"/>
  <c r="K16" i="20"/>
  <c r="L14" i="29" s="1"/>
  <c r="K17" i="20"/>
  <c r="K18" i="20"/>
  <c r="L16" i="29" s="1"/>
  <c r="K19" i="20"/>
  <c r="K20" i="20"/>
  <c r="K28" i="20"/>
  <c r="L3" i="29" s="1"/>
  <c r="K29" i="20"/>
  <c r="K30" i="20"/>
  <c r="K31" i="20"/>
  <c r="K32" i="20"/>
  <c r="K33" i="20"/>
  <c r="K34" i="20"/>
  <c r="K35" i="20"/>
  <c r="L10" i="29" s="1"/>
  <c r="K36" i="20"/>
  <c r="L11" i="29" s="1"/>
  <c r="K37" i="20"/>
  <c r="K38" i="20"/>
  <c r="K39" i="20"/>
  <c r="K40" i="20"/>
  <c r="L15" i="29" s="1"/>
  <c r="K41" i="20"/>
  <c r="K42" i="20"/>
  <c r="K43" i="20"/>
  <c r="L18" i="29" s="1"/>
  <c r="K51" i="20"/>
  <c r="K52" i="20"/>
  <c r="K67" i="20" s="1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76" i="20" s="1"/>
  <c r="L17" i="29"/>
  <c r="L13" i="29"/>
  <c r="L9" i="29"/>
  <c r="L8" i="29"/>
  <c r="L7" i="29"/>
  <c r="L5" i="29"/>
  <c r="K5" i="17"/>
  <c r="K6" i="17"/>
  <c r="K21" i="17" s="1"/>
  <c r="K7" i="17"/>
  <c r="K8" i="17"/>
  <c r="K9" i="17"/>
  <c r="K10" i="17"/>
  <c r="F8" i="29" s="1"/>
  <c r="K11" i="17"/>
  <c r="K12" i="17"/>
  <c r="F10" i="29" s="1"/>
  <c r="K13" i="17"/>
  <c r="K14" i="17"/>
  <c r="K15" i="17"/>
  <c r="K16" i="17"/>
  <c r="K17" i="17"/>
  <c r="K18" i="17"/>
  <c r="F16" i="29" s="1"/>
  <c r="K19" i="17"/>
  <c r="K20" i="17"/>
  <c r="F18" i="29" s="1"/>
  <c r="K28" i="17"/>
  <c r="K29" i="17"/>
  <c r="K30" i="17"/>
  <c r="K31" i="17"/>
  <c r="K32" i="17"/>
  <c r="F7" i="29" s="1"/>
  <c r="K33" i="17"/>
  <c r="K34" i="17"/>
  <c r="K35" i="17"/>
  <c r="K36" i="17"/>
  <c r="K37" i="17"/>
  <c r="K38" i="17"/>
  <c r="K39" i="17"/>
  <c r="F14" i="29" s="1"/>
  <c r="K40" i="17"/>
  <c r="F15" i="29" s="1"/>
  <c r="K41" i="17"/>
  <c r="K42" i="17"/>
  <c r="K43" i="17"/>
  <c r="K51" i="17"/>
  <c r="K52" i="17"/>
  <c r="K53" i="17"/>
  <c r="K67" i="17" s="1"/>
  <c r="K54" i="17"/>
  <c r="F6" i="29" s="1"/>
  <c r="K55" i="17"/>
  <c r="K56" i="17"/>
  <c r="K57" i="17"/>
  <c r="K58" i="17"/>
  <c r="K59" i="17"/>
  <c r="K60" i="17"/>
  <c r="K61" i="17"/>
  <c r="K62" i="17"/>
  <c r="K63" i="17"/>
  <c r="K64" i="17"/>
  <c r="K65" i="17"/>
  <c r="K66" i="17"/>
  <c r="F17" i="29"/>
  <c r="F13" i="29"/>
  <c r="F12" i="29"/>
  <c r="F11" i="29"/>
  <c r="F9" i="29"/>
  <c r="F5" i="29"/>
  <c r="F4" i="29"/>
  <c r="F3" i="29"/>
  <c r="N28" i="17"/>
  <c r="K5" i="18"/>
  <c r="K21" i="18" s="1"/>
  <c r="K6" i="18"/>
  <c r="K7" i="18"/>
  <c r="H5" i="29" s="1"/>
  <c r="K8" i="18"/>
  <c r="K9" i="18"/>
  <c r="K10" i="18"/>
  <c r="K11" i="18"/>
  <c r="K12" i="18"/>
  <c r="K13" i="18"/>
  <c r="H11" i="29" s="1"/>
  <c r="K14" i="18"/>
  <c r="K15" i="18"/>
  <c r="H13" i="29" s="1"/>
  <c r="K16" i="18"/>
  <c r="K17" i="18"/>
  <c r="K18" i="18"/>
  <c r="K19" i="18"/>
  <c r="K20" i="18"/>
  <c r="K28" i="18"/>
  <c r="K29" i="18"/>
  <c r="K44" i="18" s="1"/>
  <c r="K30" i="18"/>
  <c r="K31" i="18"/>
  <c r="K32" i="18"/>
  <c r="K33" i="18"/>
  <c r="K34" i="18"/>
  <c r="K35" i="18"/>
  <c r="H10" i="29" s="1"/>
  <c r="K36" i="18"/>
  <c r="K37" i="18"/>
  <c r="K38" i="18"/>
  <c r="K39" i="18"/>
  <c r="K40" i="18"/>
  <c r="K41" i="18"/>
  <c r="K42" i="18"/>
  <c r="K43" i="18"/>
  <c r="H18" i="29" s="1"/>
  <c r="K51" i="18"/>
  <c r="K52" i="18"/>
  <c r="K53" i="18"/>
  <c r="K54" i="18"/>
  <c r="K55" i="18"/>
  <c r="K56" i="18"/>
  <c r="K57" i="18"/>
  <c r="K67" i="18" s="1"/>
  <c r="K58" i="18"/>
  <c r="K59" i="18"/>
  <c r="K60" i="18"/>
  <c r="K61" i="18"/>
  <c r="K62" i="18"/>
  <c r="K63" i="18"/>
  <c r="K64" i="18"/>
  <c r="H16" i="29" s="1"/>
  <c r="K65" i="18"/>
  <c r="H17" i="29" s="1"/>
  <c r="K66" i="18"/>
  <c r="H15" i="29"/>
  <c r="H14" i="29"/>
  <c r="H12" i="29"/>
  <c r="H8" i="29"/>
  <c r="H7" i="29"/>
  <c r="H6" i="29"/>
  <c r="H4" i="29"/>
  <c r="K5" i="19"/>
  <c r="K6" i="19"/>
  <c r="K21" i="19" s="1"/>
  <c r="K7" i="19"/>
  <c r="J5" i="29" s="1"/>
  <c r="K8" i="19"/>
  <c r="J6" i="29" s="1"/>
  <c r="K9" i="19"/>
  <c r="J7" i="29" s="1"/>
  <c r="K10" i="19"/>
  <c r="K11" i="19"/>
  <c r="K12" i="19"/>
  <c r="K13" i="19"/>
  <c r="K14" i="19"/>
  <c r="K15" i="19"/>
  <c r="J13" i="29" s="1"/>
  <c r="K16" i="19"/>
  <c r="J14" i="29" s="1"/>
  <c r="K17" i="19"/>
  <c r="J15" i="29" s="1"/>
  <c r="K18" i="19"/>
  <c r="K19" i="19"/>
  <c r="K20" i="19"/>
  <c r="K28" i="19"/>
  <c r="K29" i="19"/>
  <c r="K44" i="19" s="1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51" i="19"/>
  <c r="J3" i="29" s="1"/>
  <c r="K52" i="19"/>
  <c r="K53" i="19"/>
  <c r="K54" i="19"/>
  <c r="K55" i="19"/>
  <c r="K56" i="19"/>
  <c r="K57" i="19"/>
  <c r="K58" i="19"/>
  <c r="K59" i="19"/>
  <c r="J11" i="29" s="1"/>
  <c r="K60" i="19"/>
  <c r="K61" i="19"/>
  <c r="K62" i="19"/>
  <c r="K63" i="19"/>
  <c r="K64" i="19"/>
  <c r="K65" i="19"/>
  <c r="K66" i="19"/>
  <c r="J18" i="29"/>
  <c r="J17" i="29"/>
  <c r="J16" i="29"/>
  <c r="J12" i="29"/>
  <c r="J10" i="29"/>
  <c r="J9" i="29"/>
  <c r="J8" i="29"/>
  <c r="J4" i="29"/>
  <c r="B11" i="29"/>
  <c r="B3" i="29"/>
  <c r="K74" i="17"/>
  <c r="K5" i="6"/>
  <c r="K6" i="6"/>
  <c r="K7" i="6"/>
  <c r="K8" i="6"/>
  <c r="B6" i="29" s="1"/>
  <c r="K9" i="6"/>
  <c r="B7" i="29" s="1"/>
  <c r="K10" i="6"/>
  <c r="B8" i="29" s="1"/>
  <c r="K11" i="6"/>
  <c r="B9" i="29" s="1"/>
  <c r="K12" i="6"/>
  <c r="B10" i="29" s="1"/>
  <c r="K13" i="6"/>
  <c r="K14" i="6"/>
  <c r="K15" i="6"/>
  <c r="K16" i="6"/>
  <c r="B14" i="29" s="1"/>
  <c r="K17" i="6"/>
  <c r="B15" i="29" s="1"/>
  <c r="K18" i="6"/>
  <c r="B16" i="29" s="1"/>
  <c r="K19" i="6"/>
  <c r="B17" i="29" s="1"/>
  <c r="K20" i="6"/>
  <c r="B18" i="29" s="1"/>
  <c r="K28" i="6"/>
  <c r="K29" i="6"/>
  <c r="K30" i="6"/>
  <c r="B5" i="29" s="1"/>
  <c r="K31" i="6"/>
  <c r="K32" i="6"/>
  <c r="K33" i="6"/>
  <c r="K34" i="6"/>
  <c r="K35" i="6"/>
  <c r="K36" i="6"/>
  <c r="K37" i="6"/>
  <c r="K38" i="6"/>
  <c r="B13" i="29" s="1"/>
  <c r="K39" i="6"/>
  <c r="K40" i="6"/>
  <c r="K41" i="6"/>
  <c r="K42" i="6"/>
  <c r="K43" i="6"/>
  <c r="K51" i="6"/>
  <c r="K52" i="6"/>
  <c r="K67" i="6" s="1"/>
  <c r="K53" i="6"/>
  <c r="K54" i="6"/>
  <c r="K55" i="6"/>
  <c r="K56" i="6"/>
  <c r="K57" i="6"/>
  <c r="K58" i="6"/>
  <c r="K59" i="6"/>
  <c r="K60" i="6"/>
  <c r="B12" i="29" s="1"/>
  <c r="K61" i="6"/>
  <c r="K62" i="6"/>
  <c r="K63" i="6"/>
  <c r="K64" i="6"/>
  <c r="K65" i="6"/>
  <c r="K66" i="6"/>
  <c r="N13" i="16"/>
  <c r="N5" i="16"/>
  <c r="K6" i="21"/>
  <c r="N4" i="29" s="1"/>
  <c r="K29" i="21"/>
  <c r="K52" i="21"/>
  <c r="K7" i="21"/>
  <c r="K30" i="21"/>
  <c r="K53" i="21"/>
  <c r="N7" i="21" s="1"/>
  <c r="K8" i="21"/>
  <c r="N8" i="21" s="1"/>
  <c r="K31" i="21"/>
  <c r="K54" i="21"/>
  <c r="K9" i="21"/>
  <c r="K32" i="21"/>
  <c r="K55" i="21"/>
  <c r="N9" i="21" s="1"/>
  <c r="K10" i="21"/>
  <c r="N10" i="21" s="1"/>
  <c r="K33" i="21"/>
  <c r="K56" i="21"/>
  <c r="K11" i="21"/>
  <c r="K34" i="21"/>
  <c r="K57" i="21"/>
  <c r="N9" i="29" s="1"/>
  <c r="K12" i="21"/>
  <c r="N12" i="21" s="1"/>
  <c r="K35" i="21"/>
  <c r="K58" i="21"/>
  <c r="K13" i="21"/>
  <c r="K36" i="21"/>
  <c r="K59" i="21"/>
  <c r="N13" i="21" s="1"/>
  <c r="K14" i="21"/>
  <c r="N12" i="29" s="1"/>
  <c r="K37" i="21"/>
  <c r="K60" i="21"/>
  <c r="K15" i="21"/>
  <c r="K38" i="21"/>
  <c r="K61" i="21"/>
  <c r="N15" i="21" s="1"/>
  <c r="K16" i="21"/>
  <c r="N16" i="21" s="1"/>
  <c r="K39" i="21"/>
  <c r="K62" i="21"/>
  <c r="K17" i="21"/>
  <c r="K40" i="21"/>
  <c r="K63" i="21"/>
  <c r="N17" i="21" s="1"/>
  <c r="K18" i="21"/>
  <c r="N18" i="21" s="1"/>
  <c r="K41" i="21"/>
  <c r="K64" i="21"/>
  <c r="K19" i="21"/>
  <c r="K42" i="21"/>
  <c r="K65" i="21"/>
  <c r="N17" i="29" s="1"/>
  <c r="K20" i="21"/>
  <c r="K76" i="21" s="1"/>
  <c r="K43" i="21"/>
  <c r="K66" i="21"/>
  <c r="K5" i="21"/>
  <c r="K28" i="21"/>
  <c r="K51" i="21"/>
  <c r="N5" i="21" s="1"/>
  <c r="K21" i="21"/>
  <c r="K44" i="21"/>
  <c r="N16" i="29"/>
  <c r="N14" i="29"/>
  <c r="N8" i="29"/>
  <c r="N6" i="29"/>
  <c r="J21" i="6"/>
  <c r="I21" i="6"/>
  <c r="H21" i="6"/>
  <c r="G21" i="6"/>
  <c r="F21" i="6"/>
  <c r="K22" i="6" s="1"/>
  <c r="E21" i="6"/>
  <c r="D21" i="6"/>
  <c r="B21" i="6"/>
  <c r="C21" i="6"/>
  <c r="B67" i="6"/>
  <c r="K68" i="6" s="1"/>
  <c r="K72" i="6" s="1"/>
  <c r="D8" i="28" s="1"/>
  <c r="C67" i="6"/>
  <c r="D67" i="6"/>
  <c r="E67" i="6"/>
  <c r="F67" i="6"/>
  <c r="G67" i="6"/>
  <c r="H67" i="6"/>
  <c r="I67" i="6"/>
  <c r="J67" i="6"/>
  <c r="B44" i="6"/>
  <c r="K45" i="6" s="1"/>
  <c r="C44" i="6"/>
  <c r="D44" i="6"/>
  <c r="E44" i="6"/>
  <c r="F44" i="6"/>
  <c r="G44" i="6"/>
  <c r="H44" i="6"/>
  <c r="I44" i="6"/>
  <c r="J44" i="6"/>
  <c r="B21" i="16"/>
  <c r="C21" i="16"/>
  <c r="D21" i="16"/>
  <c r="E21" i="16"/>
  <c r="F21" i="16"/>
  <c r="G21" i="16"/>
  <c r="K22" i="16" s="1"/>
  <c r="K72" i="16" s="1"/>
  <c r="H21" i="16"/>
  <c r="I21" i="16"/>
  <c r="J21" i="16"/>
  <c r="G14" i="28"/>
  <c r="B21" i="17"/>
  <c r="C21" i="17"/>
  <c r="D21" i="17"/>
  <c r="E21" i="17"/>
  <c r="K22" i="17" s="1"/>
  <c r="K72" i="17" s="1"/>
  <c r="D10" i="28" s="1"/>
  <c r="F21" i="17"/>
  <c r="G21" i="17"/>
  <c r="H21" i="17"/>
  <c r="I21" i="17"/>
  <c r="J21" i="17"/>
  <c r="G8" i="28"/>
  <c r="G15" i="28" s="1"/>
  <c r="G12" i="28"/>
  <c r="G9" i="28"/>
  <c r="G10" i="28"/>
  <c r="G11" i="28"/>
  <c r="G13" i="28"/>
  <c r="J67" i="21"/>
  <c r="I67" i="21"/>
  <c r="H67" i="21"/>
  <c r="G67" i="21"/>
  <c r="F67" i="21"/>
  <c r="E67" i="21"/>
  <c r="K68" i="21" s="1"/>
  <c r="D67" i="21"/>
  <c r="C67" i="21"/>
  <c r="B67" i="21"/>
  <c r="J44" i="21"/>
  <c r="I44" i="21"/>
  <c r="H44" i="21"/>
  <c r="G44" i="21"/>
  <c r="F44" i="21"/>
  <c r="E44" i="21"/>
  <c r="D44" i="21"/>
  <c r="C44" i="21"/>
  <c r="B44" i="21"/>
  <c r="J21" i="21"/>
  <c r="I21" i="21"/>
  <c r="H21" i="21"/>
  <c r="G21" i="21"/>
  <c r="F21" i="21"/>
  <c r="E21" i="21"/>
  <c r="D21" i="21"/>
  <c r="C21" i="21"/>
  <c r="B21" i="21"/>
  <c r="K22" i="21"/>
  <c r="J67" i="20"/>
  <c r="I67" i="20"/>
  <c r="H67" i="20"/>
  <c r="G67" i="20"/>
  <c r="F67" i="20"/>
  <c r="E67" i="20"/>
  <c r="D67" i="20"/>
  <c r="C67" i="20"/>
  <c r="B67" i="20"/>
  <c r="K68" i="20" s="1"/>
  <c r="J44" i="20"/>
  <c r="I44" i="20"/>
  <c r="H44" i="20"/>
  <c r="G44" i="20"/>
  <c r="F44" i="20"/>
  <c r="E44" i="20"/>
  <c r="D44" i="20"/>
  <c r="B44" i="20"/>
  <c r="K45" i="20" s="1"/>
  <c r="C44" i="20"/>
  <c r="J21" i="20"/>
  <c r="I21" i="20"/>
  <c r="H21" i="20"/>
  <c r="G21" i="20"/>
  <c r="F21" i="20"/>
  <c r="E21" i="20"/>
  <c r="B21" i="20"/>
  <c r="K22" i="20" s="1"/>
  <c r="K72" i="20" s="1"/>
  <c r="D13" i="28" s="1"/>
  <c r="C21" i="20"/>
  <c r="D21" i="20"/>
  <c r="J67" i="19"/>
  <c r="I67" i="19"/>
  <c r="H67" i="19"/>
  <c r="G67" i="19"/>
  <c r="F67" i="19"/>
  <c r="E67" i="19"/>
  <c r="D67" i="19"/>
  <c r="C67" i="19"/>
  <c r="B67" i="19"/>
  <c r="K68" i="19" s="1"/>
  <c r="J44" i="19"/>
  <c r="I44" i="19"/>
  <c r="H44" i="19"/>
  <c r="G44" i="19"/>
  <c r="F44" i="19"/>
  <c r="E44" i="19"/>
  <c r="D44" i="19"/>
  <c r="K45" i="19" s="1"/>
  <c r="C44" i="19"/>
  <c r="B44" i="19"/>
  <c r="J21" i="19"/>
  <c r="I21" i="19"/>
  <c r="H21" i="19"/>
  <c r="G21" i="19"/>
  <c r="F21" i="19"/>
  <c r="E21" i="19"/>
  <c r="D21" i="19"/>
  <c r="B21" i="19"/>
  <c r="K22" i="19" s="1"/>
  <c r="C21" i="19"/>
  <c r="K74" i="19"/>
  <c r="J67" i="18"/>
  <c r="I67" i="18"/>
  <c r="H67" i="18"/>
  <c r="G67" i="18"/>
  <c r="F67" i="18"/>
  <c r="E67" i="18"/>
  <c r="B67" i="18"/>
  <c r="K68" i="18" s="1"/>
  <c r="C67" i="18"/>
  <c r="D67" i="18"/>
  <c r="J44" i="18"/>
  <c r="I44" i="18"/>
  <c r="H44" i="18"/>
  <c r="G44" i="18"/>
  <c r="F44" i="18"/>
  <c r="E44" i="18"/>
  <c r="D44" i="18"/>
  <c r="C44" i="18"/>
  <c r="B44" i="18"/>
  <c r="K45" i="18" s="1"/>
  <c r="J21" i="18"/>
  <c r="I21" i="18"/>
  <c r="H21" i="18"/>
  <c r="G21" i="18"/>
  <c r="F21" i="18"/>
  <c r="E21" i="18"/>
  <c r="D21" i="18"/>
  <c r="C21" i="18"/>
  <c r="B21" i="18"/>
  <c r="K22" i="18"/>
  <c r="J67" i="17"/>
  <c r="I67" i="17"/>
  <c r="H67" i="17"/>
  <c r="G67" i="17"/>
  <c r="F67" i="17"/>
  <c r="E67" i="17"/>
  <c r="D67" i="17"/>
  <c r="B67" i="17"/>
  <c r="K68" i="17" s="1"/>
  <c r="C67" i="17"/>
  <c r="J44" i="17"/>
  <c r="I44" i="17"/>
  <c r="H44" i="17"/>
  <c r="G44" i="17"/>
  <c r="F44" i="17"/>
  <c r="E44" i="17"/>
  <c r="D44" i="17"/>
  <c r="C44" i="17"/>
  <c r="K45" i="17" s="1"/>
  <c r="B44" i="17"/>
  <c r="J67" i="16"/>
  <c r="I67" i="16"/>
  <c r="H67" i="16"/>
  <c r="G67" i="16"/>
  <c r="F67" i="16"/>
  <c r="D67" i="16"/>
  <c r="C67" i="16"/>
  <c r="B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67" i="16" s="1"/>
  <c r="K51" i="16"/>
  <c r="J44" i="16"/>
  <c r="I44" i="16"/>
  <c r="H44" i="16"/>
  <c r="G44" i="16"/>
  <c r="F44" i="16"/>
  <c r="E44" i="16"/>
  <c r="D44" i="16"/>
  <c r="C44" i="16"/>
  <c r="B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44" i="16" s="1"/>
  <c r="K29" i="16"/>
  <c r="K28" i="16"/>
  <c r="K20" i="16"/>
  <c r="N20" i="16" s="1"/>
  <c r="K19" i="16"/>
  <c r="N19" i="16" s="1"/>
  <c r="K18" i="16"/>
  <c r="N18" i="16" s="1"/>
  <c r="K17" i="16"/>
  <c r="N17" i="16" s="1"/>
  <c r="K16" i="16"/>
  <c r="N16" i="16" s="1"/>
  <c r="K15" i="16"/>
  <c r="N15" i="16" s="1"/>
  <c r="K14" i="16"/>
  <c r="N14" i="16" s="1"/>
  <c r="K13" i="16"/>
  <c r="K12" i="16"/>
  <c r="N12" i="16" s="1"/>
  <c r="K11" i="16"/>
  <c r="N11" i="16" s="1"/>
  <c r="K10" i="16"/>
  <c r="N10" i="16" s="1"/>
  <c r="K9" i="16"/>
  <c r="N9" i="16" s="1"/>
  <c r="K8" i="16"/>
  <c r="K21" i="16" s="1"/>
  <c r="K7" i="16"/>
  <c r="N7" i="16" s="1"/>
  <c r="K6" i="16"/>
  <c r="N6" i="16" s="1"/>
  <c r="K5" i="16"/>
  <c r="K74" i="16" s="1"/>
  <c r="K74" i="6"/>
  <c r="K45" i="21"/>
  <c r="E15" i="28"/>
  <c r="F15" i="28"/>
  <c r="K76" i="19"/>
  <c r="K76" i="6"/>
  <c r="K45" i="16"/>
  <c r="K68" i="16"/>
  <c r="K74" i="18"/>
  <c r="K72" i="19" l="1"/>
  <c r="D12" i="28" s="1"/>
  <c r="D15" i="28" s="1"/>
  <c r="H19" i="29"/>
  <c r="K71" i="18"/>
  <c r="C11" i="28" s="1"/>
  <c r="K71" i="16"/>
  <c r="N21" i="16"/>
  <c r="K72" i="18"/>
  <c r="D11" i="28" s="1"/>
  <c r="K72" i="21"/>
  <c r="D14" i="28" s="1"/>
  <c r="K76" i="16"/>
  <c r="N10" i="29"/>
  <c r="N18" i="29"/>
  <c r="K44" i="6"/>
  <c r="K71" i="6" s="1"/>
  <c r="C8" i="28" s="1"/>
  <c r="C15" i="28" s="1"/>
  <c r="K76" i="18"/>
  <c r="N3" i="29"/>
  <c r="N11" i="29"/>
  <c r="N20" i="21"/>
  <c r="N14" i="21"/>
  <c r="N6" i="21"/>
  <c r="N8" i="16"/>
  <c r="K21" i="6"/>
  <c r="B19" i="29" s="1"/>
  <c r="K74" i="20"/>
  <c r="H9" i="29"/>
  <c r="K67" i="21"/>
  <c r="K71" i="21" s="1"/>
  <c r="C14" i="28" s="1"/>
  <c r="K44" i="17"/>
  <c r="K71" i="17" s="1"/>
  <c r="C10" i="28" s="1"/>
  <c r="K67" i="19"/>
  <c r="J19" i="29" s="1"/>
  <c r="K44" i="20"/>
  <c r="K71" i="20" s="1"/>
  <c r="C13" i="28" s="1"/>
  <c r="N5" i="29"/>
  <c r="N13" i="29"/>
  <c r="K76" i="17"/>
  <c r="H3" i="29"/>
  <c r="K74" i="21"/>
  <c r="N7" i="29"/>
  <c r="N15" i="29"/>
  <c r="N19" i="21"/>
  <c r="N11" i="21"/>
  <c r="B4" i="29"/>
  <c r="L4" i="29"/>
  <c r="L19" i="29" l="1"/>
  <c r="N19" i="29"/>
  <c r="K71" i="19"/>
  <c r="C12" i="28" s="1"/>
  <c r="N21" i="21"/>
  <c r="F19" i="29"/>
</calcChain>
</file>

<file path=xl/sharedStrings.xml><?xml version="1.0" encoding="utf-8"?>
<sst xmlns="http://schemas.openxmlformats.org/spreadsheetml/2006/main" count="223" uniqueCount="44">
  <si>
    <t>Bait Lamina Praxisauftrag GL BLH2</t>
  </si>
  <si>
    <t>WICHTIG: Hier nur die gelben Felder für den Wassergehalt ausfüllen. Für den Abbau je Gruppe das jeweilige Tabellenblatt ausfüllen (wird automatisch hierher übertragen)</t>
  </si>
  <si>
    <t>Gruppe</t>
  </si>
  <si>
    <t>Abbau der organischen Substanz in den Köderstreifen</t>
  </si>
  <si>
    <t>Gravimetrischer Wassergehalt [%]</t>
  </si>
  <si>
    <t>Betrieb</t>
  </si>
  <si>
    <t>% (Ø)</t>
  </si>
  <si>
    <t>Standard-abweichung</t>
  </si>
  <si>
    <t>Anfang</t>
  </si>
  <si>
    <t>nach 3 Wochen</t>
  </si>
  <si>
    <t>Mittelwert</t>
  </si>
  <si>
    <t>Baumann, Hirzel</t>
  </si>
  <si>
    <t>Stiftung Bühl, Wädenswil</t>
  </si>
  <si>
    <t>Weinbauzentrum, Au ZH</t>
  </si>
  <si>
    <t>Wädichörbli, Samstagern</t>
  </si>
  <si>
    <t>Haab, Au ZH</t>
  </si>
  <si>
    <t>Hof zum Chumen, Altendorf</t>
  </si>
  <si>
    <t>St. Michael, Bäretswil</t>
  </si>
  <si>
    <t>Ø alle Gruppen</t>
  </si>
  <si>
    <t>Wiederholung</t>
  </si>
  <si>
    <t>holes</t>
  </si>
  <si>
    <t>Stick</t>
  </si>
  <si>
    <t>Tiefe in mm</t>
  </si>
  <si>
    <t>Mittelwerte der 3 Wiederholungen % Ausgefressen</t>
  </si>
  <si>
    <t>% ( "Tiefe")</t>
  </si>
  <si>
    <t>% (Stick)</t>
  </si>
  <si>
    <t>Total</t>
  </si>
  <si>
    <t>Standardabweichung</t>
  </si>
  <si>
    <t>Ø Mittelwert % ("depth")</t>
  </si>
  <si>
    <t xml:space="preserve">Standardabweichung Ø Mittelwert % ("depth") </t>
  </si>
  <si>
    <t>Ø Mittelwert % ("0.5 cm depth")</t>
  </si>
  <si>
    <t>Ø Mittelwert % ("8 cm depth")</t>
  </si>
  <si>
    <t>A</t>
  </si>
  <si>
    <t>B</t>
  </si>
  <si>
    <t>C</t>
  </si>
  <si>
    <t>Gr1</t>
  </si>
  <si>
    <t>Gr2</t>
  </si>
  <si>
    <t>Gr3</t>
  </si>
  <si>
    <t>Gr4</t>
  </si>
  <si>
    <t>Gr5</t>
  </si>
  <si>
    <t>Gr6</t>
  </si>
  <si>
    <t>Gr7</t>
  </si>
  <si>
    <t>Stabw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</si>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</sst>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41" applyNumberFormat="0" applyFill="0" applyAlignment="0" applyProtection="0"/>
    <xf numFmtId="0" fontId="9" fillId="0" borderId="42" applyNumberFormat="0" applyFill="0" applyAlignment="0" applyProtection="0"/>
    <xf numFmtId="0" fontId="10" fillId="0" borderId="4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44" applyNumberFormat="0" applyAlignment="0" applyProtection="0"/>
    <xf numFmtId="0" fontId="15" fillId="9" borderId="45" applyNumberFormat="0" applyAlignment="0" applyProtection="0"/>
    <xf numFmtId="0" fontId="16" fillId="9" borderId="44" applyNumberFormat="0" applyAlignment="0" applyProtection="0"/>
    <xf numFmtId="0" fontId="17" fillId="0" borderId="46" applyNumberFormat="0" applyFill="0" applyAlignment="0" applyProtection="0"/>
    <xf numFmtId="0" fontId="18" fillId="10" borderId="4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9" applyNumberFormat="0" applyFill="0" applyAlignment="0" applyProtection="0"/>
    <xf numFmtId="0" fontId="2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/>
    <xf numFmtId="0" fontId="2" fillId="11" borderId="48" applyNumberFormat="0" applyFont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1" fontId="0" fillId="0" borderId="0" xfId="0" applyNumberFormat="1"/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center"/>
    </xf>
    <xf numFmtId="0" fontId="0" fillId="0" borderId="24" xfId="0" applyBorder="1"/>
    <xf numFmtId="1" fontId="0" fillId="2" borderId="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64" fontId="3" fillId="4" borderId="14" xfId="0" applyNumberFormat="1" applyFont="1" applyFill="1" applyBorder="1" applyAlignment="1">
      <alignment horizontal="center"/>
    </xf>
    <xf numFmtId="0" fontId="0" fillId="0" borderId="29" xfId="0" applyBorder="1"/>
    <xf numFmtId="164" fontId="3" fillId="3" borderId="28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6" fillId="0" borderId="0" xfId="0" applyFont="1"/>
    <xf numFmtId="2" fontId="5" fillId="0" borderId="0" xfId="0" applyNumberFormat="1" applyFont="1"/>
    <xf numFmtId="0" fontId="23" fillId="0" borderId="0" xfId="0" applyFont="1"/>
    <xf numFmtId="2" fontId="23" fillId="0" borderId="0" xfId="0" applyNumberFormat="1" applyFont="1"/>
    <xf numFmtId="1" fontId="5" fillId="0" borderId="0" xfId="0" applyNumberFormat="1" applyFont="1"/>
    <xf numFmtId="0" fontId="5" fillId="0" borderId="29" xfId="0" applyFont="1" applyBorder="1"/>
    <xf numFmtId="0" fontId="5" fillId="0" borderId="24" xfId="0" applyFont="1" applyBorder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21" fillId="4" borderId="24" xfId="0" applyNumberFormat="1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24" fillId="0" borderId="10" xfId="0" applyFont="1" applyBorder="1" applyAlignment="1" applyProtection="1">
      <alignment horizontal="center"/>
      <protection locked="0"/>
    </xf>
    <xf numFmtId="0" fontId="24" fillId="0" borderId="33" xfId="0" applyFont="1" applyBorder="1" applyAlignment="1" applyProtection="1">
      <alignment horizontal="center"/>
      <protection locked="0"/>
    </xf>
    <xf numFmtId="0" fontId="24" fillId="0" borderId="37" xfId="0" applyFont="1" applyBorder="1" applyAlignment="1" applyProtection="1">
      <alignment horizontal="center"/>
      <protection locked="0"/>
    </xf>
    <xf numFmtId="0" fontId="24" fillId="0" borderId="38" xfId="0" applyFont="1" applyBorder="1" applyAlignment="1" applyProtection="1">
      <alignment horizontal="center"/>
      <protection locked="0"/>
    </xf>
    <xf numFmtId="0" fontId="24" fillId="0" borderId="35" xfId="0" applyFont="1" applyBorder="1" applyAlignment="1" applyProtection="1">
      <alignment horizontal="center"/>
      <protection locked="0"/>
    </xf>
    <xf numFmtId="0" fontId="24" fillId="0" borderId="5" xfId="0" applyFont="1" applyBorder="1" applyAlignment="1" applyProtection="1">
      <alignment horizontal="center"/>
      <protection locked="0"/>
    </xf>
    <xf numFmtId="164" fontId="25" fillId="0" borderId="34" xfId="0" applyNumberFormat="1" applyFont="1" applyBorder="1" applyAlignment="1">
      <alignment horizontal="center"/>
    </xf>
    <xf numFmtId="164" fontId="25" fillId="0" borderId="40" xfId="0" applyNumberFormat="1" applyFont="1" applyBorder="1" applyAlignment="1">
      <alignment horizontal="center"/>
    </xf>
    <xf numFmtId="0" fontId="3" fillId="2" borderId="25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wrapText="1"/>
    </xf>
    <xf numFmtId="164" fontId="21" fillId="4" borderId="52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wrapText="1"/>
    </xf>
    <xf numFmtId="0" fontId="3" fillId="2" borderId="55" xfId="0" applyFont="1" applyFill="1" applyBorder="1" applyAlignment="1">
      <alignment horizontal="center" vertical="center" wrapText="1"/>
    </xf>
    <xf numFmtId="164" fontId="21" fillId="4" borderId="35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53" xfId="0" applyFont="1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1" fillId="4" borderId="4" xfId="0" applyNumberFormat="1" applyFont="1" applyFill="1" applyBorder="1" applyAlignment="1">
      <alignment horizontal="center" vertical="center"/>
    </xf>
    <xf numFmtId="164" fontId="1" fillId="36" borderId="5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164" fontId="1" fillId="0" borderId="54" xfId="0" applyNumberFormat="1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36" borderId="39" xfId="0" applyNumberFormat="1" applyFont="1" applyFill="1" applyBorder="1" applyAlignment="1" applyProtection="1">
      <alignment horizontal="center" vertical="center" wrapText="1"/>
      <protection locked="0"/>
    </xf>
    <xf numFmtId="164" fontId="1" fillId="36" borderId="1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34" xfId="0" applyNumberFormat="1" applyFont="1" applyBorder="1" applyAlignment="1">
      <alignment horizontal="center"/>
    </xf>
    <xf numFmtId="164" fontId="1" fillId="36" borderId="8" xfId="0" quotePrefix="1" applyNumberFormat="1" applyFont="1" applyFill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>
      <alignment horizontal="center" vertical="center" wrapText="1"/>
    </xf>
    <xf numFmtId="164" fontId="1" fillId="36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36" borderId="36" xfId="0" quotePrefix="1" applyNumberFormat="1" applyFont="1" applyFill="1" applyBorder="1" applyAlignment="1" applyProtection="1">
      <alignment horizontal="center" vertical="center"/>
      <protection locked="0"/>
    </xf>
    <xf numFmtId="164" fontId="1" fillId="36" borderId="8" xfId="0" applyNumberFormat="1" applyFont="1" applyFill="1" applyBorder="1" applyAlignment="1" applyProtection="1">
      <alignment horizontal="center" vertical="center"/>
      <protection locked="0"/>
    </xf>
    <xf numFmtId="164" fontId="1" fillId="36" borderId="36" xfId="0" applyNumberFormat="1" applyFont="1" applyFill="1" applyBorder="1" applyAlignment="1" applyProtection="1">
      <alignment horizontal="center" vertical="center"/>
      <protection locked="0"/>
    </xf>
    <xf numFmtId="164" fontId="1" fillId="36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27" fillId="0" borderId="0" xfId="0" applyFont="1"/>
    <xf numFmtId="0" fontId="4" fillId="37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9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3" fillId="2" borderId="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</cellXfs>
  <cellStyles count="43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otiz 2" xfId="42" xr:uid="{00000000-0005-0000-0000-00001F000000}"/>
    <cellStyle name="Schlecht" xfId="7" builtinId="27" customBuiltin="1"/>
    <cellStyle name="Standard" xfId="0" builtinId="0"/>
    <cellStyle name="Standard 2" xfId="41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5370749718295E-2"/>
          <c:y val="3.2448377581120944E-2"/>
          <c:w val="0.90020721750479693"/>
          <c:h val="0.69493461547395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BaitLamina_alle_Gruppen!$C$7</c:f>
              <c:strCache>
                <c:ptCount val="1"/>
                <c:pt idx="0">
                  <c:v>% (Ø)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BaitLamina_alle_Gruppen!$D$8:$D$14</c:f>
                <c:numCache>
                  <c:formatCode>General</c:formatCode>
                  <c:ptCount val="7"/>
                  <c:pt idx="0">
                    <c:v>19.903446888716331</c:v>
                  </c:pt>
                  <c:pt idx="1">
                    <c:v>19.5</c:v>
                  </c:pt>
                  <c:pt idx="2">
                    <c:v>17.04459721407402</c:v>
                  </c:pt>
                  <c:pt idx="3">
                    <c:v>16.513720480364444</c:v>
                  </c:pt>
                  <c:pt idx="4">
                    <c:v>15.033197856438633</c:v>
                  </c:pt>
                  <c:pt idx="5">
                    <c:v>25.065506620874618</c:v>
                  </c:pt>
                  <c:pt idx="6">
                    <c:v>22.181908468211333</c:v>
                  </c:pt>
                </c:numCache>
              </c:numRef>
            </c:plus>
            <c:minus>
              <c:numRef>
                <c:f>BaitLamina_alle_Gruppen!$D$8:$D$14</c:f>
                <c:numCache>
                  <c:formatCode>General</c:formatCode>
                  <c:ptCount val="7"/>
                  <c:pt idx="0">
                    <c:v>19.903446888716331</c:v>
                  </c:pt>
                  <c:pt idx="1">
                    <c:v>19.5</c:v>
                  </c:pt>
                  <c:pt idx="2">
                    <c:v>17.04459721407402</c:v>
                  </c:pt>
                  <c:pt idx="3">
                    <c:v>16.513720480364444</c:v>
                  </c:pt>
                  <c:pt idx="4">
                    <c:v>15.033197856438633</c:v>
                  </c:pt>
                  <c:pt idx="5">
                    <c:v>25.065506620874618</c:v>
                  </c:pt>
                  <c:pt idx="6">
                    <c:v>22.181908468211333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BaitLamina_alle_Gruppen!$B$8:$B$14</c:f>
              <c:strCache>
                <c:ptCount val="7"/>
                <c:pt idx="0">
                  <c:v>Baumann, Hirzel</c:v>
                </c:pt>
                <c:pt idx="1">
                  <c:v>Stiftung Bühl, Wädenswil</c:v>
                </c:pt>
                <c:pt idx="2">
                  <c:v>Weinbauzentrum, Au ZH</c:v>
                </c:pt>
                <c:pt idx="3">
                  <c:v>Wädichörbli, Samstagern</c:v>
                </c:pt>
                <c:pt idx="4">
                  <c:v>Haab, Au ZH</c:v>
                </c:pt>
                <c:pt idx="5">
                  <c:v>Hof zum Chumen, Altendorf</c:v>
                </c:pt>
                <c:pt idx="6">
                  <c:v>St. Michael, Bäretswil</c:v>
                </c:pt>
              </c:strCache>
            </c:strRef>
          </c:cat>
          <c:val>
            <c:numRef>
              <c:f>BaitLamina_alle_Gruppen!$C$8:$C$14</c:f>
              <c:numCache>
                <c:formatCode>0.0</c:formatCode>
                <c:ptCount val="7"/>
                <c:pt idx="0">
                  <c:v>31.828703703703706</c:v>
                </c:pt>
                <c:pt idx="1">
                  <c:v>34.6</c:v>
                </c:pt>
                <c:pt idx="2">
                  <c:v>44.791666666666664</c:v>
                </c:pt>
                <c:pt idx="3">
                  <c:v>52.199074074074076</c:v>
                </c:pt>
                <c:pt idx="4">
                  <c:v>26.041666666666668</c:v>
                </c:pt>
                <c:pt idx="5">
                  <c:v>46.643518518518526</c:v>
                </c:pt>
                <c:pt idx="6">
                  <c:v>44.097222222222221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43CC-920E-28385290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54368"/>
        <c:axId val="501045840"/>
      </c:barChart>
      <c:catAx>
        <c:axId val="5010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045840"/>
        <c:crosses val="autoZero"/>
        <c:auto val="1"/>
        <c:lblAlgn val="ctr"/>
        <c:lblOffset val="100"/>
        <c:noMultiLvlLbl val="0"/>
      </c:catAx>
      <c:valAx>
        <c:axId val="5010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Ausgefressen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05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17</xdr:row>
      <xdr:rowOff>0</xdr:rowOff>
    </xdr:from>
    <xdr:to>
      <xdr:col>6</xdr:col>
      <xdr:colOff>981074</xdr:colOff>
      <xdr:row>39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FB2C4-33E3-48A7-BD31-48FA6E0A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O127"/>
  <sheetViews>
    <sheetView tabSelected="1" topLeftCell="B1" zoomScaleNormal="100" workbookViewId="0">
      <selection activeCell="D9" sqref="D9"/>
    </sheetView>
  </sheetViews>
  <sheetFormatPr baseColWidth="10" defaultColWidth="11.44140625" defaultRowHeight="14.4" x14ac:dyDescent="0.3"/>
  <cols>
    <col min="1" max="1" width="8.88671875" customWidth="1"/>
    <col min="2" max="2" width="39.6640625" customWidth="1"/>
    <col min="3" max="7" width="15.6640625" customWidth="1"/>
    <col min="8" max="8" width="10.6640625" customWidth="1"/>
    <col min="9" max="9" width="12.88671875" customWidth="1"/>
    <col min="10" max="12" width="5.33203125" customWidth="1"/>
    <col min="13" max="13" width="12.33203125" customWidth="1"/>
  </cols>
  <sheetData>
    <row r="1" spans="1:15" ht="26.25" customHeight="1" x14ac:dyDescent="0.3">
      <c r="A1" s="69" t="s">
        <v>0</v>
      </c>
    </row>
    <row r="3" spans="1:15" ht="15.6" x14ac:dyDescent="0.3">
      <c r="A3" s="89" t="s">
        <v>1</v>
      </c>
    </row>
    <row r="4" spans="1:15" ht="15" thickBot="1" x14ac:dyDescent="0.35">
      <c r="B4" s="5"/>
      <c r="C4" s="1"/>
      <c r="D4" s="72"/>
      <c r="E4" s="72"/>
      <c r="F4" s="72"/>
      <c r="G4" s="72"/>
      <c r="N4" s="2"/>
      <c r="O4" s="2"/>
    </row>
    <row r="5" spans="1:15" ht="33.75" customHeight="1" thickBot="1" x14ac:dyDescent="0.35">
      <c r="A5" s="93" t="s">
        <v>2</v>
      </c>
      <c r="B5" s="86"/>
      <c r="C5" s="98" t="s">
        <v>3</v>
      </c>
      <c r="D5" s="99"/>
      <c r="E5" s="100" t="s">
        <v>4</v>
      </c>
      <c r="F5" s="101"/>
      <c r="G5" s="102"/>
      <c r="H5" s="2"/>
    </row>
    <row r="6" spans="1:15" ht="24.75" customHeight="1" x14ac:dyDescent="0.3">
      <c r="A6" s="94"/>
      <c r="B6" s="87" t="s">
        <v>5</v>
      </c>
      <c r="C6" s="96"/>
      <c r="D6" s="97"/>
      <c r="E6" s="56"/>
      <c r="F6" s="67"/>
      <c r="G6" s="57"/>
      <c r="H6" s="2"/>
    </row>
    <row r="7" spans="1:15" ht="33.75" customHeight="1" thickBot="1" x14ac:dyDescent="0.35">
      <c r="A7" s="95"/>
      <c r="B7" s="88"/>
      <c r="C7" s="62" t="s">
        <v>6</v>
      </c>
      <c r="D7" s="59" t="s">
        <v>7</v>
      </c>
      <c r="E7" s="66" t="s">
        <v>8</v>
      </c>
      <c r="F7" s="68" t="s">
        <v>9</v>
      </c>
      <c r="G7" s="58" t="s">
        <v>10</v>
      </c>
      <c r="H7" s="2"/>
    </row>
    <row r="8" spans="1:15" ht="19.5" customHeight="1" x14ac:dyDescent="0.3">
      <c r="A8" s="31">
        <v>1</v>
      </c>
      <c r="B8" s="64" t="s">
        <v>11</v>
      </c>
      <c r="C8" s="73">
        <f>BL_Gruppe1!K71</f>
        <v>31.828703703703706</v>
      </c>
      <c r="D8" s="74">
        <f>BL_Gruppe1!K72</f>
        <v>19.903446888716331</v>
      </c>
      <c r="E8" s="75">
        <v>36.299999999999997</v>
      </c>
      <c r="F8" s="76">
        <v>43.3</v>
      </c>
      <c r="G8" s="77">
        <f>AVERAGE(E8:F8)</f>
        <v>39.799999999999997</v>
      </c>
      <c r="H8" s="2"/>
    </row>
    <row r="9" spans="1:15" ht="19.5" customHeight="1" x14ac:dyDescent="0.3">
      <c r="A9" s="32">
        <v>2</v>
      </c>
      <c r="B9" s="65" t="s">
        <v>12</v>
      </c>
      <c r="C9" s="78">
        <v>34.6</v>
      </c>
      <c r="D9" s="74">
        <v>19.5</v>
      </c>
      <c r="E9" s="71"/>
      <c r="F9" s="79"/>
      <c r="G9" s="80" t="e">
        <f t="shared" ref="G9:G13" si="0">AVERAGE(E9:F9)</f>
        <v>#DIV/0!</v>
      </c>
      <c r="H9" s="2"/>
    </row>
    <row r="10" spans="1:15" ht="19.5" customHeight="1" x14ac:dyDescent="0.3">
      <c r="A10" s="32">
        <v>3</v>
      </c>
      <c r="B10" s="65" t="s">
        <v>13</v>
      </c>
      <c r="C10" s="54">
        <f>BL_Gruppe3!K71</f>
        <v>44.791666666666664</v>
      </c>
      <c r="D10" s="55">
        <f>BL_Gruppe3!K72</f>
        <v>17.04459721407402</v>
      </c>
      <c r="E10" s="81">
        <v>15.4</v>
      </c>
      <c r="F10" s="79">
        <v>23.4</v>
      </c>
      <c r="G10" s="80">
        <f t="shared" si="0"/>
        <v>19.399999999999999</v>
      </c>
      <c r="H10" s="2"/>
    </row>
    <row r="11" spans="1:15" ht="19.5" customHeight="1" x14ac:dyDescent="0.3">
      <c r="A11" s="32">
        <v>4</v>
      </c>
      <c r="B11" s="65" t="s">
        <v>14</v>
      </c>
      <c r="C11" s="54">
        <f>BL_Gruppe4!K71</f>
        <v>52.199074074074076</v>
      </c>
      <c r="D11" s="55">
        <f>BL_Gruppe4!K72</f>
        <v>16.513720480364444</v>
      </c>
      <c r="E11" s="82">
        <v>26.65</v>
      </c>
      <c r="F11" s="83">
        <v>26.65</v>
      </c>
      <c r="G11" s="80">
        <f t="shared" si="0"/>
        <v>26.65</v>
      </c>
      <c r="H11" s="2"/>
    </row>
    <row r="12" spans="1:15" ht="19.5" customHeight="1" x14ac:dyDescent="0.3">
      <c r="A12" s="32">
        <v>5</v>
      </c>
      <c r="B12" s="65" t="s">
        <v>15</v>
      </c>
      <c r="C12" s="78">
        <f>BL_Gruppe5!K71</f>
        <v>26.041666666666668</v>
      </c>
      <c r="D12" s="74">
        <f>BL_Gruppe5!K72</f>
        <v>15.033197856438633</v>
      </c>
      <c r="E12" s="75"/>
      <c r="F12" s="83"/>
      <c r="G12" s="80" t="e">
        <f>AVERAGE(E12:F12)</f>
        <v>#DIV/0!</v>
      </c>
      <c r="H12" s="2"/>
    </row>
    <row r="13" spans="1:15" ht="19.5" customHeight="1" x14ac:dyDescent="0.3">
      <c r="A13" s="32">
        <v>6</v>
      </c>
      <c r="B13" s="65" t="s">
        <v>16</v>
      </c>
      <c r="C13" s="54">
        <f>BL_Gruppe6!K71</f>
        <v>46.643518518518526</v>
      </c>
      <c r="D13" s="55">
        <f>BL_Gruppe6!K72</f>
        <v>25.065506620874618</v>
      </c>
      <c r="E13" s="84"/>
      <c r="F13" s="83"/>
      <c r="G13" s="80" t="e">
        <f t="shared" si="0"/>
        <v>#DIV/0!</v>
      </c>
      <c r="H13" s="2"/>
    </row>
    <row r="14" spans="1:15" ht="19.5" customHeight="1" x14ac:dyDescent="0.3">
      <c r="A14" s="32">
        <v>7</v>
      </c>
      <c r="B14" s="65" t="s">
        <v>17</v>
      </c>
      <c r="C14" s="54">
        <f>BL_Gruppe7!K71</f>
        <v>44.097222222222221</v>
      </c>
      <c r="D14" s="55">
        <f>BL_Gruppe7!K72</f>
        <v>22.181908468211333</v>
      </c>
      <c r="E14" s="85"/>
      <c r="F14" s="83"/>
      <c r="G14" s="80" t="e">
        <f>AVERAGE(E14:F14)</f>
        <v>#DIV/0!</v>
      </c>
      <c r="H14" s="2"/>
    </row>
    <row r="15" spans="1:15" ht="34.5" customHeight="1" thickBot="1" x14ac:dyDescent="0.35">
      <c r="A15" s="61" t="s">
        <v>18</v>
      </c>
      <c r="B15" s="61" t="s">
        <v>10</v>
      </c>
      <c r="C15" s="63">
        <f>AVERAGE(C8:C14)</f>
        <v>40.028835978835978</v>
      </c>
      <c r="D15" s="42">
        <f>AVERAGE(D8:D14)</f>
        <v>19.320339646954192</v>
      </c>
      <c r="E15" s="60">
        <f>AVERAGE(E8:E14)</f>
        <v>26.116666666666664</v>
      </c>
      <c r="F15" s="42">
        <f>AVERAGE(F8:F14)</f>
        <v>31.116666666666664</v>
      </c>
      <c r="G15" s="70" t="e">
        <f>AVERAGE(G8:G14)</f>
        <v>#DIV/0!</v>
      </c>
      <c r="H15" s="2"/>
      <c r="I15" s="2"/>
      <c r="J15" s="2"/>
      <c r="K15" s="2"/>
      <c r="L15" s="2"/>
      <c r="M15" s="2"/>
    </row>
    <row r="16" spans="1:15" ht="19.5" customHeight="1" x14ac:dyDescent="0.3"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"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">
      <c r="A118" s="9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0"/>
    </row>
    <row r="119" spans="1:15" x14ac:dyDescent="0.3">
      <c r="A119" s="9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0"/>
    </row>
    <row r="120" spans="1:15" x14ac:dyDescent="0.3">
      <c r="A120" s="9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0"/>
    </row>
    <row r="121" spans="1:15" x14ac:dyDescent="0.3">
      <c r="A121" s="9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0"/>
    </row>
    <row r="122" spans="1:15" x14ac:dyDescent="0.3">
      <c r="A122" s="9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0"/>
    </row>
    <row r="123" spans="1:15" x14ac:dyDescent="0.3">
      <c r="A123" s="9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0"/>
    </row>
    <row r="124" spans="1:15" x14ac:dyDescent="0.3">
      <c r="A124" s="9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0"/>
    </row>
    <row r="125" spans="1:15" x14ac:dyDescent="0.3">
      <c r="A125" s="9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</row>
    <row r="126" spans="1:15" x14ac:dyDescent="0.3">
      <c r="A126" s="9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0"/>
    </row>
    <row r="127" spans="1:15" x14ac:dyDescent="0.3">
      <c r="A127" s="9"/>
      <c r="B127" s="9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</row>
  </sheetData>
  <mergeCells count="4">
    <mergeCell ref="A5:A7"/>
    <mergeCell ref="C6:D6"/>
    <mergeCell ref="C5:D5"/>
    <mergeCell ref="E5:G5"/>
  </mergeCells>
  <conditionalFormatting sqref="M118:M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P129"/>
  <sheetViews>
    <sheetView topLeftCell="A46" zoomScaleNormal="100" workbookViewId="0">
      <selection activeCell="N5" sqref="N5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thickBot="1" x14ac:dyDescent="0.35">
      <c r="A2" s="25" t="s">
        <v>19</v>
      </c>
      <c r="B2" s="1"/>
      <c r="C2" s="29">
        <v>1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 s="43">
        <v>2</v>
      </c>
      <c r="C5" s="43">
        <v>1</v>
      </c>
      <c r="D5" s="43">
        <v>0</v>
      </c>
      <c r="E5" s="43">
        <v>1</v>
      </c>
      <c r="F5" s="43">
        <v>2</v>
      </c>
      <c r="G5" s="43">
        <v>2</v>
      </c>
      <c r="H5" s="43">
        <v>2</v>
      </c>
      <c r="I5" s="43">
        <v>2</v>
      </c>
      <c r="J5" s="44">
        <v>0</v>
      </c>
      <c r="K5" s="22">
        <f>100/(2*(COUNT(B5:J5)))*SUM(B5:J5)</f>
        <v>66.666666666666657</v>
      </c>
      <c r="L5" s="2"/>
      <c r="M5" s="2">
        <v>5</v>
      </c>
    </row>
    <row r="6" spans="1:14" ht="19.5" customHeight="1" thickBot="1" x14ac:dyDescent="0.35">
      <c r="A6" s="13">
        <v>2</v>
      </c>
      <c r="B6" s="30">
        <v>2</v>
      </c>
      <c r="C6" s="30">
        <v>0</v>
      </c>
      <c r="D6" s="30">
        <v>1</v>
      </c>
      <c r="E6" s="30">
        <v>2</v>
      </c>
      <c r="F6" s="30">
        <v>2</v>
      </c>
      <c r="G6" s="30">
        <v>1</v>
      </c>
      <c r="H6" s="30">
        <v>2</v>
      </c>
      <c r="I6" s="30">
        <v>2</v>
      </c>
      <c r="J6" s="45">
        <v>1</v>
      </c>
      <c r="K6" s="22">
        <f t="shared" ref="K6:K20" si="0">100/(2*(COUNT(B6:J6)))*SUM(B6:J6)</f>
        <v>72.222222222222214</v>
      </c>
      <c r="L6" s="2"/>
      <c r="M6" s="2">
        <v>10</v>
      </c>
    </row>
    <row r="7" spans="1:14" ht="19.5" customHeight="1" thickBot="1" x14ac:dyDescent="0.35">
      <c r="A7" s="13">
        <v>3</v>
      </c>
      <c r="B7" s="30">
        <v>2</v>
      </c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2</v>
      </c>
      <c r="I7" s="30">
        <v>1</v>
      </c>
      <c r="J7" s="45">
        <v>1</v>
      </c>
      <c r="K7" s="22">
        <f t="shared" si="0"/>
        <v>61.111111111111107</v>
      </c>
      <c r="L7" s="2"/>
      <c r="M7" s="2">
        <v>15</v>
      </c>
    </row>
    <row r="8" spans="1:14" ht="19.5" customHeight="1" thickBot="1" x14ac:dyDescent="0.35">
      <c r="A8" s="13">
        <v>4</v>
      </c>
      <c r="B8" s="30">
        <v>0</v>
      </c>
      <c r="C8" s="30">
        <v>0</v>
      </c>
      <c r="D8" s="30">
        <v>1</v>
      </c>
      <c r="E8" s="30">
        <v>0</v>
      </c>
      <c r="F8" s="30">
        <v>1</v>
      </c>
      <c r="G8" s="30">
        <v>0</v>
      </c>
      <c r="H8" s="30">
        <v>2</v>
      </c>
      <c r="I8" s="30">
        <v>1</v>
      </c>
      <c r="J8" s="45">
        <v>1</v>
      </c>
      <c r="K8" s="22">
        <f t="shared" si="0"/>
        <v>33.333333333333329</v>
      </c>
      <c r="L8" s="2"/>
      <c r="M8" s="2">
        <v>20</v>
      </c>
    </row>
    <row r="9" spans="1:14" ht="19.5" customHeight="1" thickBot="1" x14ac:dyDescent="0.35">
      <c r="A9" s="13">
        <v>5</v>
      </c>
      <c r="B9" s="30">
        <v>0</v>
      </c>
      <c r="C9" s="43">
        <v>1</v>
      </c>
      <c r="D9" s="30">
        <v>0</v>
      </c>
      <c r="E9" s="30">
        <v>0</v>
      </c>
      <c r="F9" s="30">
        <v>1</v>
      </c>
      <c r="G9" s="30">
        <v>2</v>
      </c>
      <c r="H9" s="43">
        <v>2</v>
      </c>
      <c r="I9" s="30">
        <v>0</v>
      </c>
      <c r="J9" s="45">
        <v>2</v>
      </c>
      <c r="K9" s="22">
        <f t="shared" si="0"/>
        <v>44.444444444444443</v>
      </c>
      <c r="L9" s="2"/>
      <c r="M9" s="2">
        <v>25</v>
      </c>
    </row>
    <row r="10" spans="1:14" ht="19.5" customHeight="1" thickBot="1" x14ac:dyDescent="0.35">
      <c r="A10" s="13">
        <v>6</v>
      </c>
      <c r="B10" s="30">
        <v>1</v>
      </c>
      <c r="C10" s="30">
        <v>1</v>
      </c>
      <c r="D10" s="30">
        <v>0</v>
      </c>
      <c r="E10" s="30">
        <v>2</v>
      </c>
      <c r="F10" s="30">
        <v>2</v>
      </c>
      <c r="G10" s="30">
        <v>0</v>
      </c>
      <c r="H10" s="30">
        <v>0</v>
      </c>
      <c r="I10" s="30">
        <v>2</v>
      </c>
      <c r="J10" s="44">
        <v>0</v>
      </c>
      <c r="K10" s="22">
        <f t="shared" si="0"/>
        <v>44.444444444444443</v>
      </c>
      <c r="L10" s="2"/>
      <c r="M10" s="2">
        <v>30</v>
      </c>
    </row>
    <row r="11" spans="1:14" ht="19.5" customHeight="1" thickBot="1" x14ac:dyDescent="0.35">
      <c r="A11" s="13">
        <v>7</v>
      </c>
      <c r="B11" s="30">
        <v>0</v>
      </c>
      <c r="C11" s="30">
        <v>1</v>
      </c>
      <c r="D11" s="30">
        <v>1</v>
      </c>
      <c r="E11" s="30">
        <v>1</v>
      </c>
      <c r="F11" s="30">
        <v>1</v>
      </c>
      <c r="G11" s="30">
        <v>0</v>
      </c>
      <c r="H11" s="30">
        <v>1</v>
      </c>
      <c r="I11" s="30">
        <v>1</v>
      </c>
      <c r="J11" s="45">
        <v>1</v>
      </c>
      <c r="K11" s="22">
        <f t="shared" si="0"/>
        <v>38.888888888888886</v>
      </c>
      <c r="L11" s="2"/>
      <c r="M11" s="2">
        <v>35</v>
      </c>
    </row>
    <row r="12" spans="1:14" ht="19.5" customHeight="1" thickBot="1" x14ac:dyDescent="0.35">
      <c r="A12" s="13">
        <v>8</v>
      </c>
      <c r="B12" s="30">
        <v>0</v>
      </c>
      <c r="C12" s="30">
        <v>1</v>
      </c>
      <c r="D12" s="30">
        <v>0</v>
      </c>
      <c r="E12" s="30">
        <v>0</v>
      </c>
      <c r="F12" s="30">
        <v>1</v>
      </c>
      <c r="G12" s="30">
        <v>0</v>
      </c>
      <c r="H12" s="43">
        <v>0</v>
      </c>
      <c r="I12" s="43">
        <v>2</v>
      </c>
      <c r="J12" s="45">
        <v>1</v>
      </c>
      <c r="K12" s="22">
        <f t="shared" si="0"/>
        <v>27.777777777777779</v>
      </c>
      <c r="L12" s="2"/>
      <c r="M12" s="2">
        <v>40</v>
      </c>
    </row>
    <row r="13" spans="1:14" ht="19.5" customHeight="1" thickBot="1" x14ac:dyDescent="0.35">
      <c r="A13" s="13">
        <v>9</v>
      </c>
      <c r="B13" s="30">
        <v>0</v>
      </c>
      <c r="C13" s="30">
        <v>1</v>
      </c>
      <c r="D13" s="30">
        <v>0</v>
      </c>
      <c r="E13" s="43">
        <v>1</v>
      </c>
      <c r="F13" s="30">
        <v>1</v>
      </c>
      <c r="G13" s="30">
        <v>0</v>
      </c>
      <c r="H13" s="30">
        <v>1</v>
      </c>
      <c r="I13" s="30">
        <v>2</v>
      </c>
      <c r="J13" s="44">
        <v>1</v>
      </c>
      <c r="K13" s="22">
        <f t="shared" si="0"/>
        <v>38.888888888888886</v>
      </c>
      <c r="L13" s="2"/>
      <c r="M13" s="2">
        <v>45</v>
      </c>
    </row>
    <row r="14" spans="1:14" ht="19.5" customHeight="1" thickBot="1" x14ac:dyDescent="0.35">
      <c r="A14" s="13">
        <v>10</v>
      </c>
      <c r="B14" s="30">
        <v>0</v>
      </c>
      <c r="C14" s="30">
        <v>1</v>
      </c>
      <c r="D14" s="30">
        <v>0</v>
      </c>
      <c r="E14" s="30">
        <v>1</v>
      </c>
      <c r="F14" s="30">
        <v>2</v>
      </c>
      <c r="G14" s="30">
        <v>1</v>
      </c>
      <c r="H14" s="30">
        <v>0</v>
      </c>
      <c r="I14" s="30">
        <v>2</v>
      </c>
      <c r="J14" s="45">
        <v>0</v>
      </c>
      <c r="K14" s="22">
        <f t="shared" si="0"/>
        <v>38.888888888888886</v>
      </c>
      <c r="L14" s="2"/>
      <c r="M14" s="2">
        <v>50</v>
      </c>
    </row>
    <row r="15" spans="1:14" ht="19.5" customHeight="1" thickBot="1" x14ac:dyDescent="0.35">
      <c r="A15" s="13">
        <v>11</v>
      </c>
      <c r="B15" s="30">
        <v>0</v>
      </c>
      <c r="C15" s="30">
        <v>1</v>
      </c>
      <c r="D15" s="43">
        <v>0</v>
      </c>
      <c r="E15" s="30">
        <v>0</v>
      </c>
      <c r="F15" s="30">
        <v>2</v>
      </c>
      <c r="G15" s="43">
        <v>1</v>
      </c>
      <c r="H15" s="43">
        <v>2</v>
      </c>
      <c r="I15" s="30">
        <v>1</v>
      </c>
      <c r="J15" s="45">
        <v>0</v>
      </c>
      <c r="K15" s="22">
        <f t="shared" si="0"/>
        <v>38.888888888888886</v>
      </c>
      <c r="L15" s="2"/>
      <c r="M15" s="2">
        <v>55</v>
      </c>
    </row>
    <row r="16" spans="1:14" ht="19.5" customHeight="1" thickBot="1" x14ac:dyDescent="0.35">
      <c r="A16" s="13">
        <v>12</v>
      </c>
      <c r="B16" s="43">
        <v>0</v>
      </c>
      <c r="C16" s="30">
        <v>0</v>
      </c>
      <c r="D16" s="30">
        <v>0</v>
      </c>
      <c r="E16" s="43">
        <v>0</v>
      </c>
      <c r="F16" s="30">
        <v>2</v>
      </c>
      <c r="G16" s="30">
        <v>1</v>
      </c>
      <c r="H16" s="30">
        <v>2</v>
      </c>
      <c r="I16" s="30">
        <v>2</v>
      </c>
      <c r="J16" s="44">
        <v>1</v>
      </c>
      <c r="K16" s="22">
        <f t="shared" si="0"/>
        <v>44.444444444444443</v>
      </c>
      <c r="L16" s="2"/>
      <c r="M16" s="2">
        <v>60</v>
      </c>
    </row>
    <row r="17" spans="1:16" ht="19.5" customHeight="1" thickBot="1" x14ac:dyDescent="0.35">
      <c r="A17" s="13">
        <v>13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2</v>
      </c>
      <c r="I17" s="30">
        <v>1</v>
      </c>
      <c r="J17" s="45">
        <v>1</v>
      </c>
      <c r="K17" s="22">
        <f t="shared" si="0"/>
        <v>22.222222222222221</v>
      </c>
      <c r="L17" s="2"/>
      <c r="M17" s="2">
        <v>65</v>
      </c>
    </row>
    <row r="18" spans="1:16" ht="19.5" customHeight="1" thickBot="1" x14ac:dyDescent="0.35">
      <c r="A18" s="13">
        <v>14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0">
        <v>2</v>
      </c>
      <c r="I18" s="30">
        <v>2</v>
      </c>
      <c r="J18" s="45">
        <v>1</v>
      </c>
      <c r="K18" s="22">
        <f t="shared" si="0"/>
        <v>33.333333333333329</v>
      </c>
      <c r="L18" s="2"/>
      <c r="M18" s="2">
        <v>70</v>
      </c>
    </row>
    <row r="19" spans="1:16" ht="19.5" customHeight="1" thickBot="1" x14ac:dyDescent="0.35">
      <c r="A19" s="13">
        <v>15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2</v>
      </c>
      <c r="J19" s="45">
        <v>2</v>
      </c>
      <c r="K19" s="22">
        <f t="shared" si="0"/>
        <v>27.777777777777779</v>
      </c>
      <c r="L19" s="2"/>
      <c r="M19" s="2">
        <v>75</v>
      </c>
    </row>
    <row r="20" spans="1:16" ht="19.5" customHeight="1" thickBot="1" x14ac:dyDescent="0.35">
      <c r="A20" s="24">
        <v>16</v>
      </c>
      <c r="B20" s="46">
        <v>0</v>
      </c>
      <c r="C20" s="46">
        <v>0</v>
      </c>
      <c r="D20" s="46">
        <v>0</v>
      </c>
      <c r="E20" s="46">
        <v>1</v>
      </c>
      <c r="F20" s="30">
        <v>0</v>
      </c>
      <c r="G20" s="30">
        <v>0</v>
      </c>
      <c r="H20" s="46">
        <v>0</v>
      </c>
      <c r="I20" s="46">
        <v>2</v>
      </c>
      <c r="J20" s="47">
        <v>2</v>
      </c>
      <c r="K20" s="22">
        <f t="shared" si="0"/>
        <v>27.777777777777779</v>
      </c>
      <c r="L20" s="6"/>
      <c r="M20" s="2">
        <v>80</v>
      </c>
    </row>
    <row r="21" spans="1:16" ht="19.5" customHeight="1" thickBot="1" x14ac:dyDescent="0.35">
      <c r="A21" s="7" t="s">
        <v>25</v>
      </c>
      <c r="B21" s="18">
        <f>100/32*SUM(B5:B20)</f>
        <v>21.875</v>
      </c>
      <c r="C21" s="18">
        <f t="shared" ref="C21:J21" si="1">100/32*SUM(C5:C20)</f>
        <v>28.125</v>
      </c>
      <c r="D21" s="18">
        <f t="shared" si="1"/>
        <v>12.5</v>
      </c>
      <c r="E21" s="18">
        <f t="shared" si="1"/>
        <v>31.25</v>
      </c>
      <c r="F21" s="18">
        <f>100/32*SUM(F5:F20)</f>
        <v>56.25</v>
      </c>
      <c r="G21" s="18">
        <f t="shared" si="1"/>
        <v>31.25</v>
      </c>
      <c r="H21" s="18">
        <f t="shared" si="1"/>
        <v>65.625</v>
      </c>
      <c r="I21" s="18">
        <f t="shared" si="1"/>
        <v>78.125</v>
      </c>
      <c r="J21" s="18">
        <f t="shared" si="1"/>
        <v>46.875</v>
      </c>
      <c r="K21" s="17">
        <f>SUM(K5:K20)/COUNT(K5:K20)</f>
        <v>41.31944444444445</v>
      </c>
      <c r="M21" s="2" t="s">
        <v>26</v>
      </c>
      <c r="O21" s="6"/>
      <c r="P21" s="6"/>
    </row>
    <row r="22" spans="1:16" ht="15" thickBot="1" x14ac:dyDescent="0.35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21.750638560230314</v>
      </c>
    </row>
    <row r="25" spans="1:16" ht="15" thickBot="1" x14ac:dyDescent="0.35">
      <c r="A25" s="25" t="s">
        <v>19</v>
      </c>
      <c r="B25" s="1"/>
      <c r="C25" s="29">
        <v>2</v>
      </c>
    </row>
    <row r="26" spans="1:16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6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</row>
    <row r="28" spans="1:16" ht="19.5" customHeight="1" thickBot="1" x14ac:dyDescent="0.35">
      <c r="A28" s="23">
        <v>1</v>
      </c>
      <c r="B28" s="43">
        <v>0</v>
      </c>
      <c r="C28" s="43">
        <v>0</v>
      </c>
      <c r="D28" s="43">
        <v>2</v>
      </c>
      <c r="E28" s="43">
        <v>1</v>
      </c>
      <c r="F28" s="43">
        <v>1</v>
      </c>
      <c r="G28" s="43">
        <v>2</v>
      </c>
      <c r="H28" s="43">
        <v>0</v>
      </c>
      <c r="I28" s="43">
        <v>2</v>
      </c>
      <c r="J28" s="44">
        <v>1</v>
      </c>
      <c r="K28" s="22">
        <f>100/(2*(COUNT(B28:J28)))*SUM(B28:J28)</f>
        <v>50</v>
      </c>
    </row>
    <row r="29" spans="1:16" ht="19.5" customHeight="1" thickBot="1" x14ac:dyDescent="0.35">
      <c r="A29" s="13">
        <v>2</v>
      </c>
      <c r="B29" s="30">
        <v>2</v>
      </c>
      <c r="C29" s="30">
        <v>0</v>
      </c>
      <c r="D29" s="30">
        <v>1</v>
      </c>
      <c r="E29" s="30">
        <v>1</v>
      </c>
      <c r="F29" s="30">
        <v>2</v>
      </c>
      <c r="G29" s="30">
        <v>1</v>
      </c>
      <c r="H29" s="30">
        <v>0</v>
      </c>
      <c r="I29" s="30">
        <v>1</v>
      </c>
      <c r="J29" s="45">
        <v>1</v>
      </c>
      <c r="K29" s="22">
        <f t="shared" ref="K29:K43" si="2">100/(2*(COUNT(B29:J29)))*SUM(B29:J29)</f>
        <v>50</v>
      </c>
    </row>
    <row r="30" spans="1:16" ht="19.5" customHeight="1" thickBot="1" x14ac:dyDescent="0.35">
      <c r="A30" s="13">
        <v>3</v>
      </c>
      <c r="B30" s="30">
        <v>1</v>
      </c>
      <c r="C30" s="30">
        <v>0</v>
      </c>
      <c r="D30" s="30">
        <v>1</v>
      </c>
      <c r="E30" s="30">
        <v>1</v>
      </c>
      <c r="F30" s="30">
        <v>2</v>
      </c>
      <c r="G30" s="30">
        <v>1</v>
      </c>
      <c r="H30" s="30">
        <v>0</v>
      </c>
      <c r="I30" s="30">
        <v>1</v>
      </c>
      <c r="J30" s="45">
        <v>2</v>
      </c>
      <c r="K30" s="22">
        <f t="shared" si="2"/>
        <v>50</v>
      </c>
    </row>
    <row r="31" spans="1:16" ht="19.5" customHeight="1" thickBot="1" x14ac:dyDescent="0.35">
      <c r="A31" s="13">
        <v>4</v>
      </c>
      <c r="B31" s="30">
        <v>0</v>
      </c>
      <c r="C31" s="30">
        <v>1</v>
      </c>
      <c r="D31" s="30">
        <v>1</v>
      </c>
      <c r="E31" s="30">
        <v>1</v>
      </c>
      <c r="F31" s="30">
        <v>0</v>
      </c>
      <c r="G31" s="30">
        <v>2</v>
      </c>
      <c r="H31" s="30">
        <v>0</v>
      </c>
      <c r="I31" s="30">
        <v>2</v>
      </c>
      <c r="J31" s="45">
        <v>2</v>
      </c>
      <c r="K31" s="22">
        <f t="shared" si="2"/>
        <v>50</v>
      </c>
    </row>
    <row r="32" spans="1:16" ht="19.5" customHeight="1" thickBot="1" x14ac:dyDescent="0.35">
      <c r="A32" s="13">
        <v>5</v>
      </c>
      <c r="B32" s="30">
        <v>0</v>
      </c>
      <c r="C32" s="43">
        <v>1</v>
      </c>
      <c r="D32" s="30">
        <v>0</v>
      </c>
      <c r="E32" s="30">
        <v>0</v>
      </c>
      <c r="F32" s="30">
        <v>0</v>
      </c>
      <c r="G32" s="30">
        <v>2</v>
      </c>
      <c r="H32" s="43">
        <v>0</v>
      </c>
      <c r="I32" s="30">
        <v>1</v>
      </c>
      <c r="J32" s="45">
        <v>0</v>
      </c>
      <c r="K32" s="22">
        <f t="shared" si="2"/>
        <v>22.222222222222221</v>
      </c>
    </row>
    <row r="33" spans="1:11" ht="19.5" customHeight="1" thickBot="1" x14ac:dyDescent="0.35">
      <c r="A33" s="13">
        <v>6</v>
      </c>
      <c r="B33" s="30">
        <v>0</v>
      </c>
      <c r="C33" s="30">
        <v>0</v>
      </c>
      <c r="D33" s="30">
        <v>0</v>
      </c>
      <c r="E33" s="30">
        <v>2</v>
      </c>
      <c r="F33" s="30">
        <v>0</v>
      </c>
      <c r="G33" s="30">
        <v>0</v>
      </c>
      <c r="H33" s="30">
        <v>0</v>
      </c>
      <c r="I33" s="30">
        <v>1</v>
      </c>
      <c r="J33" s="44">
        <v>0</v>
      </c>
      <c r="K33" s="22">
        <f t="shared" si="2"/>
        <v>16.666666666666664</v>
      </c>
    </row>
    <row r="34" spans="1:11" ht="19.5" customHeight="1" thickBot="1" x14ac:dyDescent="0.35">
      <c r="A34" s="13">
        <v>7</v>
      </c>
      <c r="B34" s="30">
        <v>0</v>
      </c>
      <c r="C34" s="30">
        <v>0</v>
      </c>
      <c r="D34" s="30">
        <v>0</v>
      </c>
      <c r="E34" s="30">
        <v>1</v>
      </c>
      <c r="F34" s="30">
        <v>1</v>
      </c>
      <c r="G34" s="30">
        <v>0</v>
      </c>
      <c r="H34" s="30">
        <v>0</v>
      </c>
      <c r="I34" s="30">
        <v>1</v>
      </c>
      <c r="J34" s="45">
        <v>2</v>
      </c>
      <c r="K34" s="22">
        <f t="shared" si="2"/>
        <v>27.777777777777779</v>
      </c>
    </row>
    <row r="35" spans="1:11" ht="19.5" customHeight="1" thickBot="1" x14ac:dyDescent="0.35">
      <c r="A35" s="13">
        <v>8</v>
      </c>
      <c r="B35" s="30">
        <v>0</v>
      </c>
      <c r="C35" s="30">
        <v>0</v>
      </c>
      <c r="D35" s="30">
        <v>0</v>
      </c>
      <c r="E35" s="30">
        <v>1</v>
      </c>
      <c r="F35" s="30">
        <v>0</v>
      </c>
      <c r="G35" s="30">
        <v>0</v>
      </c>
      <c r="H35" s="43">
        <v>0</v>
      </c>
      <c r="I35" s="43">
        <v>0</v>
      </c>
      <c r="J35" s="45">
        <v>0</v>
      </c>
      <c r="K35" s="22">
        <f t="shared" si="2"/>
        <v>5.5555555555555554</v>
      </c>
    </row>
    <row r="36" spans="1:11" ht="19.5" customHeight="1" thickBot="1" x14ac:dyDescent="0.35">
      <c r="A36" s="13">
        <v>9</v>
      </c>
      <c r="B36" s="30">
        <v>0</v>
      </c>
      <c r="C36" s="30">
        <v>0</v>
      </c>
      <c r="D36" s="30">
        <v>0</v>
      </c>
      <c r="E36" s="43">
        <v>1</v>
      </c>
      <c r="F36" s="30">
        <v>0</v>
      </c>
      <c r="G36" s="30">
        <v>0</v>
      </c>
      <c r="H36" s="30">
        <v>0</v>
      </c>
      <c r="I36" s="30">
        <v>0</v>
      </c>
      <c r="J36" s="44">
        <v>1</v>
      </c>
      <c r="K36" s="22">
        <f t="shared" si="2"/>
        <v>11.111111111111111</v>
      </c>
    </row>
    <row r="37" spans="1:11" ht="19.5" customHeight="1" thickBot="1" x14ac:dyDescent="0.35">
      <c r="A37" s="13">
        <v>10</v>
      </c>
      <c r="B37" s="30">
        <v>0</v>
      </c>
      <c r="C37" s="30">
        <v>0</v>
      </c>
      <c r="D37" s="30">
        <v>0</v>
      </c>
      <c r="E37" s="30">
        <v>2</v>
      </c>
      <c r="F37" s="30">
        <v>0</v>
      </c>
      <c r="G37" s="30">
        <v>0</v>
      </c>
      <c r="H37" s="30">
        <v>0</v>
      </c>
      <c r="I37" s="30">
        <v>0</v>
      </c>
      <c r="J37" s="45">
        <v>2</v>
      </c>
      <c r="K37" s="22">
        <f t="shared" si="2"/>
        <v>22.222222222222221</v>
      </c>
    </row>
    <row r="38" spans="1:11" ht="19.5" customHeight="1" thickBot="1" x14ac:dyDescent="0.35">
      <c r="A38" s="13">
        <v>11</v>
      </c>
      <c r="B38" s="30">
        <v>0</v>
      </c>
      <c r="C38" s="30">
        <v>1</v>
      </c>
      <c r="D38" s="43">
        <v>0</v>
      </c>
      <c r="E38" s="30">
        <v>0</v>
      </c>
      <c r="F38" s="30">
        <v>0</v>
      </c>
      <c r="G38" s="43">
        <v>0</v>
      </c>
      <c r="H38" s="43">
        <v>1</v>
      </c>
      <c r="I38" s="30">
        <v>0</v>
      </c>
      <c r="J38" s="45">
        <v>1</v>
      </c>
      <c r="K38" s="22">
        <f t="shared" si="2"/>
        <v>16.666666666666664</v>
      </c>
    </row>
    <row r="39" spans="1:11" ht="19.5" customHeight="1" thickBot="1" x14ac:dyDescent="0.35">
      <c r="A39" s="13">
        <v>12</v>
      </c>
      <c r="B39" s="43">
        <v>0</v>
      </c>
      <c r="C39" s="30">
        <v>0</v>
      </c>
      <c r="D39" s="30">
        <v>0</v>
      </c>
      <c r="E39" s="43">
        <v>1</v>
      </c>
      <c r="F39" s="30">
        <v>0</v>
      </c>
      <c r="G39" s="30">
        <v>1</v>
      </c>
      <c r="H39" s="30">
        <v>0</v>
      </c>
      <c r="I39" s="30">
        <v>0</v>
      </c>
      <c r="J39" s="44">
        <v>1</v>
      </c>
      <c r="K39" s="22">
        <f t="shared" si="2"/>
        <v>16.666666666666664</v>
      </c>
    </row>
    <row r="40" spans="1:11" ht="19.5" customHeight="1" thickBot="1" x14ac:dyDescent="0.35">
      <c r="A40" s="13">
        <v>13</v>
      </c>
      <c r="B40" s="30">
        <v>0</v>
      </c>
      <c r="C40" s="30">
        <v>0</v>
      </c>
      <c r="D40" s="30">
        <v>0</v>
      </c>
      <c r="E40" s="30">
        <v>1</v>
      </c>
      <c r="F40" s="30">
        <v>0</v>
      </c>
      <c r="G40" s="30">
        <v>0</v>
      </c>
      <c r="H40" s="30">
        <v>1</v>
      </c>
      <c r="I40" s="30">
        <v>0</v>
      </c>
      <c r="J40" s="45">
        <v>1</v>
      </c>
      <c r="K40" s="22">
        <f t="shared" si="2"/>
        <v>16.666666666666664</v>
      </c>
    </row>
    <row r="41" spans="1:11" ht="19.5" customHeight="1" thickBot="1" x14ac:dyDescent="0.35">
      <c r="A41" s="13">
        <v>14</v>
      </c>
      <c r="B41" s="30">
        <v>0</v>
      </c>
      <c r="C41" s="30">
        <v>0</v>
      </c>
      <c r="D41" s="30">
        <v>1</v>
      </c>
      <c r="E41" s="30">
        <v>2</v>
      </c>
      <c r="F41" s="30">
        <v>0</v>
      </c>
      <c r="G41" s="30">
        <v>0</v>
      </c>
      <c r="H41" s="30">
        <v>0</v>
      </c>
      <c r="I41" s="30">
        <v>0</v>
      </c>
      <c r="J41" s="45">
        <v>1</v>
      </c>
      <c r="K41" s="22">
        <f t="shared" si="2"/>
        <v>22.222222222222221</v>
      </c>
    </row>
    <row r="42" spans="1:11" ht="19.5" customHeight="1" thickBot="1" x14ac:dyDescent="0.35">
      <c r="A42" s="13">
        <v>15</v>
      </c>
      <c r="B42" s="30">
        <v>0</v>
      </c>
      <c r="C42" s="30">
        <v>0</v>
      </c>
      <c r="D42" s="30">
        <v>0</v>
      </c>
      <c r="E42" s="30">
        <v>1</v>
      </c>
      <c r="F42" s="30">
        <v>0</v>
      </c>
      <c r="G42" s="30">
        <v>0</v>
      </c>
      <c r="H42" s="30">
        <v>0</v>
      </c>
      <c r="I42" s="30">
        <v>1</v>
      </c>
      <c r="J42" s="45">
        <v>1</v>
      </c>
      <c r="K42" s="22">
        <f t="shared" si="2"/>
        <v>16.666666666666664</v>
      </c>
    </row>
    <row r="43" spans="1:11" ht="19.5" customHeight="1" thickBot="1" x14ac:dyDescent="0.35">
      <c r="A43" s="24">
        <v>16</v>
      </c>
      <c r="B43" s="46">
        <v>0</v>
      </c>
      <c r="C43" s="46">
        <v>0</v>
      </c>
      <c r="D43" s="46">
        <v>0</v>
      </c>
      <c r="E43" s="46">
        <v>0</v>
      </c>
      <c r="F43" s="30">
        <v>0</v>
      </c>
      <c r="G43" s="30">
        <v>0</v>
      </c>
      <c r="H43" s="46">
        <v>1</v>
      </c>
      <c r="I43" s="46">
        <v>1</v>
      </c>
      <c r="J43" s="47">
        <v>1</v>
      </c>
      <c r="K43" s="22">
        <f t="shared" si="2"/>
        <v>16.666666666666664</v>
      </c>
    </row>
    <row r="44" spans="1:11" ht="15" thickBot="1" x14ac:dyDescent="0.35">
      <c r="A44" s="7" t="s">
        <v>25</v>
      </c>
      <c r="B44" s="18">
        <f>100/32*SUM(B28:B43)</f>
        <v>9.375</v>
      </c>
      <c r="C44" s="18">
        <f t="shared" ref="C44:J44" si="3">100/32*SUM(C28:C43)</f>
        <v>9.375</v>
      </c>
      <c r="D44" s="18">
        <f t="shared" si="3"/>
        <v>18.75</v>
      </c>
      <c r="E44" s="18">
        <f t="shared" si="3"/>
        <v>50</v>
      </c>
      <c r="F44" s="18">
        <f>100/32*SUM(F28:F43)</f>
        <v>18.75</v>
      </c>
      <c r="G44" s="18">
        <f t="shared" si="3"/>
        <v>28.125</v>
      </c>
      <c r="H44" s="18">
        <f t="shared" si="3"/>
        <v>9.375</v>
      </c>
      <c r="I44" s="18">
        <f t="shared" si="3"/>
        <v>34.375</v>
      </c>
      <c r="J44" s="18">
        <f t="shared" si="3"/>
        <v>53.125</v>
      </c>
      <c r="K44" s="17">
        <f>SUM(K28:K43)/COUNT(K28:K43)</f>
        <v>25.69444444444445</v>
      </c>
    </row>
    <row r="45" spans="1:11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17.028940337783141</v>
      </c>
    </row>
    <row r="48" spans="1:11" ht="15" thickBot="1" x14ac:dyDescent="0.35">
      <c r="A48" s="25" t="s">
        <v>19</v>
      </c>
      <c r="B48" s="1"/>
      <c r="C48" s="29">
        <v>3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 s="43">
        <v>2</v>
      </c>
      <c r="C51" s="43">
        <v>2</v>
      </c>
      <c r="D51" s="43">
        <v>2</v>
      </c>
      <c r="E51" s="43">
        <v>1</v>
      </c>
      <c r="F51" s="43">
        <v>1</v>
      </c>
      <c r="G51" s="43">
        <v>1</v>
      </c>
      <c r="H51" s="43">
        <v>1</v>
      </c>
      <c r="I51" s="43">
        <v>0</v>
      </c>
      <c r="J51" s="44">
        <v>0</v>
      </c>
      <c r="K51" s="22">
        <f>100/(2*(COUNT(B51:J51)))*SUM(B51:J51)</f>
        <v>55.555555555555557</v>
      </c>
    </row>
    <row r="52" spans="1:11" ht="19.5" customHeight="1" thickBot="1" x14ac:dyDescent="0.35">
      <c r="A52" s="13">
        <v>2</v>
      </c>
      <c r="B52" s="30">
        <v>1</v>
      </c>
      <c r="C52" s="30">
        <v>2</v>
      </c>
      <c r="D52" s="30">
        <v>1</v>
      </c>
      <c r="E52" s="30">
        <v>0</v>
      </c>
      <c r="F52" s="30">
        <v>0</v>
      </c>
      <c r="G52" s="30">
        <v>1</v>
      </c>
      <c r="H52" s="30">
        <v>1</v>
      </c>
      <c r="I52" s="30">
        <v>0</v>
      </c>
      <c r="J52" s="45">
        <v>0</v>
      </c>
      <c r="K52" s="22">
        <f t="shared" ref="K52:K66" si="4">100/(2*(COUNT(B52:J52)))*SUM(B52:J52)</f>
        <v>33.333333333333329</v>
      </c>
    </row>
    <row r="53" spans="1:11" ht="19.5" customHeight="1" thickBot="1" x14ac:dyDescent="0.35">
      <c r="A53" s="13">
        <v>3</v>
      </c>
      <c r="B53" s="30">
        <v>0</v>
      </c>
      <c r="C53" s="30">
        <v>2</v>
      </c>
      <c r="D53" s="30">
        <v>2</v>
      </c>
      <c r="E53" s="30">
        <v>0</v>
      </c>
      <c r="F53" s="30">
        <v>0</v>
      </c>
      <c r="G53" s="30">
        <v>1</v>
      </c>
      <c r="H53" s="30">
        <v>0</v>
      </c>
      <c r="I53" s="30">
        <v>0</v>
      </c>
      <c r="J53" s="45">
        <v>0</v>
      </c>
      <c r="K53" s="22">
        <f t="shared" si="4"/>
        <v>27.777777777777779</v>
      </c>
    </row>
    <row r="54" spans="1:11" ht="19.5" customHeight="1" thickBot="1" x14ac:dyDescent="0.35">
      <c r="A54" s="13">
        <v>4</v>
      </c>
      <c r="B54" s="30">
        <v>0</v>
      </c>
      <c r="C54" s="30">
        <v>2</v>
      </c>
      <c r="D54" s="30">
        <v>2</v>
      </c>
      <c r="E54" s="30">
        <v>1</v>
      </c>
      <c r="F54" s="30">
        <v>0</v>
      </c>
      <c r="G54" s="30">
        <v>0</v>
      </c>
      <c r="H54" s="30">
        <v>1</v>
      </c>
      <c r="I54" s="30">
        <v>0</v>
      </c>
      <c r="J54" s="45">
        <v>0</v>
      </c>
      <c r="K54" s="22">
        <f t="shared" si="4"/>
        <v>33.333333333333329</v>
      </c>
    </row>
    <row r="55" spans="1:11" ht="19.5" customHeight="1" thickBot="1" x14ac:dyDescent="0.35">
      <c r="A55" s="13">
        <v>5</v>
      </c>
      <c r="B55" s="30">
        <v>0</v>
      </c>
      <c r="C55" s="43">
        <v>2</v>
      </c>
      <c r="D55" s="30">
        <v>0</v>
      </c>
      <c r="E55" s="30">
        <v>0</v>
      </c>
      <c r="F55" s="30">
        <v>0</v>
      </c>
      <c r="G55" s="30">
        <v>0</v>
      </c>
      <c r="H55" s="43">
        <v>2</v>
      </c>
      <c r="I55" s="30">
        <v>0</v>
      </c>
      <c r="J55" s="45">
        <v>0</v>
      </c>
      <c r="K55" s="22">
        <f t="shared" si="4"/>
        <v>22.222222222222221</v>
      </c>
    </row>
    <row r="56" spans="1:11" ht="19.5" customHeight="1" thickBot="1" x14ac:dyDescent="0.35">
      <c r="A56" s="13">
        <v>6</v>
      </c>
      <c r="B56" s="30">
        <v>0</v>
      </c>
      <c r="C56" s="30">
        <v>0</v>
      </c>
      <c r="D56" s="30">
        <v>1</v>
      </c>
      <c r="E56" s="30">
        <v>0</v>
      </c>
      <c r="F56" s="30">
        <v>0</v>
      </c>
      <c r="G56" s="30">
        <v>2</v>
      </c>
      <c r="H56" s="30">
        <v>2</v>
      </c>
      <c r="I56" s="30">
        <v>0</v>
      </c>
      <c r="J56" s="44">
        <v>0</v>
      </c>
      <c r="K56" s="22">
        <f t="shared" si="4"/>
        <v>27.777777777777779</v>
      </c>
    </row>
    <row r="57" spans="1:11" ht="19.5" customHeight="1" thickBot="1" x14ac:dyDescent="0.35">
      <c r="A57" s="13">
        <v>7</v>
      </c>
      <c r="B57" s="30">
        <v>0</v>
      </c>
      <c r="C57" s="30">
        <v>0</v>
      </c>
      <c r="D57" s="30">
        <v>1</v>
      </c>
      <c r="E57" s="30">
        <v>1</v>
      </c>
      <c r="F57" s="30">
        <v>0</v>
      </c>
      <c r="G57" s="30">
        <v>1</v>
      </c>
      <c r="H57" s="30">
        <v>2</v>
      </c>
      <c r="I57" s="30">
        <v>0</v>
      </c>
      <c r="J57" s="45">
        <v>0</v>
      </c>
      <c r="K57" s="22">
        <f t="shared" si="4"/>
        <v>27.777777777777779</v>
      </c>
    </row>
    <row r="58" spans="1:11" ht="19.5" customHeight="1" thickBot="1" x14ac:dyDescent="0.35">
      <c r="A58" s="13">
        <v>8</v>
      </c>
      <c r="B58" s="30">
        <v>0</v>
      </c>
      <c r="C58" s="30">
        <v>1</v>
      </c>
      <c r="D58" s="30">
        <v>0</v>
      </c>
      <c r="E58" s="30">
        <v>0</v>
      </c>
      <c r="F58" s="30">
        <v>0</v>
      </c>
      <c r="G58" s="30">
        <v>1</v>
      </c>
      <c r="H58" s="43">
        <v>2</v>
      </c>
      <c r="I58" s="43">
        <v>0</v>
      </c>
      <c r="J58" s="45">
        <v>0</v>
      </c>
      <c r="K58" s="22">
        <f t="shared" si="4"/>
        <v>22.222222222222221</v>
      </c>
    </row>
    <row r="59" spans="1:11" ht="19.5" customHeight="1" thickBot="1" x14ac:dyDescent="0.35">
      <c r="A59" s="13">
        <v>9</v>
      </c>
      <c r="B59" s="30">
        <v>0</v>
      </c>
      <c r="C59" s="30">
        <v>2</v>
      </c>
      <c r="D59" s="30">
        <v>0</v>
      </c>
      <c r="E59" s="43">
        <v>0</v>
      </c>
      <c r="F59" s="30">
        <v>0</v>
      </c>
      <c r="G59" s="30">
        <v>1</v>
      </c>
      <c r="H59" s="30">
        <v>0</v>
      </c>
      <c r="I59" s="30">
        <v>0</v>
      </c>
      <c r="J59" s="44">
        <v>0</v>
      </c>
      <c r="K59" s="22">
        <f t="shared" si="4"/>
        <v>16.666666666666664</v>
      </c>
    </row>
    <row r="60" spans="1:11" ht="19.5" customHeight="1" thickBot="1" x14ac:dyDescent="0.35">
      <c r="A60" s="13">
        <v>10</v>
      </c>
      <c r="B60" s="30">
        <v>0</v>
      </c>
      <c r="C60" s="30">
        <v>2</v>
      </c>
      <c r="D60" s="30">
        <v>0</v>
      </c>
      <c r="E60" s="30">
        <v>1</v>
      </c>
      <c r="F60" s="30">
        <v>0</v>
      </c>
      <c r="G60" s="30">
        <v>1</v>
      </c>
      <c r="H60" s="30">
        <v>0</v>
      </c>
      <c r="I60" s="30">
        <v>0</v>
      </c>
      <c r="J60" s="45">
        <v>0</v>
      </c>
      <c r="K60" s="22">
        <f t="shared" si="4"/>
        <v>22.222222222222221</v>
      </c>
    </row>
    <row r="61" spans="1:11" ht="19.5" customHeight="1" thickBot="1" x14ac:dyDescent="0.35">
      <c r="A61" s="13">
        <v>11</v>
      </c>
      <c r="B61" s="30">
        <v>1</v>
      </c>
      <c r="C61" s="30">
        <v>1</v>
      </c>
      <c r="D61" s="43">
        <v>0</v>
      </c>
      <c r="E61" s="30">
        <v>1</v>
      </c>
      <c r="F61" s="30">
        <v>0</v>
      </c>
      <c r="G61" s="43">
        <v>0</v>
      </c>
      <c r="H61" s="43">
        <v>1</v>
      </c>
      <c r="I61" s="30">
        <v>0</v>
      </c>
      <c r="J61" s="45">
        <v>0</v>
      </c>
      <c r="K61" s="22">
        <f t="shared" si="4"/>
        <v>22.222222222222221</v>
      </c>
    </row>
    <row r="62" spans="1:11" ht="19.5" customHeight="1" thickBot="1" x14ac:dyDescent="0.35">
      <c r="A62" s="13">
        <v>12</v>
      </c>
      <c r="B62" s="43">
        <v>1</v>
      </c>
      <c r="C62" s="30">
        <v>0</v>
      </c>
      <c r="D62" s="30">
        <v>1</v>
      </c>
      <c r="E62" s="43">
        <v>2</v>
      </c>
      <c r="F62" s="30">
        <v>0</v>
      </c>
      <c r="G62" s="30">
        <v>0</v>
      </c>
      <c r="H62" s="30">
        <v>1</v>
      </c>
      <c r="I62" s="30">
        <v>1</v>
      </c>
      <c r="J62" s="44">
        <v>0</v>
      </c>
      <c r="K62" s="22">
        <f t="shared" si="4"/>
        <v>33.333333333333329</v>
      </c>
    </row>
    <row r="63" spans="1:11" ht="19.5" customHeight="1" thickBot="1" x14ac:dyDescent="0.35">
      <c r="A63" s="13">
        <v>13</v>
      </c>
      <c r="B63" s="30">
        <v>0</v>
      </c>
      <c r="C63" s="30">
        <v>0</v>
      </c>
      <c r="D63" s="30">
        <v>0</v>
      </c>
      <c r="E63" s="30">
        <v>2</v>
      </c>
      <c r="F63" s="30">
        <v>0</v>
      </c>
      <c r="G63" s="30">
        <v>0</v>
      </c>
      <c r="H63" s="30">
        <v>2</v>
      </c>
      <c r="I63" s="30">
        <v>1</v>
      </c>
      <c r="J63" s="45">
        <v>0</v>
      </c>
      <c r="K63" s="22">
        <f t="shared" si="4"/>
        <v>27.777777777777779</v>
      </c>
    </row>
    <row r="64" spans="1:11" ht="19.5" customHeight="1" thickBot="1" x14ac:dyDescent="0.35">
      <c r="A64" s="13">
        <v>14</v>
      </c>
      <c r="B64" s="30">
        <v>1</v>
      </c>
      <c r="C64" s="30">
        <v>0</v>
      </c>
      <c r="D64" s="30">
        <v>0</v>
      </c>
      <c r="E64" s="30">
        <v>2</v>
      </c>
      <c r="F64" s="30">
        <v>0</v>
      </c>
      <c r="G64" s="30">
        <v>0</v>
      </c>
      <c r="H64" s="30">
        <v>2</v>
      </c>
      <c r="I64" s="30">
        <v>0</v>
      </c>
      <c r="J64" s="45">
        <v>0</v>
      </c>
      <c r="K64" s="22">
        <f t="shared" si="4"/>
        <v>27.777777777777779</v>
      </c>
    </row>
    <row r="65" spans="1:11" ht="19.5" customHeight="1" thickBot="1" x14ac:dyDescent="0.35">
      <c r="A65" s="13">
        <v>15</v>
      </c>
      <c r="B65" s="30">
        <v>1</v>
      </c>
      <c r="C65" s="30">
        <v>1</v>
      </c>
      <c r="D65" s="30">
        <v>0</v>
      </c>
      <c r="E65" s="30">
        <v>2</v>
      </c>
      <c r="F65" s="30">
        <v>0</v>
      </c>
      <c r="G65" s="30">
        <v>0</v>
      </c>
      <c r="H65" s="30">
        <v>0</v>
      </c>
      <c r="I65" s="30">
        <v>1</v>
      </c>
      <c r="J65" s="45">
        <v>0</v>
      </c>
      <c r="K65" s="22">
        <f t="shared" si="4"/>
        <v>27.777777777777779</v>
      </c>
    </row>
    <row r="66" spans="1:11" ht="19.5" customHeight="1" thickBot="1" x14ac:dyDescent="0.35">
      <c r="A66" s="24">
        <v>16</v>
      </c>
      <c r="B66" s="46">
        <v>1</v>
      </c>
      <c r="C66" s="46">
        <v>1</v>
      </c>
      <c r="D66" s="46">
        <v>0</v>
      </c>
      <c r="E66" s="46">
        <v>1</v>
      </c>
      <c r="F66" s="30">
        <v>0</v>
      </c>
      <c r="G66" s="30">
        <v>0</v>
      </c>
      <c r="H66" s="46">
        <v>1</v>
      </c>
      <c r="I66" s="46">
        <v>1</v>
      </c>
      <c r="J66" s="47">
        <v>0</v>
      </c>
      <c r="K66" s="22">
        <f t="shared" si="4"/>
        <v>27.777777777777779</v>
      </c>
    </row>
    <row r="67" spans="1:11" ht="15" thickBot="1" x14ac:dyDescent="0.35">
      <c r="A67" s="7" t="s">
        <v>25</v>
      </c>
      <c r="B67" s="18">
        <f>100/32*SUM(B51:B66)</f>
        <v>25</v>
      </c>
      <c r="C67" s="18">
        <f t="shared" ref="C67:J67" si="5">100/32*SUM(C51:C66)</f>
        <v>56.25</v>
      </c>
      <c r="D67" s="18">
        <f t="shared" si="5"/>
        <v>31.25</v>
      </c>
      <c r="E67" s="18">
        <f t="shared" si="5"/>
        <v>43.75</v>
      </c>
      <c r="F67" s="18">
        <f>100/32*SUM(F51:F66)</f>
        <v>3.125</v>
      </c>
      <c r="G67" s="18">
        <f t="shared" si="5"/>
        <v>28.125</v>
      </c>
      <c r="H67" s="18">
        <f t="shared" si="5"/>
        <v>56.25</v>
      </c>
      <c r="I67" s="18">
        <f t="shared" si="5"/>
        <v>12.5</v>
      </c>
      <c r="J67" s="18">
        <f t="shared" si="5"/>
        <v>0</v>
      </c>
      <c r="K67" s="17">
        <f>SUM(K51:K66)/COUNT(K51:K66)</f>
        <v>28.472222222222221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20.930761768135543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AVERAGE(K67,K44,K21)</f>
        <v>31.828703703703706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AVERAGE(K68,K45,K22)</f>
        <v>19.903446888716331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57.407407407407412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24.074074074074076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68:J68"/>
    <mergeCell ref="A71:J71"/>
    <mergeCell ref="A72:J72"/>
    <mergeCell ref="A26:A27"/>
    <mergeCell ref="A45:J45"/>
    <mergeCell ref="A49:A50"/>
  </mergeCells>
  <conditionalFormatting sqref="K126:K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O129"/>
  <sheetViews>
    <sheetView topLeftCell="A64" zoomScaleNormal="100" workbookViewId="0">
      <selection activeCell="M3" sqref="M3"/>
    </sheetView>
  </sheetViews>
  <sheetFormatPr baseColWidth="10" defaultColWidth="11.44140625" defaultRowHeight="13.8" x14ac:dyDescent="0.25"/>
  <cols>
    <col min="1" max="1" width="8.88671875" style="29" customWidth="1"/>
    <col min="2" max="10" width="5.33203125" style="29" customWidth="1"/>
    <col min="11" max="11" width="12.33203125" style="29" customWidth="1"/>
    <col min="12" max="12" width="11.44140625" style="29"/>
    <col min="13" max="13" width="11.44140625" style="34"/>
    <col min="14" max="16384" width="11.44140625" style="29"/>
  </cols>
  <sheetData>
    <row r="1" spans="1:14" ht="20.100000000000001" customHeight="1" x14ac:dyDescent="0.4">
      <c r="A1" s="33"/>
    </row>
    <row r="2" spans="1:14" ht="20.100000000000001" customHeight="1" thickBot="1" x14ac:dyDescent="0.35">
      <c r="A2" s="25" t="s">
        <v>19</v>
      </c>
      <c r="B2" s="1"/>
      <c r="C2" s="29">
        <v>1</v>
      </c>
      <c r="D2"/>
      <c r="E2"/>
      <c r="F2"/>
      <c r="G2"/>
      <c r="H2"/>
      <c r="I2"/>
      <c r="J2"/>
      <c r="K2"/>
      <c r="L2" s="35"/>
      <c r="M2" s="36"/>
    </row>
    <row r="3" spans="1:14" ht="20.100000000000001" customHeight="1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35"/>
      <c r="M3" s="2" t="s">
        <v>22</v>
      </c>
      <c r="N3" t="s">
        <v>23</v>
      </c>
    </row>
    <row r="4" spans="1:14" ht="20.100000000000001" customHeight="1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35"/>
      <c r="M4" s="2"/>
      <c r="N4"/>
    </row>
    <row r="5" spans="1:14" ht="20.100000000000001" customHeight="1" thickBot="1" x14ac:dyDescent="0.35">
      <c r="A5" s="23">
        <v>1</v>
      </c>
      <c r="B5" s="43"/>
      <c r="C5" s="43"/>
      <c r="D5" s="43"/>
      <c r="E5" s="43"/>
      <c r="F5" s="43"/>
      <c r="G5" s="43"/>
      <c r="H5" s="43"/>
      <c r="I5" s="43"/>
      <c r="J5" s="44"/>
      <c r="K5" s="22" t="e">
        <f>100/(2*(COUNT(B5:J5)))*SUM(B5:J5)</f>
        <v>#DIV/0!</v>
      </c>
      <c r="L5" s="35"/>
      <c r="M5" s="2">
        <v>5</v>
      </c>
      <c r="N5" s="6" t="e">
        <f>AVERAGE(K5,K28,K51)</f>
        <v>#DIV/0!</v>
      </c>
    </row>
    <row r="6" spans="1:14" ht="20.100000000000001" customHeight="1" thickBot="1" x14ac:dyDescent="0.35">
      <c r="A6" s="13">
        <v>2</v>
      </c>
      <c r="B6" s="30"/>
      <c r="C6" s="30"/>
      <c r="D6" s="30"/>
      <c r="E6" s="30"/>
      <c r="F6" s="30"/>
      <c r="G6" s="30"/>
      <c r="H6" s="30"/>
      <c r="I6" s="30"/>
      <c r="J6" s="45"/>
      <c r="K6" s="22" t="e">
        <f t="shared" ref="K6:K20" si="0">100/(2*(COUNT(B6:J6)))*SUM(B6:J6)</f>
        <v>#DIV/0!</v>
      </c>
      <c r="L6" s="35"/>
      <c r="M6" s="2">
        <v>10</v>
      </c>
      <c r="N6" s="6" t="e">
        <f t="shared" ref="N6:N19" si="1">AVERAGE(K6,K29,K52)</f>
        <v>#DIV/0!</v>
      </c>
    </row>
    <row r="7" spans="1:14" ht="20.100000000000001" customHeight="1" thickBot="1" x14ac:dyDescent="0.35">
      <c r="A7" s="13">
        <v>3</v>
      </c>
      <c r="B7" s="30"/>
      <c r="C7" s="30"/>
      <c r="D7" s="30"/>
      <c r="E7" s="30"/>
      <c r="F7" s="30"/>
      <c r="G7" s="30"/>
      <c r="H7" s="30"/>
      <c r="I7" s="30"/>
      <c r="J7" s="45"/>
      <c r="K7" s="22" t="e">
        <f t="shared" si="0"/>
        <v>#DIV/0!</v>
      </c>
      <c r="L7" s="35"/>
      <c r="M7" s="2">
        <v>15</v>
      </c>
      <c r="N7" s="6" t="e">
        <f t="shared" si="1"/>
        <v>#DIV/0!</v>
      </c>
    </row>
    <row r="8" spans="1:14" ht="20.100000000000001" customHeight="1" thickBot="1" x14ac:dyDescent="0.35">
      <c r="A8" s="13">
        <v>4</v>
      </c>
      <c r="B8" s="30"/>
      <c r="C8" s="30"/>
      <c r="D8" s="30"/>
      <c r="E8" s="30"/>
      <c r="F8" s="30"/>
      <c r="G8" s="30"/>
      <c r="H8" s="30"/>
      <c r="I8" s="30"/>
      <c r="J8" s="45"/>
      <c r="K8" s="22" t="e">
        <f t="shared" si="0"/>
        <v>#DIV/0!</v>
      </c>
      <c r="L8" s="35"/>
      <c r="M8" s="2">
        <v>20</v>
      </c>
      <c r="N8" s="6" t="e">
        <f t="shared" si="1"/>
        <v>#DIV/0!</v>
      </c>
    </row>
    <row r="9" spans="1:14" ht="20.100000000000001" customHeight="1" thickBot="1" x14ac:dyDescent="0.35">
      <c r="A9" s="13">
        <v>5</v>
      </c>
      <c r="B9" s="30"/>
      <c r="C9" s="43"/>
      <c r="D9" s="30"/>
      <c r="E9" s="30"/>
      <c r="F9" s="30"/>
      <c r="G9" s="30"/>
      <c r="H9" s="43"/>
      <c r="I9" s="30"/>
      <c r="J9" s="45"/>
      <c r="K9" s="22" t="e">
        <f t="shared" si="0"/>
        <v>#DIV/0!</v>
      </c>
      <c r="L9" s="35"/>
      <c r="M9" s="2">
        <v>25</v>
      </c>
      <c r="N9" s="6" t="e">
        <f t="shared" si="1"/>
        <v>#DIV/0!</v>
      </c>
    </row>
    <row r="10" spans="1:14" ht="20.100000000000001" customHeight="1" thickBot="1" x14ac:dyDescent="0.35">
      <c r="A10" s="13">
        <v>6</v>
      </c>
      <c r="B10" s="30"/>
      <c r="C10" s="30"/>
      <c r="D10" s="30"/>
      <c r="E10" s="30"/>
      <c r="F10" s="30"/>
      <c r="G10" s="30"/>
      <c r="H10" s="30"/>
      <c r="I10" s="30"/>
      <c r="J10" s="44"/>
      <c r="K10" s="22" t="e">
        <f t="shared" si="0"/>
        <v>#DIV/0!</v>
      </c>
      <c r="L10" s="35"/>
      <c r="M10" s="2">
        <v>30</v>
      </c>
      <c r="N10" s="6" t="e">
        <f t="shared" si="1"/>
        <v>#DIV/0!</v>
      </c>
    </row>
    <row r="11" spans="1:14" ht="20.100000000000001" customHeight="1" thickBot="1" x14ac:dyDescent="0.35">
      <c r="A11" s="13">
        <v>7</v>
      </c>
      <c r="B11" s="30"/>
      <c r="C11" s="30"/>
      <c r="D11" s="30"/>
      <c r="E11" s="30"/>
      <c r="F11" s="30"/>
      <c r="G11" s="30"/>
      <c r="H11" s="30"/>
      <c r="I11" s="30"/>
      <c r="J11" s="45"/>
      <c r="K11" s="22" t="e">
        <f t="shared" si="0"/>
        <v>#DIV/0!</v>
      </c>
      <c r="L11" s="35"/>
      <c r="M11" s="2">
        <v>35</v>
      </c>
      <c r="N11" s="6" t="e">
        <f t="shared" si="1"/>
        <v>#DIV/0!</v>
      </c>
    </row>
    <row r="12" spans="1:14" ht="20.100000000000001" customHeight="1" thickBot="1" x14ac:dyDescent="0.35">
      <c r="A12" s="13">
        <v>8</v>
      </c>
      <c r="B12" s="30"/>
      <c r="C12" s="30"/>
      <c r="D12" s="30"/>
      <c r="E12" s="30"/>
      <c r="F12" s="30"/>
      <c r="G12" s="30"/>
      <c r="H12" s="43"/>
      <c r="I12" s="43"/>
      <c r="J12" s="45"/>
      <c r="K12" s="22" t="e">
        <f t="shared" si="0"/>
        <v>#DIV/0!</v>
      </c>
      <c r="L12" s="35"/>
      <c r="M12" s="2">
        <v>40</v>
      </c>
      <c r="N12" s="6" t="e">
        <f t="shared" si="1"/>
        <v>#DIV/0!</v>
      </c>
    </row>
    <row r="13" spans="1:14" ht="20.100000000000001" customHeight="1" thickBot="1" x14ac:dyDescent="0.35">
      <c r="A13" s="13">
        <v>9</v>
      </c>
      <c r="B13" s="30"/>
      <c r="C13" s="30"/>
      <c r="D13" s="30"/>
      <c r="E13" s="43"/>
      <c r="F13" s="30"/>
      <c r="G13" s="30"/>
      <c r="H13" s="30"/>
      <c r="I13" s="30"/>
      <c r="J13" s="44"/>
      <c r="K13" s="22" t="e">
        <f t="shared" si="0"/>
        <v>#DIV/0!</v>
      </c>
      <c r="L13" s="35"/>
      <c r="M13" s="2">
        <v>45</v>
      </c>
      <c r="N13" s="6" t="e">
        <f t="shared" si="1"/>
        <v>#DIV/0!</v>
      </c>
    </row>
    <row r="14" spans="1:14" ht="20.100000000000001" customHeight="1" thickBot="1" x14ac:dyDescent="0.35">
      <c r="A14" s="13">
        <v>10</v>
      </c>
      <c r="B14" s="30"/>
      <c r="C14" s="30"/>
      <c r="D14" s="30"/>
      <c r="E14" s="30"/>
      <c r="F14" s="30"/>
      <c r="G14" s="30"/>
      <c r="H14" s="30"/>
      <c r="I14" s="30"/>
      <c r="J14" s="45"/>
      <c r="K14" s="22" t="e">
        <f t="shared" si="0"/>
        <v>#DIV/0!</v>
      </c>
      <c r="L14" s="35"/>
      <c r="M14" s="2">
        <v>50</v>
      </c>
      <c r="N14" s="6" t="e">
        <f t="shared" si="1"/>
        <v>#DIV/0!</v>
      </c>
    </row>
    <row r="15" spans="1:14" ht="20.100000000000001" customHeight="1" thickBot="1" x14ac:dyDescent="0.35">
      <c r="A15" s="13">
        <v>11</v>
      </c>
      <c r="B15" s="30"/>
      <c r="C15" s="30"/>
      <c r="D15" s="43"/>
      <c r="E15" s="30"/>
      <c r="F15" s="30"/>
      <c r="G15" s="43"/>
      <c r="H15" s="43"/>
      <c r="I15" s="30"/>
      <c r="J15" s="45"/>
      <c r="K15" s="22" t="e">
        <f t="shared" si="0"/>
        <v>#DIV/0!</v>
      </c>
      <c r="L15" s="35"/>
      <c r="M15" s="2">
        <v>55</v>
      </c>
      <c r="N15" s="6" t="e">
        <f t="shared" si="1"/>
        <v>#DIV/0!</v>
      </c>
    </row>
    <row r="16" spans="1:14" ht="20.100000000000001" customHeight="1" thickBot="1" x14ac:dyDescent="0.35">
      <c r="A16" s="13">
        <v>12</v>
      </c>
      <c r="B16" s="43"/>
      <c r="C16" s="30"/>
      <c r="D16" s="30"/>
      <c r="E16" s="43"/>
      <c r="F16" s="30"/>
      <c r="G16" s="30"/>
      <c r="H16" s="30"/>
      <c r="I16" s="30"/>
      <c r="J16" s="44"/>
      <c r="K16" s="22" t="e">
        <f t="shared" si="0"/>
        <v>#DIV/0!</v>
      </c>
      <c r="L16" s="35"/>
      <c r="M16" s="2">
        <v>60</v>
      </c>
      <c r="N16" s="6" t="e">
        <f t="shared" si="1"/>
        <v>#DIV/0!</v>
      </c>
    </row>
    <row r="17" spans="1:14" ht="20.100000000000001" customHeight="1" thickBot="1" x14ac:dyDescent="0.35">
      <c r="A17" s="13">
        <v>13</v>
      </c>
      <c r="B17" s="30"/>
      <c r="C17" s="30"/>
      <c r="D17" s="30"/>
      <c r="E17" s="30"/>
      <c r="F17" s="30"/>
      <c r="G17" s="30"/>
      <c r="H17" s="30"/>
      <c r="I17" s="30"/>
      <c r="J17" s="45"/>
      <c r="K17" s="22" t="e">
        <f t="shared" si="0"/>
        <v>#DIV/0!</v>
      </c>
      <c r="L17" s="35"/>
      <c r="M17" s="2">
        <v>65</v>
      </c>
      <c r="N17" s="6" t="e">
        <f t="shared" si="1"/>
        <v>#DIV/0!</v>
      </c>
    </row>
    <row r="18" spans="1:14" ht="20.100000000000001" customHeight="1" thickBot="1" x14ac:dyDescent="0.35">
      <c r="A18" s="13">
        <v>14</v>
      </c>
      <c r="B18" s="30"/>
      <c r="C18" s="30"/>
      <c r="D18" s="30"/>
      <c r="E18" s="30"/>
      <c r="F18" s="30"/>
      <c r="G18" s="30"/>
      <c r="H18" s="30"/>
      <c r="I18" s="30"/>
      <c r="J18" s="45"/>
      <c r="K18" s="22" t="e">
        <f t="shared" si="0"/>
        <v>#DIV/0!</v>
      </c>
      <c r="L18" s="35"/>
      <c r="M18" s="2">
        <v>70</v>
      </c>
      <c r="N18" s="6" t="e">
        <f t="shared" si="1"/>
        <v>#DIV/0!</v>
      </c>
    </row>
    <row r="19" spans="1:14" ht="20.100000000000001" customHeight="1" thickBot="1" x14ac:dyDescent="0.35">
      <c r="A19" s="13">
        <v>15</v>
      </c>
      <c r="B19" s="30"/>
      <c r="C19" s="30"/>
      <c r="D19" s="30"/>
      <c r="E19" s="30"/>
      <c r="F19" s="30"/>
      <c r="G19" s="30"/>
      <c r="H19" s="30"/>
      <c r="I19" s="30"/>
      <c r="J19" s="45"/>
      <c r="K19" s="22" t="e">
        <f t="shared" si="0"/>
        <v>#DIV/0!</v>
      </c>
      <c r="L19" s="35"/>
      <c r="M19" s="2">
        <v>75</v>
      </c>
      <c r="N19" s="6" t="e">
        <f t="shared" si="1"/>
        <v>#DIV/0!</v>
      </c>
    </row>
    <row r="20" spans="1:14" ht="20.100000000000001" customHeight="1" thickBot="1" x14ac:dyDescent="0.35">
      <c r="A20" s="24">
        <v>16</v>
      </c>
      <c r="B20" s="46"/>
      <c r="C20" s="46"/>
      <c r="D20" s="46"/>
      <c r="E20" s="46"/>
      <c r="F20" s="30"/>
      <c r="G20" s="30"/>
      <c r="H20" s="46"/>
      <c r="I20" s="46"/>
      <c r="J20" s="47"/>
      <c r="K20" s="22" t="e">
        <f t="shared" si="0"/>
        <v>#DIV/0!</v>
      </c>
      <c r="L20" s="37"/>
      <c r="M20" s="2">
        <v>80</v>
      </c>
      <c r="N20" s="6" t="e">
        <f>AVERAGE(K20,K43,K66)</f>
        <v>#DIV/0!</v>
      </c>
    </row>
    <row r="21" spans="1:14" ht="20.100000000000001" customHeight="1" thickBot="1" x14ac:dyDescent="0.35">
      <c r="A21" s="7" t="s">
        <v>25</v>
      </c>
      <c r="B21" s="18">
        <f>100/32*SUM(B5:B20)</f>
        <v>0</v>
      </c>
      <c r="C21" s="18">
        <f t="shared" ref="C21:J21" si="2">100/32*SUM(C5:C20)</f>
        <v>0</v>
      </c>
      <c r="D21" s="18">
        <f t="shared" si="2"/>
        <v>0</v>
      </c>
      <c r="E21" s="18">
        <f t="shared" si="2"/>
        <v>0</v>
      </c>
      <c r="F21" s="18">
        <f>100/32*SUM(F5:F20)</f>
        <v>0</v>
      </c>
      <c r="G21" s="18">
        <f t="shared" si="2"/>
        <v>0</v>
      </c>
      <c r="H21" s="18">
        <f t="shared" si="2"/>
        <v>0</v>
      </c>
      <c r="I21" s="18">
        <f t="shared" si="2"/>
        <v>0</v>
      </c>
      <c r="J21" s="18">
        <f t="shared" si="2"/>
        <v>0</v>
      </c>
      <c r="K21" s="17" t="e">
        <f>SUM(K5:K20)/COUNT(K5:K20)</f>
        <v>#DIV/0!</v>
      </c>
      <c r="M21" s="2" t="s">
        <v>26</v>
      </c>
      <c r="N21" s="6" t="e">
        <f>AVERAGE(K21,K44,K67)</f>
        <v>#DIV/0!</v>
      </c>
    </row>
    <row r="22" spans="1:14" ht="20.100000000000001" customHeight="1" thickBot="1" x14ac:dyDescent="0.3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0</v>
      </c>
    </row>
    <row r="23" spans="1:14" ht="20.100000000000001" customHeight="1" x14ac:dyDescent="0.3">
      <c r="A23"/>
      <c r="B23"/>
      <c r="C23"/>
      <c r="D23"/>
      <c r="E23"/>
      <c r="F23"/>
      <c r="G23"/>
      <c r="H23"/>
      <c r="I23"/>
      <c r="J23"/>
      <c r="K23"/>
    </row>
    <row r="24" spans="1:14" ht="20.100000000000001" customHeight="1" x14ac:dyDescent="0.3">
      <c r="A24"/>
      <c r="B24"/>
      <c r="C24"/>
      <c r="D24"/>
      <c r="E24"/>
      <c r="F24"/>
      <c r="G24"/>
      <c r="H24"/>
      <c r="I24"/>
      <c r="J24"/>
      <c r="K24"/>
    </row>
    <row r="25" spans="1:14" ht="20.100000000000001" customHeight="1" thickBot="1" x14ac:dyDescent="0.35">
      <c r="A25" s="25" t="s">
        <v>19</v>
      </c>
      <c r="B25" s="1"/>
      <c r="C25" s="29">
        <v>2</v>
      </c>
      <c r="D25"/>
      <c r="E25"/>
      <c r="F25"/>
      <c r="G25"/>
      <c r="H25"/>
      <c r="I25"/>
      <c r="J25"/>
      <c r="K25"/>
    </row>
    <row r="26" spans="1:14" ht="20.100000000000001" customHeight="1" thickBot="1" x14ac:dyDescent="0.3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4" ht="20.100000000000001" customHeight="1" thickBot="1" x14ac:dyDescent="0.3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</row>
    <row r="28" spans="1:14" ht="20.100000000000001" customHeight="1" thickBot="1" x14ac:dyDescent="0.35">
      <c r="A28" s="23">
        <v>1</v>
      </c>
      <c r="B28" s="48"/>
      <c r="C28" s="49"/>
      <c r="D28" s="49"/>
      <c r="E28" s="49"/>
      <c r="F28" s="49"/>
      <c r="G28" s="49"/>
      <c r="H28" s="49"/>
      <c r="I28" s="49"/>
      <c r="J28" s="50"/>
      <c r="K28" s="22" t="e">
        <f>100/(2*(COUNT(B28:J28)))*SUM(B28:J28)</f>
        <v>#DIV/0!</v>
      </c>
    </row>
    <row r="29" spans="1:14" ht="20.100000000000001" customHeight="1" thickBot="1" x14ac:dyDescent="0.35">
      <c r="A29" s="13">
        <v>2</v>
      </c>
      <c r="B29" s="48"/>
      <c r="C29" s="49"/>
      <c r="D29" s="49"/>
      <c r="E29" s="49"/>
      <c r="F29" s="49"/>
      <c r="G29" s="49"/>
      <c r="H29" s="49"/>
      <c r="I29" s="49"/>
      <c r="J29" s="50"/>
      <c r="K29" s="22" t="e">
        <f t="shared" ref="K29:K43" si="3">100/(2*(COUNT(B29:J29)))*SUM(B29:J29)</f>
        <v>#DIV/0!</v>
      </c>
    </row>
    <row r="30" spans="1:14" ht="20.100000000000001" customHeight="1" thickBot="1" x14ac:dyDescent="0.35">
      <c r="A30" s="13">
        <v>3</v>
      </c>
      <c r="B30" s="48"/>
      <c r="C30" s="49"/>
      <c r="D30" s="49"/>
      <c r="E30" s="49"/>
      <c r="F30" s="49"/>
      <c r="G30" s="49"/>
      <c r="H30" s="49"/>
      <c r="I30" s="49"/>
      <c r="J30" s="50"/>
      <c r="K30" s="22" t="e">
        <f t="shared" si="3"/>
        <v>#DIV/0!</v>
      </c>
    </row>
    <row r="31" spans="1:14" ht="20.100000000000001" customHeight="1" thickBot="1" x14ac:dyDescent="0.35">
      <c r="A31" s="13">
        <v>4</v>
      </c>
      <c r="B31" s="48"/>
      <c r="C31" s="49"/>
      <c r="D31" s="49"/>
      <c r="E31" s="49"/>
      <c r="F31" s="49"/>
      <c r="G31" s="49"/>
      <c r="H31" s="49"/>
      <c r="I31" s="49"/>
      <c r="J31" s="50"/>
      <c r="K31" s="22" t="e">
        <f t="shared" si="3"/>
        <v>#DIV/0!</v>
      </c>
    </row>
    <row r="32" spans="1:14" ht="20.100000000000001" customHeight="1" thickBot="1" x14ac:dyDescent="0.35">
      <c r="A32" s="13">
        <v>5</v>
      </c>
      <c r="B32" s="48"/>
      <c r="C32" s="49"/>
      <c r="D32" s="49"/>
      <c r="E32" s="49"/>
      <c r="F32" s="49"/>
      <c r="G32" s="49"/>
      <c r="H32" s="49"/>
      <c r="I32" s="49"/>
      <c r="J32" s="50"/>
      <c r="K32" s="22" t="e">
        <f t="shared" si="3"/>
        <v>#DIV/0!</v>
      </c>
    </row>
    <row r="33" spans="1:11" ht="20.100000000000001" customHeight="1" thickBot="1" x14ac:dyDescent="0.35">
      <c r="A33" s="13">
        <v>6</v>
      </c>
      <c r="B33" s="48"/>
      <c r="C33" s="49"/>
      <c r="D33" s="49"/>
      <c r="E33" s="49"/>
      <c r="F33" s="49"/>
      <c r="G33" s="49"/>
      <c r="H33" s="49"/>
      <c r="I33" s="49"/>
      <c r="J33" s="50"/>
      <c r="K33" s="22" t="e">
        <f t="shared" si="3"/>
        <v>#DIV/0!</v>
      </c>
    </row>
    <row r="34" spans="1:11" ht="20.100000000000001" customHeight="1" thickBot="1" x14ac:dyDescent="0.35">
      <c r="A34" s="13">
        <v>7</v>
      </c>
      <c r="B34" s="48"/>
      <c r="C34" s="49"/>
      <c r="D34" s="49"/>
      <c r="E34" s="49"/>
      <c r="F34" s="49"/>
      <c r="G34" s="49"/>
      <c r="H34" s="49"/>
      <c r="I34" s="49"/>
      <c r="J34" s="50"/>
      <c r="K34" s="22" t="e">
        <f t="shared" si="3"/>
        <v>#DIV/0!</v>
      </c>
    </row>
    <row r="35" spans="1:11" ht="20.100000000000001" customHeight="1" thickBot="1" x14ac:dyDescent="0.35">
      <c r="A35" s="13">
        <v>8</v>
      </c>
      <c r="B35" s="48"/>
      <c r="C35" s="49"/>
      <c r="D35" s="49"/>
      <c r="E35" s="49"/>
      <c r="F35" s="49"/>
      <c r="G35" s="49"/>
      <c r="H35" s="49"/>
      <c r="I35" s="49"/>
      <c r="J35" s="50"/>
      <c r="K35" s="22" t="e">
        <f t="shared" si="3"/>
        <v>#DIV/0!</v>
      </c>
    </row>
    <row r="36" spans="1:11" ht="20.100000000000001" customHeight="1" thickBot="1" x14ac:dyDescent="0.35">
      <c r="A36" s="13">
        <v>9</v>
      </c>
      <c r="B36" s="48"/>
      <c r="C36" s="49"/>
      <c r="D36" s="49"/>
      <c r="E36" s="49"/>
      <c r="F36" s="49"/>
      <c r="G36" s="49"/>
      <c r="H36" s="49"/>
      <c r="I36" s="49"/>
      <c r="J36" s="50"/>
      <c r="K36" s="22" t="e">
        <f t="shared" si="3"/>
        <v>#DIV/0!</v>
      </c>
    </row>
    <row r="37" spans="1:11" ht="20.100000000000001" customHeight="1" thickBot="1" x14ac:dyDescent="0.35">
      <c r="A37" s="13">
        <v>10</v>
      </c>
      <c r="B37" s="48"/>
      <c r="C37" s="49"/>
      <c r="D37" s="49"/>
      <c r="E37" s="49"/>
      <c r="F37" s="49"/>
      <c r="G37" s="49"/>
      <c r="H37" s="49"/>
      <c r="I37" s="49"/>
      <c r="J37" s="50"/>
      <c r="K37" s="22" t="e">
        <f t="shared" si="3"/>
        <v>#DIV/0!</v>
      </c>
    </row>
    <row r="38" spans="1:11" ht="20.100000000000001" customHeight="1" thickBot="1" x14ac:dyDescent="0.35">
      <c r="A38" s="13">
        <v>11</v>
      </c>
      <c r="B38" s="48"/>
      <c r="C38" s="49"/>
      <c r="D38" s="49"/>
      <c r="E38" s="49"/>
      <c r="F38" s="49"/>
      <c r="G38" s="49"/>
      <c r="H38" s="49"/>
      <c r="I38" s="49"/>
      <c r="J38" s="50"/>
      <c r="K38" s="22" t="e">
        <f t="shared" si="3"/>
        <v>#DIV/0!</v>
      </c>
    </row>
    <row r="39" spans="1:11" ht="20.100000000000001" customHeight="1" thickBot="1" x14ac:dyDescent="0.35">
      <c r="A39" s="13">
        <v>12</v>
      </c>
      <c r="B39" s="48"/>
      <c r="C39" s="49"/>
      <c r="D39" s="49"/>
      <c r="E39" s="49"/>
      <c r="F39" s="49"/>
      <c r="G39" s="49"/>
      <c r="H39" s="49"/>
      <c r="I39" s="49"/>
      <c r="J39" s="50"/>
      <c r="K39" s="22" t="e">
        <f t="shared" si="3"/>
        <v>#DIV/0!</v>
      </c>
    </row>
    <row r="40" spans="1:11" ht="20.100000000000001" customHeight="1" thickBot="1" x14ac:dyDescent="0.35">
      <c r="A40" s="13">
        <v>13</v>
      </c>
      <c r="B40" s="48"/>
      <c r="C40" s="49"/>
      <c r="D40" s="49"/>
      <c r="E40" s="49"/>
      <c r="F40" s="49"/>
      <c r="G40" s="49"/>
      <c r="H40" s="49"/>
      <c r="I40" s="49"/>
      <c r="J40" s="50"/>
      <c r="K40" s="22" t="e">
        <f t="shared" si="3"/>
        <v>#DIV/0!</v>
      </c>
    </row>
    <row r="41" spans="1:11" ht="20.100000000000001" customHeight="1" thickBot="1" x14ac:dyDescent="0.35">
      <c r="A41" s="13">
        <v>14</v>
      </c>
      <c r="B41" s="48"/>
      <c r="C41" s="49"/>
      <c r="D41" s="49"/>
      <c r="E41" s="49"/>
      <c r="F41" s="49"/>
      <c r="G41" s="49"/>
      <c r="H41" s="49"/>
      <c r="I41" s="49"/>
      <c r="J41" s="50"/>
      <c r="K41" s="22" t="e">
        <f t="shared" si="3"/>
        <v>#DIV/0!</v>
      </c>
    </row>
    <row r="42" spans="1:11" ht="20.100000000000001" customHeight="1" thickBot="1" x14ac:dyDescent="0.35">
      <c r="A42" s="13">
        <v>15</v>
      </c>
      <c r="B42" s="48"/>
      <c r="C42" s="49"/>
      <c r="D42" s="49"/>
      <c r="E42" s="49"/>
      <c r="F42" s="49"/>
      <c r="G42" s="49"/>
      <c r="H42" s="49"/>
      <c r="I42" s="49"/>
      <c r="J42" s="50"/>
      <c r="K42" s="22" t="e">
        <f t="shared" si="3"/>
        <v>#DIV/0!</v>
      </c>
    </row>
    <row r="43" spans="1:11" ht="20.100000000000001" customHeight="1" thickBot="1" x14ac:dyDescent="0.35">
      <c r="A43" s="24">
        <v>16</v>
      </c>
      <c r="B43" s="51"/>
      <c r="C43" s="52"/>
      <c r="D43" s="52"/>
      <c r="E43" s="52"/>
      <c r="F43" s="49"/>
      <c r="G43" s="49"/>
      <c r="H43" s="52"/>
      <c r="I43" s="52"/>
      <c r="J43" s="53"/>
      <c r="K43" s="22" t="e">
        <f t="shared" si="3"/>
        <v>#DIV/0!</v>
      </c>
    </row>
    <row r="44" spans="1:11" ht="20.100000000000001" customHeight="1" thickBot="1" x14ac:dyDescent="0.3">
      <c r="A44" s="7" t="s">
        <v>25</v>
      </c>
      <c r="B44" s="18">
        <f>100/32*SUM(B28:B43)</f>
        <v>0</v>
      </c>
      <c r="C44" s="18">
        <f t="shared" ref="C44:J44" si="4">100/32*SUM(C28:C43)</f>
        <v>0</v>
      </c>
      <c r="D44" s="18">
        <f t="shared" si="4"/>
        <v>0</v>
      </c>
      <c r="E44" s="18">
        <f t="shared" si="4"/>
        <v>0</v>
      </c>
      <c r="F44" s="18">
        <f>100/32*SUM(F28:F43)</f>
        <v>0</v>
      </c>
      <c r="G44" s="18">
        <f t="shared" si="4"/>
        <v>0</v>
      </c>
      <c r="H44" s="18">
        <f t="shared" si="4"/>
        <v>0</v>
      </c>
      <c r="I44" s="18">
        <f t="shared" si="4"/>
        <v>0</v>
      </c>
      <c r="J44" s="18">
        <f t="shared" si="4"/>
        <v>0</v>
      </c>
      <c r="K44" s="17" t="e">
        <f>SUM(K28:K43)/COUNT(K28:K43)</f>
        <v>#DIV/0!</v>
      </c>
    </row>
    <row r="45" spans="1:11" ht="20.100000000000001" customHeight="1" thickBot="1" x14ac:dyDescent="0.3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0</v>
      </c>
    </row>
    <row r="46" spans="1:11" ht="20.100000000000001" customHeight="1" x14ac:dyDescent="0.3">
      <c r="A46"/>
      <c r="B46"/>
      <c r="C46"/>
      <c r="D46"/>
      <c r="E46"/>
      <c r="F46"/>
      <c r="G46"/>
      <c r="H46"/>
      <c r="I46"/>
      <c r="J46"/>
      <c r="K46"/>
    </row>
    <row r="47" spans="1:11" ht="20.100000000000001" customHeight="1" x14ac:dyDescent="0.3">
      <c r="A47"/>
      <c r="B47"/>
      <c r="C47"/>
      <c r="D47"/>
      <c r="E47"/>
      <c r="F47"/>
      <c r="G47"/>
      <c r="H47"/>
      <c r="I47"/>
      <c r="J47"/>
      <c r="K47"/>
    </row>
    <row r="48" spans="1:11" ht="20.100000000000001" customHeight="1" thickBot="1" x14ac:dyDescent="0.35">
      <c r="A48" s="25" t="s">
        <v>19</v>
      </c>
      <c r="B48" s="1"/>
      <c r="C48" s="29">
        <v>3</v>
      </c>
      <c r="D48"/>
      <c r="E48"/>
      <c r="F48"/>
      <c r="G48"/>
      <c r="H48"/>
      <c r="I48"/>
      <c r="J48"/>
      <c r="K48"/>
    </row>
    <row r="49" spans="1:12" ht="20.100000000000001" customHeight="1" thickBot="1" x14ac:dyDescent="0.3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2" ht="20.100000000000001" customHeight="1" thickBot="1" x14ac:dyDescent="0.3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2" ht="20.100000000000001" customHeight="1" thickBot="1" x14ac:dyDescent="0.35">
      <c r="A51" s="23">
        <v>1</v>
      </c>
      <c r="B51" s="48"/>
      <c r="C51" s="49"/>
      <c r="D51" s="49"/>
      <c r="E51" s="49"/>
      <c r="F51" s="49"/>
      <c r="G51" s="49"/>
      <c r="H51" s="49"/>
      <c r="I51" s="49"/>
      <c r="J51" s="50"/>
      <c r="K51" s="22" t="e">
        <f>100/(2*(COUNT(B51:J51)))*SUM(B51:J51)</f>
        <v>#DIV/0!</v>
      </c>
      <c r="L51" s="37"/>
    </row>
    <row r="52" spans="1:12" ht="20.100000000000001" customHeight="1" thickBot="1" x14ac:dyDescent="0.35">
      <c r="A52" s="13">
        <v>2</v>
      </c>
      <c r="B52" s="48"/>
      <c r="C52" s="49"/>
      <c r="D52" s="49"/>
      <c r="E52" s="49"/>
      <c r="F52" s="49"/>
      <c r="G52" s="49"/>
      <c r="H52" s="49"/>
      <c r="I52" s="49"/>
      <c r="J52" s="50"/>
      <c r="K52" s="22" t="e">
        <f t="shared" ref="K52:K66" si="5">100/(2*(COUNT(B52:J52)))*SUM(B52:J52)</f>
        <v>#DIV/0!</v>
      </c>
    </row>
    <row r="53" spans="1:12" ht="20.100000000000001" customHeight="1" thickBot="1" x14ac:dyDescent="0.35">
      <c r="A53" s="13">
        <v>3</v>
      </c>
      <c r="B53" s="48"/>
      <c r="C53" s="49"/>
      <c r="D53" s="49"/>
      <c r="E53" s="49"/>
      <c r="F53" s="49"/>
      <c r="G53" s="49"/>
      <c r="H53" s="49"/>
      <c r="I53" s="49"/>
      <c r="J53" s="50"/>
      <c r="K53" s="22" t="e">
        <f t="shared" si="5"/>
        <v>#DIV/0!</v>
      </c>
    </row>
    <row r="54" spans="1:12" ht="20.100000000000001" customHeight="1" thickBot="1" x14ac:dyDescent="0.35">
      <c r="A54" s="13">
        <v>4</v>
      </c>
      <c r="B54" s="48"/>
      <c r="C54" s="49"/>
      <c r="D54" s="49"/>
      <c r="E54" s="49"/>
      <c r="F54" s="49"/>
      <c r="G54" s="49"/>
      <c r="H54" s="49"/>
      <c r="I54" s="49"/>
      <c r="J54" s="50"/>
      <c r="K54" s="22" t="e">
        <f t="shared" si="5"/>
        <v>#DIV/0!</v>
      </c>
    </row>
    <row r="55" spans="1:12" ht="20.100000000000001" customHeight="1" thickBot="1" x14ac:dyDescent="0.35">
      <c r="A55" s="13">
        <v>5</v>
      </c>
      <c r="B55" s="48"/>
      <c r="C55" s="49"/>
      <c r="D55" s="49"/>
      <c r="E55" s="49"/>
      <c r="F55" s="49"/>
      <c r="G55" s="49"/>
      <c r="H55" s="49"/>
      <c r="I55" s="49"/>
      <c r="J55" s="50"/>
      <c r="K55" s="22" t="e">
        <f t="shared" si="5"/>
        <v>#DIV/0!</v>
      </c>
    </row>
    <row r="56" spans="1:12" ht="20.100000000000001" customHeight="1" thickBot="1" x14ac:dyDescent="0.35">
      <c r="A56" s="13">
        <v>6</v>
      </c>
      <c r="B56" s="48"/>
      <c r="C56" s="49"/>
      <c r="D56" s="49"/>
      <c r="E56" s="49"/>
      <c r="F56" s="49"/>
      <c r="G56" s="49"/>
      <c r="H56" s="49"/>
      <c r="I56" s="49"/>
      <c r="J56" s="50"/>
      <c r="K56" s="22" t="e">
        <f t="shared" si="5"/>
        <v>#DIV/0!</v>
      </c>
    </row>
    <row r="57" spans="1:12" ht="20.100000000000001" customHeight="1" thickBot="1" x14ac:dyDescent="0.35">
      <c r="A57" s="13">
        <v>7</v>
      </c>
      <c r="B57" s="48"/>
      <c r="C57" s="49"/>
      <c r="D57" s="49"/>
      <c r="E57" s="49"/>
      <c r="F57" s="49"/>
      <c r="G57" s="49"/>
      <c r="H57" s="49"/>
      <c r="I57" s="49"/>
      <c r="J57" s="50"/>
      <c r="K57" s="22" t="e">
        <f t="shared" si="5"/>
        <v>#DIV/0!</v>
      </c>
    </row>
    <row r="58" spans="1:12" ht="20.100000000000001" customHeight="1" thickBot="1" x14ac:dyDescent="0.35">
      <c r="A58" s="13">
        <v>8</v>
      </c>
      <c r="B58" s="48"/>
      <c r="C58" s="49"/>
      <c r="D58" s="49"/>
      <c r="E58" s="49"/>
      <c r="F58" s="49"/>
      <c r="G58" s="49"/>
      <c r="H58" s="49"/>
      <c r="I58" s="49"/>
      <c r="J58" s="50"/>
      <c r="K58" s="22" t="e">
        <f t="shared" si="5"/>
        <v>#DIV/0!</v>
      </c>
    </row>
    <row r="59" spans="1:12" ht="20.100000000000001" customHeight="1" thickBot="1" x14ac:dyDescent="0.35">
      <c r="A59" s="13">
        <v>9</v>
      </c>
      <c r="B59" s="48"/>
      <c r="C59" s="49"/>
      <c r="D59" s="49"/>
      <c r="E59" s="49"/>
      <c r="F59" s="49"/>
      <c r="G59" s="49"/>
      <c r="H59" s="49"/>
      <c r="I59" s="49"/>
      <c r="J59" s="50"/>
      <c r="K59" s="22" t="e">
        <f t="shared" si="5"/>
        <v>#DIV/0!</v>
      </c>
    </row>
    <row r="60" spans="1:12" ht="20.100000000000001" customHeight="1" thickBot="1" x14ac:dyDescent="0.35">
      <c r="A60" s="13">
        <v>10</v>
      </c>
      <c r="B60" s="48"/>
      <c r="C60" s="49"/>
      <c r="D60" s="49"/>
      <c r="E60" s="49"/>
      <c r="F60" s="49"/>
      <c r="G60" s="49"/>
      <c r="H60" s="49"/>
      <c r="I60" s="49"/>
      <c r="J60" s="50"/>
      <c r="K60" s="22" t="e">
        <f t="shared" si="5"/>
        <v>#DIV/0!</v>
      </c>
    </row>
    <row r="61" spans="1:12" ht="20.100000000000001" customHeight="1" thickBot="1" x14ac:dyDescent="0.35">
      <c r="A61" s="13">
        <v>11</v>
      </c>
      <c r="B61" s="48"/>
      <c r="C61" s="49"/>
      <c r="D61" s="49"/>
      <c r="E61" s="49"/>
      <c r="F61" s="49"/>
      <c r="G61" s="49"/>
      <c r="H61" s="49"/>
      <c r="I61" s="49"/>
      <c r="J61" s="50"/>
      <c r="K61" s="22" t="e">
        <f t="shared" si="5"/>
        <v>#DIV/0!</v>
      </c>
    </row>
    <row r="62" spans="1:12" ht="20.100000000000001" customHeight="1" thickBot="1" x14ac:dyDescent="0.35">
      <c r="A62" s="13">
        <v>12</v>
      </c>
      <c r="B62" s="48"/>
      <c r="C62" s="49"/>
      <c r="D62" s="49"/>
      <c r="E62" s="49"/>
      <c r="F62" s="49"/>
      <c r="G62" s="49"/>
      <c r="H62" s="49"/>
      <c r="I62" s="49"/>
      <c r="J62" s="50"/>
      <c r="K62" s="22" t="e">
        <f t="shared" si="5"/>
        <v>#DIV/0!</v>
      </c>
    </row>
    <row r="63" spans="1:12" ht="20.100000000000001" customHeight="1" thickBot="1" x14ac:dyDescent="0.35">
      <c r="A63" s="13">
        <v>13</v>
      </c>
      <c r="B63" s="48"/>
      <c r="C63" s="49"/>
      <c r="D63" s="49"/>
      <c r="E63" s="49"/>
      <c r="F63" s="49"/>
      <c r="G63" s="49"/>
      <c r="H63" s="49"/>
      <c r="I63" s="49"/>
      <c r="J63" s="50"/>
      <c r="K63" s="22" t="e">
        <f t="shared" si="5"/>
        <v>#DIV/0!</v>
      </c>
    </row>
    <row r="64" spans="1:12" ht="20.100000000000001" customHeight="1" thickBot="1" x14ac:dyDescent="0.35">
      <c r="A64" s="13">
        <v>14</v>
      </c>
      <c r="B64" s="48"/>
      <c r="C64" s="49"/>
      <c r="D64" s="49"/>
      <c r="E64" s="49"/>
      <c r="F64" s="49"/>
      <c r="G64" s="49"/>
      <c r="H64" s="49"/>
      <c r="I64" s="49"/>
      <c r="J64" s="50"/>
      <c r="K64" s="22" t="e">
        <f t="shared" si="5"/>
        <v>#DIV/0!</v>
      </c>
    </row>
    <row r="65" spans="1:15" ht="20.100000000000001" customHeight="1" thickBot="1" x14ac:dyDescent="0.35">
      <c r="A65" s="13">
        <v>15</v>
      </c>
      <c r="B65" s="48"/>
      <c r="C65" s="49"/>
      <c r="D65" s="49"/>
      <c r="E65" s="49"/>
      <c r="F65" s="49"/>
      <c r="G65" s="49"/>
      <c r="H65" s="49"/>
      <c r="I65" s="49"/>
      <c r="J65" s="50"/>
      <c r="K65" s="22" t="e">
        <f t="shared" si="5"/>
        <v>#DIV/0!</v>
      </c>
    </row>
    <row r="66" spans="1:15" ht="20.100000000000001" customHeight="1" thickBot="1" x14ac:dyDescent="0.35">
      <c r="A66" s="24">
        <v>16</v>
      </c>
      <c r="B66" s="51"/>
      <c r="C66" s="52"/>
      <c r="D66" s="52"/>
      <c r="E66" s="52"/>
      <c r="F66" s="49"/>
      <c r="G66" s="49"/>
      <c r="H66" s="52"/>
      <c r="I66" s="52"/>
      <c r="J66" s="53"/>
      <c r="K66" s="22" t="e">
        <f t="shared" si="5"/>
        <v>#DIV/0!</v>
      </c>
      <c r="O66" s="37"/>
    </row>
    <row r="67" spans="1:15" ht="20.100000000000001" customHeight="1" thickBot="1" x14ac:dyDescent="0.3">
      <c r="A67" s="7" t="s">
        <v>25</v>
      </c>
      <c r="B67" s="18">
        <f>100/32*SUM(B51:B66)</f>
        <v>0</v>
      </c>
      <c r="C67" s="18">
        <f t="shared" ref="C67:J67" si="6">100/32*SUM(C51:C66)</f>
        <v>0</v>
      </c>
      <c r="D67" s="18">
        <f t="shared" si="6"/>
        <v>0</v>
      </c>
      <c r="E67" s="18">
        <v>1</v>
      </c>
      <c r="F67" s="18">
        <f>100/32*SUM(F51:F66)</f>
        <v>0</v>
      </c>
      <c r="G67" s="18">
        <f t="shared" si="6"/>
        <v>0</v>
      </c>
      <c r="H67" s="18">
        <f t="shared" si="6"/>
        <v>0</v>
      </c>
      <c r="I67" s="18">
        <f t="shared" si="6"/>
        <v>0</v>
      </c>
      <c r="J67" s="18">
        <f t="shared" si="6"/>
        <v>0</v>
      </c>
      <c r="K67" s="17" t="e">
        <f>SUM(K51:K66)/COUNT(K51:K66)</f>
        <v>#DIV/0!</v>
      </c>
    </row>
    <row r="68" spans="1:15" ht="20.100000000000001" customHeight="1" thickBot="1" x14ac:dyDescent="0.3">
      <c r="A68" s="107">
        <v>1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0.33333333333333331</v>
      </c>
    </row>
    <row r="69" spans="1:15" ht="20.100000000000001" customHeight="1" x14ac:dyDescent="0.25">
      <c r="J69" s="38"/>
      <c r="K69" s="38"/>
    </row>
    <row r="70" spans="1:15" ht="20.100000000000001" customHeight="1" thickBot="1" x14ac:dyDescent="0.3">
      <c r="K70" s="39"/>
    </row>
    <row r="71" spans="1:15" ht="20.100000000000001" customHeight="1" x14ac:dyDescent="0.25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 t="e">
        <f>AVERAGE(K21,K44,K67)</f>
        <v>#DIV/0!</v>
      </c>
    </row>
    <row r="72" spans="1:15" ht="20.100000000000001" customHeight="1" thickBot="1" x14ac:dyDescent="0.3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0.1111111111111111</v>
      </c>
    </row>
    <row r="73" spans="1:15" ht="20.100000000000001" customHeight="1" thickBot="1" x14ac:dyDescent="0.3"/>
    <row r="74" spans="1:15" ht="20.100000000000001" customHeight="1" x14ac:dyDescent="0.25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 t="e">
        <f>AVERAGE(K5,K28,K51)</f>
        <v>#DIV/0!</v>
      </c>
    </row>
    <row r="75" spans="1:15" ht="20.100000000000001" customHeight="1" thickBot="1" x14ac:dyDescent="0.3"/>
    <row r="76" spans="1:15" ht="20.100000000000001" customHeight="1" x14ac:dyDescent="0.25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 t="e">
        <f>AVERAGE(K20,K43,K66)</f>
        <v>#DIV/0!</v>
      </c>
    </row>
    <row r="126" spans="1:11" x14ac:dyDescent="0.25">
      <c r="A126" s="9"/>
      <c r="B126" s="40"/>
      <c r="C126" s="40"/>
      <c r="D126" s="40"/>
      <c r="E126" s="40"/>
      <c r="F126" s="40"/>
      <c r="G126" s="40"/>
      <c r="H126" s="40"/>
      <c r="I126" s="40"/>
      <c r="J126" s="40"/>
      <c r="K126" s="41"/>
    </row>
    <row r="127" spans="1:11" x14ac:dyDescent="0.25">
      <c r="A127" s="9"/>
      <c r="B127" s="40"/>
      <c r="C127" s="40"/>
      <c r="D127" s="40"/>
      <c r="E127" s="40"/>
      <c r="F127" s="40"/>
      <c r="G127" s="40"/>
      <c r="H127" s="40"/>
      <c r="I127" s="40"/>
      <c r="J127" s="40"/>
      <c r="K127" s="41"/>
    </row>
    <row r="128" spans="1:11" x14ac:dyDescent="0.25">
      <c r="A128" s="9"/>
      <c r="B128" s="40"/>
      <c r="C128" s="40"/>
      <c r="D128" s="40"/>
      <c r="E128" s="40"/>
      <c r="F128" s="40"/>
      <c r="G128" s="40"/>
      <c r="H128" s="40"/>
      <c r="I128" s="40"/>
      <c r="J128" s="40"/>
      <c r="K128" s="41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N129"/>
  <sheetViews>
    <sheetView topLeftCell="A49" zoomScaleNormal="100" workbookViewId="0">
      <selection activeCell="N5" sqref="N5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x14ac:dyDescent="0.3">
      <c r="A2" s="25" t="s">
        <v>19</v>
      </c>
      <c r="B2" s="1"/>
      <c r="C2" s="29">
        <v>1</v>
      </c>
      <c r="D2" s="90" t="s">
        <v>32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 s="43">
        <v>0</v>
      </c>
      <c r="C5" s="43">
        <v>2</v>
      </c>
      <c r="D5" s="43">
        <v>2</v>
      </c>
      <c r="E5" s="43">
        <v>2</v>
      </c>
      <c r="F5" s="43">
        <v>2</v>
      </c>
      <c r="G5" s="43">
        <v>2</v>
      </c>
      <c r="H5" s="43">
        <v>2</v>
      </c>
      <c r="I5" s="43">
        <v>2</v>
      </c>
      <c r="J5" s="44">
        <v>1</v>
      </c>
      <c r="K5" s="22">
        <f>100/(2*(COUNT(B5:J5)))*SUM(B5:J5)</f>
        <v>83.333333333333329</v>
      </c>
      <c r="L5" s="2"/>
      <c r="M5" s="2">
        <v>5</v>
      </c>
    </row>
    <row r="6" spans="1:14" ht="19.5" customHeight="1" thickBot="1" x14ac:dyDescent="0.35">
      <c r="A6" s="13">
        <v>2</v>
      </c>
      <c r="B6" s="30">
        <v>0</v>
      </c>
      <c r="C6" s="30">
        <v>0</v>
      </c>
      <c r="D6" s="30">
        <v>2</v>
      </c>
      <c r="E6" s="30">
        <v>1</v>
      </c>
      <c r="F6" s="30">
        <v>1</v>
      </c>
      <c r="G6" s="30">
        <v>2</v>
      </c>
      <c r="H6" s="30">
        <v>2</v>
      </c>
      <c r="I6" s="30">
        <v>2</v>
      </c>
      <c r="J6" s="45">
        <v>0</v>
      </c>
      <c r="K6" s="22">
        <f t="shared" ref="K6:K20" si="0">100/(2*(COUNT(B6:J6)))*SUM(B6:J6)</f>
        <v>55.555555555555557</v>
      </c>
      <c r="L6" s="2"/>
      <c r="M6" s="2">
        <v>10</v>
      </c>
    </row>
    <row r="7" spans="1:14" ht="19.5" customHeight="1" thickBot="1" x14ac:dyDescent="0.35">
      <c r="A7" s="13">
        <v>3</v>
      </c>
      <c r="B7" s="30">
        <v>0</v>
      </c>
      <c r="C7" s="30">
        <v>0</v>
      </c>
      <c r="D7" s="30">
        <v>2</v>
      </c>
      <c r="E7" s="30">
        <v>2</v>
      </c>
      <c r="F7" s="30">
        <v>2</v>
      </c>
      <c r="G7" s="30">
        <v>2</v>
      </c>
      <c r="H7" s="30">
        <v>0</v>
      </c>
      <c r="I7" s="30">
        <v>2</v>
      </c>
      <c r="J7" s="45">
        <v>1</v>
      </c>
      <c r="K7" s="22">
        <f t="shared" si="0"/>
        <v>61.111111111111107</v>
      </c>
      <c r="L7" s="2"/>
      <c r="M7" s="2">
        <v>15</v>
      </c>
    </row>
    <row r="8" spans="1:14" ht="19.5" customHeight="1" thickBot="1" x14ac:dyDescent="0.35">
      <c r="A8" s="13">
        <v>4</v>
      </c>
      <c r="B8" s="30">
        <v>0</v>
      </c>
      <c r="C8" s="30">
        <v>0</v>
      </c>
      <c r="D8" s="30">
        <v>2</v>
      </c>
      <c r="E8" s="30">
        <v>1</v>
      </c>
      <c r="F8" s="30">
        <v>2</v>
      </c>
      <c r="G8" s="30">
        <v>2</v>
      </c>
      <c r="H8" s="30">
        <v>0</v>
      </c>
      <c r="I8" s="30">
        <v>0</v>
      </c>
      <c r="J8" s="45">
        <v>0</v>
      </c>
      <c r="K8" s="22">
        <f t="shared" si="0"/>
        <v>38.888888888888886</v>
      </c>
      <c r="L8" s="2"/>
      <c r="M8" s="2">
        <v>20</v>
      </c>
    </row>
    <row r="9" spans="1:14" ht="19.5" customHeight="1" thickBot="1" x14ac:dyDescent="0.35">
      <c r="A9" s="13">
        <v>5</v>
      </c>
      <c r="B9" s="30">
        <v>0</v>
      </c>
      <c r="C9" s="43">
        <v>0</v>
      </c>
      <c r="D9" s="30">
        <v>1</v>
      </c>
      <c r="E9" s="30">
        <v>2</v>
      </c>
      <c r="F9" s="30">
        <v>2</v>
      </c>
      <c r="G9" s="30">
        <v>1</v>
      </c>
      <c r="H9" s="43">
        <v>0</v>
      </c>
      <c r="I9" s="30">
        <v>0</v>
      </c>
      <c r="J9" s="45">
        <v>2</v>
      </c>
      <c r="K9" s="22">
        <f t="shared" si="0"/>
        <v>44.444444444444443</v>
      </c>
      <c r="L9" s="2"/>
      <c r="M9" s="2">
        <v>25</v>
      </c>
    </row>
    <row r="10" spans="1:14" ht="19.5" customHeight="1" thickBot="1" x14ac:dyDescent="0.35">
      <c r="A10" s="13">
        <v>6</v>
      </c>
      <c r="B10" s="30">
        <v>0</v>
      </c>
      <c r="C10" s="30">
        <v>0</v>
      </c>
      <c r="D10" s="30">
        <v>0</v>
      </c>
      <c r="E10" s="30">
        <v>2</v>
      </c>
      <c r="F10" s="30">
        <v>2</v>
      </c>
      <c r="G10" s="30">
        <v>0</v>
      </c>
      <c r="H10" s="30">
        <v>0</v>
      </c>
      <c r="I10" s="30">
        <v>0</v>
      </c>
      <c r="J10" s="44">
        <v>2</v>
      </c>
      <c r="K10" s="22">
        <f t="shared" si="0"/>
        <v>33.333333333333329</v>
      </c>
      <c r="L10" s="2"/>
      <c r="M10" s="2">
        <v>30</v>
      </c>
    </row>
    <row r="11" spans="1:14" ht="19.5" customHeight="1" x14ac:dyDescent="0.3">
      <c r="A11" s="13">
        <v>7</v>
      </c>
      <c r="B11" s="30">
        <v>0</v>
      </c>
      <c r="C11" s="30">
        <v>0</v>
      </c>
      <c r="D11" s="30">
        <v>0</v>
      </c>
      <c r="E11" s="30">
        <v>2</v>
      </c>
      <c r="F11" s="30">
        <v>0</v>
      </c>
      <c r="G11" s="30">
        <v>0</v>
      </c>
      <c r="H11" s="30">
        <v>0</v>
      </c>
      <c r="I11" s="30">
        <v>1</v>
      </c>
      <c r="J11" s="45">
        <v>0</v>
      </c>
      <c r="K11" s="22">
        <f t="shared" si="0"/>
        <v>16.666666666666664</v>
      </c>
      <c r="L11" s="2"/>
      <c r="M11" s="2">
        <v>35</v>
      </c>
    </row>
    <row r="12" spans="1:14" ht="19.5" customHeight="1" x14ac:dyDescent="0.3">
      <c r="A12" s="13">
        <v>8</v>
      </c>
      <c r="B12" s="30">
        <v>0</v>
      </c>
      <c r="C12" s="30">
        <v>0</v>
      </c>
      <c r="D12" s="30">
        <v>2</v>
      </c>
      <c r="E12" s="30">
        <v>1</v>
      </c>
      <c r="F12" s="30">
        <v>2</v>
      </c>
      <c r="G12" s="30">
        <v>0</v>
      </c>
      <c r="H12" s="43">
        <v>0</v>
      </c>
      <c r="I12" s="43">
        <v>0</v>
      </c>
      <c r="J12" s="45">
        <v>0</v>
      </c>
      <c r="K12" s="22">
        <f t="shared" si="0"/>
        <v>27.777777777777779</v>
      </c>
      <c r="L12" s="2"/>
      <c r="M12" s="2">
        <v>40</v>
      </c>
    </row>
    <row r="13" spans="1:14" ht="19.5" customHeight="1" x14ac:dyDescent="0.3">
      <c r="A13" s="13">
        <v>9</v>
      </c>
      <c r="B13" s="43">
        <v>0</v>
      </c>
      <c r="C13" s="43">
        <v>1</v>
      </c>
      <c r="D13" s="43">
        <v>0</v>
      </c>
      <c r="E13" s="43">
        <v>0</v>
      </c>
      <c r="F13" s="43">
        <v>0</v>
      </c>
      <c r="G13" s="43">
        <v>1</v>
      </c>
      <c r="H13" s="43">
        <v>0</v>
      </c>
      <c r="I13" s="43">
        <v>0</v>
      </c>
      <c r="J13" s="44">
        <v>2</v>
      </c>
      <c r="K13" s="22">
        <f t="shared" si="0"/>
        <v>22.222222222222221</v>
      </c>
      <c r="L13" s="2"/>
      <c r="M13" s="2">
        <v>45</v>
      </c>
    </row>
    <row r="14" spans="1:14" ht="19.5" customHeight="1" x14ac:dyDescent="0.3">
      <c r="A14" s="13">
        <v>10</v>
      </c>
      <c r="B14" s="30">
        <v>1</v>
      </c>
      <c r="C14" s="30">
        <v>0</v>
      </c>
      <c r="D14" s="30">
        <v>0</v>
      </c>
      <c r="E14" s="30">
        <v>0</v>
      </c>
      <c r="F14" s="30">
        <v>2</v>
      </c>
      <c r="G14" s="30">
        <v>1</v>
      </c>
      <c r="H14" s="30">
        <v>0</v>
      </c>
      <c r="I14" s="30">
        <v>0</v>
      </c>
      <c r="J14" s="45">
        <v>1</v>
      </c>
      <c r="K14" s="22">
        <f t="shared" si="0"/>
        <v>27.777777777777779</v>
      </c>
      <c r="L14" s="2"/>
      <c r="M14" s="2">
        <v>50</v>
      </c>
    </row>
    <row r="15" spans="1:14" ht="19.5" customHeight="1" x14ac:dyDescent="0.3">
      <c r="A15" s="13">
        <v>11</v>
      </c>
      <c r="B15" s="30">
        <v>0</v>
      </c>
      <c r="C15" s="30">
        <v>0</v>
      </c>
      <c r="D15" s="30">
        <v>0</v>
      </c>
      <c r="E15" s="30">
        <v>0</v>
      </c>
      <c r="F15" s="30">
        <v>2</v>
      </c>
      <c r="G15" s="30">
        <v>0</v>
      </c>
      <c r="H15" s="30">
        <v>0</v>
      </c>
      <c r="I15" s="30">
        <v>0</v>
      </c>
      <c r="J15" s="45">
        <v>0</v>
      </c>
      <c r="K15" s="22">
        <f t="shared" si="0"/>
        <v>11.111111111111111</v>
      </c>
      <c r="L15" s="2"/>
      <c r="M15" s="2">
        <v>55</v>
      </c>
    </row>
    <row r="16" spans="1:14" ht="19.5" customHeight="1" x14ac:dyDescent="0.3">
      <c r="A16" s="13">
        <v>12</v>
      </c>
      <c r="B16" s="30">
        <v>0</v>
      </c>
      <c r="C16" s="30">
        <v>0</v>
      </c>
      <c r="D16" s="30">
        <v>0</v>
      </c>
      <c r="E16" s="30">
        <v>0</v>
      </c>
      <c r="F16" s="30">
        <v>2</v>
      </c>
      <c r="G16" s="30">
        <v>0</v>
      </c>
      <c r="H16" s="30">
        <v>0</v>
      </c>
      <c r="I16" s="30">
        <v>0</v>
      </c>
      <c r="J16" s="45">
        <v>1</v>
      </c>
      <c r="K16" s="22">
        <f t="shared" si="0"/>
        <v>16.666666666666664</v>
      </c>
      <c r="L16" s="2"/>
      <c r="M16" s="2">
        <v>60</v>
      </c>
    </row>
    <row r="17" spans="1:14" ht="19.5" customHeight="1" x14ac:dyDescent="0.3">
      <c r="A17" s="13">
        <v>13</v>
      </c>
      <c r="B17" s="30">
        <v>0</v>
      </c>
      <c r="C17" s="43">
        <v>0</v>
      </c>
      <c r="D17" s="30">
        <v>0</v>
      </c>
      <c r="E17" s="30">
        <v>0</v>
      </c>
      <c r="F17" s="30">
        <v>2</v>
      </c>
      <c r="G17" s="30">
        <v>1</v>
      </c>
      <c r="H17" s="43">
        <v>0</v>
      </c>
      <c r="I17" s="30">
        <v>0</v>
      </c>
      <c r="J17" s="45">
        <v>0</v>
      </c>
      <c r="K17" s="22">
        <f t="shared" si="0"/>
        <v>16.666666666666664</v>
      </c>
      <c r="L17" s="2"/>
      <c r="M17" s="2">
        <v>65</v>
      </c>
    </row>
    <row r="18" spans="1:14" ht="19.5" customHeight="1" x14ac:dyDescent="0.3">
      <c r="A18" s="13">
        <v>14</v>
      </c>
      <c r="B18" s="30">
        <v>0</v>
      </c>
      <c r="C18" s="30">
        <v>0</v>
      </c>
      <c r="D18" s="30">
        <v>0</v>
      </c>
      <c r="E18" s="30">
        <v>0</v>
      </c>
      <c r="F18" s="30">
        <v>2</v>
      </c>
      <c r="G18" s="30">
        <v>1</v>
      </c>
      <c r="H18" s="30">
        <v>0</v>
      </c>
      <c r="I18" s="30">
        <v>0</v>
      </c>
      <c r="J18" s="44">
        <v>1</v>
      </c>
      <c r="K18" s="22">
        <f t="shared" si="0"/>
        <v>22.222222222222221</v>
      </c>
      <c r="L18" s="2"/>
      <c r="M18" s="2">
        <v>70</v>
      </c>
    </row>
    <row r="19" spans="1:14" ht="19.5" customHeight="1" x14ac:dyDescent="0.3">
      <c r="A19" s="13">
        <v>15</v>
      </c>
      <c r="B19" s="30">
        <v>0</v>
      </c>
      <c r="C19" s="30">
        <v>0</v>
      </c>
      <c r="D19" s="30">
        <v>0</v>
      </c>
      <c r="E19" s="30">
        <v>0</v>
      </c>
      <c r="F19" s="30">
        <v>1</v>
      </c>
      <c r="G19" s="30">
        <v>0</v>
      </c>
      <c r="H19" s="30">
        <v>0</v>
      </c>
      <c r="I19" s="30">
        <v>0</v>
      </c>
      <c r="J19" s="45">
        <v>0</v>
      </c>
      <c r="K19" s="22">
        <f t="shared" si="0"/>
        <v>5.5555555555555554</v>
      </c>
      <c r="L19" s="2"/>
      <c r="M19" s="2">
        <v>75</v>
      </c>
    </row>
    <row r="20" spans="1:14" ht="19.5" customHeight="1" x14ac:dyDescent="0.3">
      <c r="A20" s="24">
        <v>16</v>
      </c>
      <c r="B20" s="30">
        <v>0</v>
      </c>
      <c r="C20" s="30">
        <v>0</v>
      </c>
      <c r="D20" s="30">
        <v>0</v>
      </c>
      <c r="E20" s="30">
        <v>0</v>
      </c>
      <c r="F20" s="30">
        <v>2</v>
      </c>
      <c r="G20" s="30">
        <v>0</v>
      </c>
      <c r="H20" s="43">
        <v>0</v>
      </c>
      <c r="I20" s="43">
        <v>0</v>
      </c>
      <c r="J20" s="45">
        <v>1</v>
      </c>
      <c r="K20" s="22">
        <f t="shared" si="0"/>
        <v>16.666666666666664</v>
      </c>
      <c r="L20" s="6"/>
      <c r="M20" s="6">
        <v>80</v>
      </c>
    </row>
    <row r="21" spans="1:14" ht="19.5" customHeight="1" x14ac:dyDescent="0.3">
      <c r="A21" s="7" t="s">
        <v>25</v>
      </c>
      <c r="B21" s="18">
        <f>100/32*SUM(B5:B20)</f>
        <v>3.125</v>
      </c>
      <c r="C21" s="18">
        <f t="shared" ref="C21:J21" si="1">100/32*SUM(C5:C20)</f>
        <v>9.375</v>
      </c>
      <c r="D21" s="18">
        <f t="shared" si="1"/>
        <v>34.375</v>
      </c>
      <c r="E21" s="18">
        <f t="shared" si="1"/>
        <v>40.625</v>
      </c>
      <c r="F21" s="18">
        <f>100/32*SUM(F5:F20)</f>
        <v>81.25</v>
      </c>
      <c r="G21" s="18">
        <f t="shared" si="1"/>
        <v>40.625</v>
      </c>
      <c r="H21" s="18">
        <f t="shared" si="1"/>
        <v>12.5</v>
      </c>
      <c r="I21" s="18">
        <f t="shared" si="1"/>
        <v>21.875</v>
      </c>
      <c r="J21" s="18">
        <f t="shared" si="1"/>
        <v>37.5</v>
      </c>
      <c r="K21" s="17">
        <f>SUM(K5:K20)/COUNT(K5:K20)</f>
        <v>31.25</v>
      </c>
      <c r="M21" t="s">
        <v>26</v>
      </c>
    </row>
    <row r="22" spans="1:14" x14ac:dyDescent="0.3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23.541436208311506</v>
      </c>
    </row>
    <row r="25" spans="1:14" x14ac:dyDescent="0.3">
      <c r="A25" s="25" t="s">
        <v>19</v>
      </c>
      <c r="B25" s="1"/>
      <c r="C25" s="29">
        <v>1</v>
      </c>
      <c r="D25" s="91" t="s">
        <v>33</v>
      </c>
    </row>
    <row r="26" spans="1:14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  <c r="M26" s="2" t="s">
        <v>22</v>
      </c>
      <c r="N26" t="s">
        <v>23</v>
      </c>
    </row>
    <row r="27" spans="1:14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  <c r="M27" s="2"/>
    </row>
    <row r="28" spans="1:14" ht="19.5" customHeight="1" thickBot="1" x14ac:dyDescent="0.35">
      <c r="A28" s="23">
        <v>1</v>
      </c>
      <c r="B28" s="43">
        <v>2</v>
      </c>
      <c r="C28" s="43">
        <v>1</v>
      </c>
      <c r="D28" s="43">
        <v>0</v>
      </c>
      <c r="E28" s="43">
        <v>2</v>
      </c>
      <c r="F28" s="43">
        <v>2</v>
      </c>
      <c r="G28" s="43">
        <v>0</v>
      </c>
      <c r="H28" s="43">
        <v>1</v>
      </c>
      <c r="I28" s="43">
        <v>2</v>
      </c>
      <c r="J28" s="44">
        <v>0</v>
      </c>
      <c r="K28" s="22">
        <f>100/(2*(COUNT(B28:J28)))*SUM(B28:J28)</f>
        <v>55.555555555555557</v>
      </c>
      <c r="M28" s="2">
        <v>5</v>
      </c>
      <c r="N28" s="6">
        <f>AVERAGE(K28,K51,)</f>
        <v>50</v>
      </c>
    </row>
    <row r="29" spans="1:14" ht="19.5" customHeight="1" thickBot="1" x14ac:dyDescent="0.35">
      <c r="A29" s="13">
        <v>2</v>
      </c>
      <c r="B29" s="30">
        <v>2</v>
      </c>
      <c r="C29" s="30">
        <v>0</v>
      </c>
      <c r="D29" s="30">
        <v>1</v>
      </c>
      <c r="E29" s="30">
        <v>2</v>
      </c>
      <c r="F29" s="30">
        <v>2</v>
      </c>
      <c r="G29" s="30">
        <v>2</v>
      </c>
      <c r="H29" s="30">
        <v>1</v>
      </c>
      <c r="I29" s="30">
        <v>2</v>
      </c>
      <c r="J29" s="45">
        <v>1</v>
      </c>
      <c r="K29" s="22">
        <f t="shared" ref="K29:K43" si="2">100/(2*(COUNT(B29:J29)))*SUM(B29:J29)</f>
        <v>72.222222222222214</v>
      </c>
      <c r="M29" s="2">
        <v>10</v>
      </c>
    </row>
    <row r="30" spans="1:14" ht="19.5" customHeight="1" thickBot="1" x14ac:dyDescent="0.35">
      <c r="A30" s="13">
        <v>3</v>
      </c>
      <c r="B30" s="30">
        <v>2</v>
      </c>
      <c r="C30" s="30">
        <v>2</v>
      </c>
      <c r="D30" s="30">
        <v>2</v>
      </c>
      <c r="E30" s="30">
        <v>2</v>
      </c>
      <c r="F30" s="30">
        <v>1</v>
      </c>
      <c r="G30" s="30">
        <v>0</v>
      </c>
      <c r="H30" s="30">
        <v>2</v>
      </c>
      <c r="I30" s="30">
        <v>0</v>
      </c>
      <c r="J30" s="45">
        <v>2</v>
      </c>
      <c r="K30" s="22">
        <f t="shared" si="2"/>
        <v>72.222222222222214</v>
      </c>
      <c r="M30" s="2">
        <v>15</v>
      </c>
    </row>
    <row r="31" spans="1:14" ht="19.5" customHeight="1" thickBot="1" x14ac:dyDescent="0.35">
      <c r="A31" s="13">
        <v>4</v>
      </c>
      <c r="B31" s="30">
        <v>1</v>
      </c>
      <c r="C31" s="30">
        <v>2</v>
      </c>
      <c r="D31" s="30">
        <v>2</v>
      </c>
      <c r="E31" s="30">
        <v>2</v>
      </c>
      <c r="F31" s="30">
        <v>0</v>
      </c>
      <c r="G31" s="30">
        <v>0</v>
      </c>
      <c r="H31" s="30">
        <v>2</v>
      </c>
      <c r="I31" s="30">
        <v>0</v>
      </c>
      <c r="J31" s="45">
        <v>0</v>
      </c>
      <c r="K31" s="22">
        <f t="shared" si="2"/>
        <v>50</v>
      </c>
      <c r="M31" s="2">
        <v>20</v>
      </c>
    </row>
    <row r="32" spans="1:14" ht="19.5" customHeight="1" thickBot="1" x14ac:dyDescent="0.35">
      <c r="A32" s="13">
        <v>5</v>
      </c>
      <c r="B32" s="30">
        <v>1</v>
      </c>
      <c r="C32" s="43">
        <v>2</v>
      </c>
      <c r="D32" s="30">
        <v>2</v>
      </c>
      <c r="E32" s="30">
        <v>0</v>
      </c>
      <c r="F32" s="30">
        <v>0</v>
      </c>
      <c r="G32" s="30">
        <v>0</v>
      </c>
      <c r="H32" s="43">
        <v>2</v>
      </c>
      <c r="I32" s="30">
        <v>2</v>
      </c>
      <c r="J32" s="45">
        <v>2</v>
      </c>
      <c r="K32" s="22">
        <f t="shared" si="2"/>
        <v>61.111111111111107</v>
      </c>
      <c r="M32" s="2">
        <v>25</v>
      </c>
    </row>
    <row r="33" spans="1:13" ht="19.5" customHeight="1" thickBot="1" x14ac:dyDescent="0.35">
      <c r="A33" s="13">
        <v>6</v>
      </c>
      <c r="B33" s="30">
        <v>1</v>
      </c>
      <c r="C33" s="30">
        <v>2</v>
      </c>
      <c r="D33" s="30">
        <v>2</v>
      </c>
      <c r="E33" s="30">
        <v>0</v>
      </c>
      <c r="F33" s="30">
        <v>1</v>
      </c>
      <c r="G33" s="30">
        <v>2</v>
      </c>
      <c r="H33" s="30">
        <v>1</v>
      </c>
      <c r="I33" s="30">
        <v>2</v>
      </c>
      <c r="J33" s="44">
        <v>2</v>
      </c>
      <c r="K33" s="22">
        <f t="shared" si="2"/>
        <v>72.222222222222214</v>
      </c>
      <c r="M33" s="2">
        <v>30</v>
      </c>
    </row>
    <row r="34" spans="1:13" ht="19.5" customHeight="1" thickBot="1" x14ac:dyDescent="0.35">
      <c r="A34" s="13">
        <v>7</v>
      </c>
      <c r="B34" s="30">
        <v>1</v>
      </c>
      <c r="C34" s="30">
        <v>1</v>
      </c>
      <c r="D34" s="30">
        <v>1</v>
      </c>
      <c r="E34" s="30">
        <v>0</v>
      </c>
      <c r="F34" s="30">
        <v>1</v>
      </c>
      <c r="G34" s="30">
        <v>0</v>
      </c>
      <c r="H34" s="30">
        <v>2</v>
      </c>
      <c r="I34" s="30">
        <v>0</v>
      </c>
      <c r="J34" s="45">
        <v>2</v>
      </c>
      <c r="K34" s="22">
        <f t="shared" si="2"/>
        <v>44.444444444444443</v>
      </c>
      <c r="M34" s="2">
        <v>35</v>
      </c>
    </row>
    <row r="35" spans="1:13" ht="19.5" customHeight="1" thickBot="1" x14ac:dyDescent="0.35">
      <c r="A35" s="13">
        <v>8</v>
      </c>
      <c r="B35" s="30">
        <v>2</v>
      </c>
      <c r="C35" s="30">
        <v>1</v>
      </c>
      <c r="D35" s="30">
        <v>2</v>
      </c>
      <c r="E35" s="30">
        <v>0</v>
      </c>
      <c r="F35" s="30">
        <v>0</v>
      </c>
      <c r="G35" s="30">
        <v>0</v>
      </c>
      <c r="H35" s="43">
        <v>2</v>
      </c>
      <c r="I35" s="43">
        <v>1</v>
      </c>
      <c r="J35" s="45">
        <v>1</v>
      </c>
      <c r="K35" s="22">
        <f t="shared" si="2"/>
        <v>50</v>
      </c>
      <c r="M35" s="2">
        <v>40</v>
      </c>
    </row>
    <row r="36" spans="1:13" ht="19.5" customHeight="1" thickBot="1" x14ac:dyDescent="0.35">
      <c r="A36" s="13">
        <v>9</v>
      </c>
      <c r="B36" s="30">
        <v>1</v>
      </c>
      <c r="C36" s="30">
        <v>2</v>
      </c>
      <c r="D36" s="30">
        <v>0</v>
      </c>
      <c r="E36" s="43">
        <v>1</v>
      </c>
      <c r="F36" s="30">
        <v>1</v>
      </c>
      <c r="G36" s="30">
        <v>1</v>
      </c>
      <c r="H36" s="30">
        <v>0</v>
      </c>
      <c r="I36" s="30">
        <v>0</v>
      </c>
      <c r="J36" s="44">
        <v>2</v>
      </c>
      <c r="K36" s="22">
        <f t="shared" si="2"/>
        <v>44.444444444444443</v>
      </c>
      <c r="M36" s="2">
        <v>45</v>
      </c>
    </row>
    <row r="37" spans="1:13" ht="19.5" customHeight="1" thickBot="1" x14ac:dyDescent="0.35">
      <c r="A37" s="13">
        <v>10</v>
      </c>
      <c r="B37" s="30">
        <v>1</v>
      </c>
      <c r="C37" s="30">
        <v>0</v>
      </c>
      <c r="D37" s="30">
        <v>1</v>
      </c>
      <c r="E37" s="30">
        <v>0</v>
      </c>
      <c r="F37" s="30">
        <v>1</v>
      </c>
      <c r="G37" s="30">
        <v>0</v>
      </c>
      <c r="H37" s="30">
        <v>2</v>
      </c>
      <c r="I37" s="30">
        <v>1</v>
      </c>
      <c r="J37" s="45">
        <v>2</v>
      </c>
      <c r="K37" s="22">
        <f t="shared" si="2"/>
        <v>44.444444444444443</v>
      </c>
      <c r="M37" s="2">
        <v>50</v>
      </c>
    </row>
    <row r="38" spans="1:13" ht="19.5" customHeight="1" thickBot="1" x14ac:dyDescent="0.35">
      <c r="A38" s="13">
        <v>11</v>
      </c>
      <c r="B38" s="30">
        <v>1</v>
      </c>
      <c r="C38" s="30">
        <v>1</v>
      </c>
      <c r="D38" s="43">
        <v>2</v>
      </c>
      <c r="E38" s="30">
        <v>0</v>
      </c>
      <c r="F38" s="30">
        <v>1</v>
      </c>
      <c r="G38" s="43">
        <v>0</v>
      </c>
      <c r="H38" s="43">
        <v>1</v>
      </c>
      <c r="I38" s="30">
        <v>0</v>
      </c>
      <c r="J38" s="45">
        <v>2</v>
      </c>
      <c r="K38" s="22">
        <f t="shared" si="2"/>
        <v>44.444444444444443</v>
      </c>
      <c r="M38" s="2">
        <v>55</v>
      </c>
    </row>
    <row r="39" spans="1:13" ht="19.5" customHeight="1" thickBot="1" x14ac:dyDescent="0.35">
      <c r="A39" s="13">
        <v>12</v>
      </c>
      <c r="B39" s="43">
        <v>2</v>
      </c>
      <c r="C39" s="30">
        <v>1</v>
      </c>
      <c r="D39" s="30">
        <v>1</v>
      </c>
      <c r="E39" s="43">
        <v>1</v>
      </c>
      <c r="F39" s="30">
        <v>2</v>
      </c>
      <c r="G39" s="30">
        <v>2</v>
      </c>
      <c r="H39" s="30">
        <v>2</v>
      </c>
      <c r="I39" s="30">
        <v>0</v>
      </c>
      <c r="J39" s="44">
        <v>2</v>
      </c>
      <c r="K39" s="22">
        <f t="shared" si="2"/>
        <v>72.222222222222214</v>
      </c>
      <c r="M39" s="2">
        <v>60</v>
      </c>
    </row>
    <row r="40" spans="1:13" ht="19.5" customHeight="1" thickBot="1" x14ac:dyDescent="0.35">
      <c r="A40" s="13">
        <v>13</v>
      </c>
      <c r="B40" s="30">
        <v>1</v>
      </c>
      <c r="C40" s="30">
        <v>1</v>
      </c>
      <c r="D40" s="30">
        <v>2</v>
      </c>
      <c r="E40" s="30">
        <v>1</v>
      </c>
      <c r="F40" s="30">
        <v>2</v>
      </c>
      <c r="G40" s="30">
        <v>0</v>
      </c>
      <c r="H40" s="30">
        <v>1</v>
      </c>
      <c r="I40" s="30">
        <v>1</v>
      </c>
      <c r="J40" s="45">
        <v>2</v>
      </c>
      <c r="K40" s="22">
        <f t="shared" si="2"/>
        <v>61.111111111111107</v>
      </c>
      <c r="M40" s="2">
        <v>65</v>
      </c>
    </row>
    <row r="41" spans="1:13" ht="19.5" customHeight="1" thickBot="1" x14ac:dyDescent="0.35">
      <c r="A41" s="13">
        <v>14</v>
      </c>
      <c r="B41" s="30">
        <v>1</v>
      </c>
      <c r="C41" s="30">
        <v>1</v>
      </c>
      <c r="D41" s="30">
        <v>0</v>
      </c>
      <c r="E41" s="30">
        <v>1</v>
      </c>
      <c r="F41" s="30">
        <v>2</v>
      </c>
      <c r="G41" s="30">
        <v>1</v>
      </c>
      <c r="H41" s="30">
        <v>1</v>
      </c>
      <c r="I41" s="30">
        <v>1</v>
      </c>
      <c r="J41" s="45">
        <v>1</v>
      </c>
      <c r="K41" s="22">
        <f t="shared" si="2"/>
        <v>50</v>
      </c>
      <c r="M41" s="2">
        <v>70</v>
      </c>
    </row>
    <row r="42" spans="1:13" ht="19.5" customHeight="1" x14ac:dyDescent="0.3">
      <c r="A42" s="13">
        <v>15</v>
      </c>
      <c r="B42" s="43">
        <v>1</v>
      </c>
      <c r="C42" s="43">
        <v>2</v>
      </c>
      <c r="D42" s="43">
        <v>1</v>
      </c>
      <c r="E42" s="43">
        <v>1</v>
      </c>
      <c r="F42" s="43">
        <v>2</v>
      </c>
      <c r="G42" s="43">
        <v>0</v>
      </c>
      <c r="H42" s="43">
        <v>2</v>
      </c>
      <c r="I42" s="43">
        <v>1</v>
      </c>
      <c r="J42" s="44">
        <v>1</v>
      </c>
      <c r="K42" s="22">
        <f t="shared" si="2"/>
        <v>61.111111111111107</v>
      </c>
      <c r="M42" s="2">
        <v>75</v>
      </c>
    </row>
    <row r="43" spans="1:13" ht="19.5" customHeight="1" x14ac:dyDescent="0.3">
      <c r="A43" s="24">
        <v>16</v>
      </c>
      <c r="B43" s="43">
        <v>0</v>
      </c>
      <c r="C43" s="43">
        <v>0</v>
      </c>
      <c r="D43" s="43">
        <v>0</v>
      </c>
      <c r="E43" s="43">
        <v>0</v>
      </c>
      <c r="F43" s="43">
        <v>1</v>
      </c>
      <c r="G43" s="43">
        <v>0</v>
      </c>
      <c r="H43" s="43">
        <v>0</v>
      </c>
      <c r="I43" s="43">
        <v>0</v>
      </c>
      <c r="J43" s="44">
        <v>1</v>
      </c>
      <c r="K43" s="22">
        <f t="shared" si="2"/>
        <v>11.111111111111111</v>
      </c>
      <c r="M43" s="2">
        <v>80</v>
      </c>
    </row>
    <row r="44" spans="1:13" x14ac:dyDescent="0.3">
      <c r="A44" s="7" t="s">
        <v>25</v>
      </c>
      <c r="B44" s="18">
        <f>100/32*SUM(B28:B43)</f>
        <v>62.5</v>
      </c>
      <c r="C44" s="18">
        <f t="shared" ref="C44:J44" si="3">100/32*SUM(C28:C43)</f>
        <v>59.375</v>
      </c>
      <c r="D44" s="18">
        <f t="shared" si="3"/>
        <v>59.375</v>
      </c>
      <c r="E44" s="18">
        <f t="shared" si="3"/>
        <v>40.625</v>
      </c>
      <c r="F44" s="18">
        <f>100/32*SUM(F28:F43)</f>
        <v>59.375</v>
      </c>
      <c r="G44" s="18">
        <f t="shared" si="3"/>
        <v>25</v>
      </c>
      <c r="H44" s="18">
        <f t="shared" si="3"/>
        <v>68.75</v>
      </c>
      <c r="I44" s="18">
        <f t="shared" si="3"/>
        <v>40.625</v>
      </c>
      <c r="J44" s="18">
        <f t="shared" si="3"/>
        <v>71.875</v>
      </c>
      <c r="K44" s="17">
        <f>SUM(K28:K43)/COUNT(K28:K43)</f>
        <v>54.166666666666657</v>
      </c>
      <c r="M44" s="2" t="s">
        <v>26</v>
      </c>
    </row>
    <row r="45" spans="1:13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15.388840315306414</v>
      </c>
    </row>
    <row r="48" spans="1:13" x14ac:dyDescent="0.3">
      <c r="A48" s="25" t="s">
        <v>19</v>
      </c>
      <c r="B48" s="1"/>
      <c r="C48" s="29">
        <v>3</v>
      </c>
      <c r="D48" s="92" t="s">
        <v>34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 s="43">
        <v>2</v>
      </c>
      <c r="C51" s="43">
        <v>2</v>
      </c>
      <c r="D51" s="43">
        <v>1</v>
      </c>
      <c r="E51" s="43">
        <v>2</v>
      </c>
      <c r="F51" s="43">
        <v>2</v>
      </c>
      <c r="G51" s="43">
        <v>2</v>
      </c>
      <c r="H51" s="43">
        <v>2</v>
      </c>
      <c r="I51" s="43">
        <v>2</v>
      </c>
      <c r="J51" s="44">
        <v>2</v>
      </c>
      <c r="K51" s="22">
        <f>100/(2*(COUNT(B51:J51)))*SUM(B51:J51)</f>
        <v>94.444444444444443</v>
      </c>
    </row>
    <row r="52" spans="1:11" ht="19.5" customHeight="1" thickBot="1" x14ac:dyDescent="0.35">
      <c r="A52" s="13">
        <v>2</v>
      </c>
      <c r="B52" s="30">
        <v>1</v>
      </c>
      <c r="C52" s="30">
        <v>2</v>
      </c>
      <c r="D52" s="30">
        <v>2</v>
      </c>
      <c r="E52" s="30">
        <v>1</v>
      </c>
      <c r="F52" s="30">
        <v>1</v>
      </c>
      <c r="G52" s="30">
        <v>2</v>
      </c>
      <c r="H52" s="30">
        <v>2</v>
      </c>
      <c r="I52" s="30">
        <v>0</v>
      </c>
      <c r="J52" s="45">
        <v>2</v>
      </c>
      <c r="K52" s="22">
        <f t="shared" ref="K52:K66" si="4">100/(2*(COUNT(B52:J52)))*SUM(B52:J52)</f>
        <v>72.222222222222214</v>
      </c>
    </row>
    <row r="53" spans="1:11" ht="19.5" customHeight="1" thickBot="1" x14ac:dyDescent="0.35">
      <c r="A53" s="13">
        <v>3</v>
      </c>
      <c r="B53" s="30">
        <v>2</v>
      </c>
      <c r="C53" s="30">
        <v>1</v>
      </c>
      <c r="D53" s="30">
        <v>2</v>
      </c>
      <c r="E53" s="30">
        <v>2</v>
      </c>
      <c r="F53" s="30">
        <v>2</v>
      </c>
      <c r="G53" s="30">
        <v>1</v>
      </c>
      <c r="H53" s="30">
        <v>1</v>
      </c>
      <c r="I53" s="30">
        <v>0</v>
      </c>
      <c r="J53" s="45">
        <v>2</v>
      </c>
      <c r="K53" s="22">
        <f t="shared" si="4"/>
        <v>72.222222222222214</v>
      </c>
    </row>
    <row r="54" spans="1:11" ht="19.5" customHeight="1" thickBot="1" x14ac:dyDescent="0.35">
      <c r="A54" s="13">
        <v>4</v>
      </c>
      <c r="B54" s="30">
        <v>1</v>
      </c>
      <c r="C54" s="30">
        <v>2</v>
      </c>
      <c r="D54" s="30">
        <v>2</v>
      </c>
      <c r="E54" s="30">
        <v>1</v>
      </c>
      <c r="F54" s="30">
        <v>2</v>
      </c>
      <c r="G54" s="30">
        <v>2</v>
      </c>
      <c r="H54" s="30">
        <v>1</v>
      </c>
      <c r="I54" s="30">
        <v>2</v>
      </c>
      <c r="J54" s="45">
        <v>2</v>
      </c>
      <c r="K54" s="22">
        <f t="shared" si="4"/>
        <v>83.333333333333329</v>
      </c>
    </row>
    <row r="55" spans="1:11" ht="19.5" customHeight="1" thickBot="1" x14ac:dyDescent="0.35">
      <c r="A55" s="13">
        <v>5</v>
      </c>
      <c r="B55" s="30">
        <v>0</v>
      </c>
      <c r="C55" s="43">
        <v>1</v>
      </c>
      <c r="D55" s="30">
        <v>1</v>
      </c>
      <c r="E55" s="30">
        <v>0</v>
      </c>
      <c r="F55" s="30">
        <v>2</v>
      </c>
      <c r="G55" s="30">
        <v>2</v>
      </c>
      <c r="H55" s="43">
        <v>2</v>
      </c>
      <c r="I55" s="30">
        <v>0</v>
      </c>
      <c r="J55" s="45">
        <v>1</v>
      </c>
      <c r="K55" s="22">
        <f t="shared" si="4"/>
        <v>50</v>
      </c>
    </row>
    <row r="56" spans="1:11" ht="19.5" customHeight="1" thickBot="1" x14ac:dyDescent="0.35">
      <c r="A56" s="13">
        <v>6</v>
      </c>
      <c r="B56" s="30">
        <v>0</v>
      </c>
      <c r="C56" s="30">
        <v>1</v>
      </c>
      <c r="D56" s="30">
        <v>2</v>
      </c>
      <c r="E56" s="30">
        <v>0</v>
      </c>
      <c r="F56" s="30">
        <v>2</v>
      </c>
      <c r="G56" s="30">
        <v>2</v>
      </c>
      <c r="H56" s="30">
        <v>0</v>
      </c>
      <c r="I56" s="30">
        <v>0</v>
      </c>
      <c r="J56" s="44">
        <v>0</v>
      </c>
      <c r="K56" s="22">
        <f t="shared" si="4"/>
        <v>38.888888888888886</v>
      </c>
    </row>
    <row r="57" spans="1:11" ht="19.5" customHeight="1" thickBot="1" x14ac:dyDescent="0.35">
      <c r="A57" s="13">
        <v>7</v>
      </c>
      <c r="B57" s="30">
        <v>1</v>
      </c>
      <c r="C57" s="30">
        <v>0</v>
      </c>
      <c r="D57" s="30">
        <v>0</v>
      </c>
      <c r="E57" s="30">
        <v>1</v>
      </c>
      <c r="F57" s="30">
        <v>1</v>
      </c>
      <c r="G57" s="30">
        <v>0</v>
      </c>
      <c r="H57" s="30">
        <v>0</v>
      </c>
      <c r="I57" s="30">
        <v>1</v>
      </c>
      <c r="J57" s="45">
        <v>1</v>
      </c>
      <c r="K57" s="22">
        <f t="shared" si="4"/>
        <v>27.777777777777779</v>
      </c>
    </row>
    <row r="58" spans="1:11" ht="19.5" customHeight="1" thickBot="1" x14ac:dyDescent="0.35">
      <c r="A58" s="13">
        <v>8</v>
      </c>
      <c r="B58" s="30">
        <v>0</v>
      </c>
      <c r="C58" s="30">
        <v>0</v>
      </c>
      <c r="D58" s="30">
        <v>1</v>
      </c>
      <c r="E58" s="30">
        <v>1</v>
      </c>
      <c r="F58" s="30">
        <v>1</v>
      </c>
      <c r="G58" s="30">
        <v>2</v>
      </c>
      <c r="H58" s="43">
        <v>0</v>
      </c>
      <c r="I58" s="43">
        <v>0</v>
      </c>
      <c r="J58" s="45">
        <v>2</v>
      </c>
      <c r="K58" s="22">
        <f t="shared" si="4"/>
        <v>38.888888888888886</v>
      </c>
    </row>
    <row r="59" spans="1:11" ht="19.5" customHeight="1" thickBot="1" x14ac:dyDescent="0.35">
      <c r="A59" s="13">
        <v>9</v>
      </c>
      <c r="B59" s="30">
        <v>1</v>
      </c>
      <c r="C59" s="30">
        <v>1</v>
      </c>
      <c r="D59" s="30">
        <v>1</v>
      </c>
      <c r="E59" s="43">
        <v>2</v>
      </c>
      <c r="F59" s="30">
        <v>1</v>
      </c>
      <c r="G59" s="30">
        <v>0</v>
      </c>
      <c r="H59" s="30">
        <v>1</v>
      </c>
      <c r="I59" s="30">
        <v>0</v>
      </c>
      <c r="J59" s="44">
        <v>1</v>
      </c>
      <c r="K59" s="22">
        <f t="shared" si="4"/>
        <v>44.444444444444443</v>
      </c>
    </row>
    <row r="60" spans="1:11" ht="19.5" customHeight="1" thickBot="1" x14ac:dyDescent="0.35">
      <c r="A60" s="13">
        <v>10</v>
      </c>
      <c r="B60" s="30">
        <v>0</v>
      </c>
      <c r="C60" s="30">
        <v>2</v>
      </c>
      <c r="D60" s="30">
        <v>1</v>
      </c>
      <c r="E60" s="30">
        <v>1</v>
      </c>
      <c r="F60" s="30">
        <v>1</v>
      </c>
      <c r="G60" s="30">
        <v>1</v>
      </c>
      <c r="H60" s="30">
        <v>0</v>
      </c>
      <c r="I60" s="30">
        <v>0</v>
      </c>
      <c r="J60" s="45">
        <v>2</v>
      </c>
      <c r="K60" s="22">
        <f t="shared" si="4"/>
        <v>44.444444444444443</v>
      </c>
    </row>
    <row r="61" spans="1:11" ht="19.5" customHeight="1" thickBot="1" x14ac:dyDescent="0.35">
      <c r="A61" s="13">
        <v>11</v>
      </c>
      <c r="B61" s="30">
        <v>0</v>
      </c>
      <c r="C61" s="30">
        <v>0</v>
      </c>
      <c r="D61" s="43">
        <v>2</v>
      </c>
      <c r="E61" s="30">
        <v>1</v>
      </c>
      <c r="F61" s="30">
        <v>1</v>
      </c>
      <c r="G61" s="43">
        <v>1</v>
      </c>
      <c r="H61" s="43">
        <v>1</v>
      </c>
      <c r="I61" s="30">
        <v>0</v>
      </c>
      <c r="J61" s="45">
        <v>1</v>
      </c>
      <c r="K61" s="22">
        <f t="shared" si="4"/>
        <v>38.888888888888886</v>
      </c>
    </row>
    <row r="62" spans="1:11" ht="19.5" customHeight="1" thickBot="1" x14ac:dyDescent="0.35">
      <c r="A62" s="13">
        <v>12</v>
      </c>
      <c r="B62" s="43">
        <v>0</v>
      </c>
      <c r="C62" s="30">
        <v>1</v>
      </c>
      <c r="D62" s="30">
        <v>1</v>
      </c>
      <c r="E62" s="43">
        <v>1</v>
      </c>
      <c r="F62" s="30">
        <v>1</v>
      </c>
      <c r="G62" s="30">
        <v>0</v>
      </c>
      <c r="H62" s="30">
        <v>0</v>
      </c>
      <c r="I62" s="30">
        <v>0</v>
      </c>
      <c r="J62" s="44">
        <v>1</v>
      </c>
      <c r="K62" s="22">
        <f t="shared" si="4"/>
        <v>27.777777777777779</v>
      </c>
    </row>
    <row r="63" spans="1:11" ht="19.5" customHeight="1" thickBot="1" x14ac:dyDescent="0.35">
      <c r="A63" s="13">
        <v>13</v>
      </c>
      <c r="B63" s="30">
        <v>1</v>
      </c>
      <c r="C63" s="30">
        <v>0</v>
      </c>
      <c r="D63" s="30">
        <v>0</v>
      </c>
      <c r="E63" s="30">
        <v>1</v>
      </c>
      <c r="F63" s="30">
        <v>1</v>
      </c>
      <c r="G63" s="30">
        <v>0</v>
      </c>
      <c r="H63" s="30">
        <v>1</v>
      </c>
      <c r="I63" s="30">
        <v>1</v>
      </c>
      <c r="J63" s="45">
        <v>1</v>
      </c>
      <c r="K63" s="22">
        <f t="shared" si="4"/>
        <v>33.333333333333329</v>
      </c>
    </row>
    <row r="64" spans="1:11" ht="19.5" customHeight="1" thickBot="1" x14ac:dyDescent="0.35">
      <c r="A64" s="13">
        <v>14</v>
      </c>
      <c r="B64" s="30">
        <v>1</v>
      </c>
      <c r="C64" s="30">
        <v>0</v>
      </c>
      <c r="D64" s="30">
        <v>1</v>
      </c>
      <c r="E64" s="30">
        <v>0</v>
      </c>
      <c r="F64" s="30">
        <v>0</v>
      </c>
      <c r="G64" s="30">
        <v>0</v>
      </c>
      <c r="H64" s="30">
        <v>1</v>
      </c>
      <c r="I64" s="30">
        <v>0</v>
      </c>
      <c r="J64" s="45">
        <v>1</v>
      </c>
      <c r="K64" s="22">
        <f t="shared" si="4"/>
        <v>22.222222222222221</v>
      </c>
    </row>
    <row r="65" spans="1:11" ht="19.5" customHeight="1" x14ac:dyDescent="0.3">
      <c r="A65" s="13">
        <v>15</v>
      </c>
      <c r="B65" s="43">
        <v>1</v>
      </c>
      <c r="C65" s="43">
        <v>2</v>
      </c>
      <c r="D65" s="43">
        <v>1</v>
      </c>
      <c r="E65" s="43">
        <v>1</v>
      </c>
      <c r="F65" s="43">
        <v>0</v>
      </c>
      <c r="G65" s="43">
        <v>1</v>
      </c>
      <c r="H65" s="43">
        <v>1</v>
      </c>
      <c r="I65" s="43">
        <v>1</v>
      </c>
      <c r="J65" s="44">
        <v>1</v>
      </c>
      <c r="K65" s="22">
        <f t="shared" si="4"/>
        <v>50</v>
      </c>
    </row>
    <row r="66" spans="1:11" ht="19.5" customHeight="1" x14ac:dyDescent="0.3">
      <c r="A66" s="24">
        <v>16</v>
      </c>
      <c r="B66" s="43">
        <v>1</v>
      </c>
      <c r="C66" s="43">
        <v>1</v>
      </c>
      <c r="D66" s="43">
        <v>1</v>
      </c>
      <c r="E66" s="43">
        <v>2</v>
      </c>
      <c r="F66" s="43">
        <v>0</v>
      </c>
      <c r="G66" s="43">
        <v>0</v>
      </c>
      <c r="H66" s="43">
        <v>1</v>
      </c>
      <c r="I66" s="43">
        <v>1</v>
      </c>
      <c r="J66" s="44">
        <v>1</v>
      </c>
      <c r="K66" s="22">
        <f t="shared" si="4"/>
        <v>44.444444444444443</v>
      </c>
    </row>
    <row r="67" spans="1:11" x14ac:dyDescent="0.3">
      <c r="A67" s="7" t="s">
        <v>25</v>
      </c>
      <c r="B67" s="18">
        <f>100/32*SUM(B51:B66)</f>
        <v>37.5</v>
      </c>
      <c r="C67" s="18">
        <f t="shared" ref="C67:J67" si="5">100/32*SUM(C51:C66)</f>
        <v>50</v>
      </c>
      <c r="D67" s="18">
        <f t="shared" si="5"/>
        <v>59.375</v>
      </c>
      <c r="E67" s="18">
        <f t="shared" si="5"/>
        <v>53.125</v>
      </c>
      <c r="F67" s="18">
        <f>100/32*SUM(F51:F66)</f>
        <v>56.25</v>
      </c>
      <c r="G67" s="18">
        <f t="shared" si="5"/>
        <v>50</v>
      </c>
      <c r="H67" s="18">
        <f t="shared" si="5"/>
        <v>43.75</v>
      </c>
      <c r="I67" s="18">
        <f t="shared" si="5"/>
        <v>25</v>
      </c>
      <c r="J67" s="18">
        <f t="shared" si="5"/>
        <v>65.625</v>
      </c>
      <c r="K67" s="17">
        <f>SUM(K51:K66)/COUNT(K51:K66)</f>
        <v>48.958333333333336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12.203515118604148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AVERAGE(K21,K44,K67)</f>
        <v>44.791666666666664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17.04459721407402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77.777777777777771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24.074074074074073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N129"/>
  <sheetViews>
    <sheetView topLeftCell="A37" zoomScale="95" zoomScaleNormal="95" workbookViewId="0">
      <selection activeCell="N5" sqref="N5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thickBot="1" x14ac:dyDescent="0.35">
      <c r="A2" s="25" t="s">
        <v>19</v>
      </c>
      <c r="B2" s="1"/>
      <c r="C2" s="29">
        <v>1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>
        <v>2</v>
      </c>
      <c r="C5">
        <v>2</v>
      </c>
      <c r="D5">
        <v>2</v>
      </c>
      <c r="E5">
        <v>0</v>
      </c>
      <c r="F5">
        <v>1</v>
      </c>
      <c r="G5">
        <v>2</v>
      </c>
      <c r="H5">
        <v>2</v>
      </c>
      <c r="I5">
        <v>2</v>
      </c>
      <c r="J5">
        <v>1</v>
      </c>
      <c r="K5" s="22">
        <f>100/(2*(COUNT(B5:J5)))*SUM(B5:J5)</f>
        <v>77.777777777777771</v>
      </c>
      <c r="L5" s="2"/>
      <c r="M5" s="2">
        <v>5</v>
      </c>
    </row>
    <row r="6" spans="1:14" ht="19.5" customHeight="1" thickBot="1" x14ac:dyDescent="0.35">
      <c r="A6" s="13">
        <v>2</v>
      </c>
      <c r="B6">
        <v>2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2</v>
      </c>
      <c r="J6">
        <v>1</v>
      </c>
      <c r="K6" s="22">
        <f t="shared" ref="K6:K20" si="0">100/(2*(COUNT(B6:J6)))*SUM(B6:J6)</f>
        <v>50</v>
      </c>
      <c r="L6" s="2"/>
      <c r="M6" s="2">
        <v>10</v>
      </c>
    </row>
    <row r="7" spans="1:14" ht="19.5" customHeight="1" thickBot="1" x14ac:dyDescent="0.35">
      <c r="A7" s="13">
        <v>3</v>
      </c>
      <c r="B7">
        <v>2</v>
      </c>
      <c r="C7">
        <v>2</v>
      </c>
      <c r="D7">
        <v>0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 s="22">
        <f t="shared" si="0"/>
        <v>66.666666666666657</v>
      </c>
      <c r="L7" s="2"/>
      <c r="M7" s="2">
        <v>15</v>
      </c>
    </row>
    <row r="8" spans="1:14" ht="19.5" customHeight="1" thickBot="1" x14ac:dyDescent="0.35">
      <c r="A8" s="13">
        <v>4</v>
      </c>
      <c r="B8">
        <v>2</v>
      </c>
      <c r="C8">
        <v>1</v>
      </c>
      <c r="D8">
        <v>0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 s="22">
        <f t="shared" si="0"/>
        <v>61.111111111111107</v>
      </c>
      <c r="L8" s="2"/>
      <c r="M8" s="2">
        <v>20</v>
      </c>
    </row>
    <row r="9" spans="1:14" ht="19.5" customHeight="1" thickBot="1" x14ac:dyDescent="0.35">
      <c r="A9" s="13">
        <v>5</v>
      </c>
      <c r="B9">
        <v>2</v>
      </c>
      <c r="C9">
        <v>1</v>
      </c>
      <c r="D9">
        <v>0</v>
      </c>
      <c r="E9">
        <v>0</v>
      </c>
      <c r="F9">
        <v>2</v>
      </c>
      <c r="G9">
        <v>2</v>
      </c>
      <c r="H9">
        <v>2</v>
      </c>
      <c r="I9">
        <v>2</v>
      </c>
      <c r="J9">
        <v>1</v>
      </c>
      <c r="K9" s="22">
        <f t="shared" si="0"/>
        <v>66.666666666666657</v>
      </c>
      <c r="L9" s="2"/>
      <c r="M9" s="2">
        <v>25</v>
      </c>
    </row>
    <row r="10" spans="1:14" ht="19.5" customHeight="1" thickBot="1" x14ac:dyDescent="0.35">
      <c r="A10" s="13">
        <v>6</v>
      </c>
      <c r="B10">
        <v>2</v>
      </c>
      <c r="C10">
        <v>1</v>
      </c>
      <c r="D10">
        <v>0</v>
      </c>
      <c r="E10">
        <v>1</v>
      </c>
      <c r="F10">
        <v>2</v>
      </c>
      <c r="G10">
        <v>2</v>
      </c>
      <c r="H10">
        <v>2</v>
      </c>
      <c r="I10">
        <v>2</v>
      </c>
      <c r="J10">
        <v>1</v>
      </c>
      <c r="K10" s="22">
        <f t="shared" si="0"/>
        <v>72.222222222222214</v>
      </c>
      <c r="L10" s="2"/>
      <c r="M10" s="2">
        <v>30</v>
      </c>
    </row>
    <row r="11" spans="1:14" ht="19.5" customHeight="1" thickBot="1" x14ac:dyDescent="0.35">
      <c r="A11" s="13">
        <v>7</v>
      </c>
      <c r="B11">
        <v>2</v>
      </c>
      <c r="C11">
        <v>2</v>
      </c>
      <c r="D11">
        <v>0</v>
      </c>
      <c r="E11">
        <v>1</v>
      </c>
      <c r="F11">
        <v>2</v>
      </c>
      <c r="G11">
        <v>1</v>
      </c>
      <c r="H11">
        <v>0</v>
      </c>
      <c r="I11">
        <v>2</v>
      </c>
      <c r="J11">
        <v>1</v>
      </c>
      <c r="K11" s="22">
        <f t="shared" si="0"/>
        <v>61.111111111111107</v>
      </c>
      <c r="L11" s="2"/>
      <c r="M11" s="2">
        <v>35</v>
      </c>
    </row>
    <row r="12" spans="1:14" ht="19.5" customHeight="1" thickBot="1" x14ac:dyDescent="0.35">
      <c r="A12" s="13">
        <v>8</v>
      </c>
      <c r="B12">
        <v>0</v>
      </c>
      <c r="C12">
        <v>0</v>
      </c>
      <c r="D12">
        <v>0</v>
      </c>
      <c r="E12">
        <v>0</v>
      </c>
      <c r="F12">
        <v>2</v>
      </c>
      <c r="G12">
        <v>1</v>
      </c>
      <c r="H12">
        <v>2</v>
      </c>
      <c r="I12">
        <v>0</v>
      </c>
      <c r="J12">
        <v>1</v>
      </c>
      <c r="K12" s="22">
        <f t="shared" si="0"/>
        <v>33.333333333333329</v>
      </c>
      <c r="L12" s="2"/>
      <c r="M12" s="2">
        <v>40</v>
      </c>
    </row>
    <row r="13" spans="1:14" ht="19.5" customHeight="1" thickBot="1" x14ac:dyDescent="0.35">
      <c r="A13" s="13">
        <v>9</v>
      </c>
      <c r="B13">
        <v>0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2</v>
      </c>
      <c r="J13">
        <v>0</v>
      </c>
      <c r="K13" s="22">
        <f t="shared" si="0"/>
        <v>33.333333333333329</v>
      </c>
      <c r="L13" s="2"/>
      <c r="M13" s="2">
        <v>45</v>
      </c>
    </row>
    <row r="14" spans="1:14" ht="19.5" customHeight="1" thickBot="1" x14ac:dyDescent="0.35">
      <c r="A14" s="13">
        <v>10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 s="22">
        <f t="shared" si="0"/>
        <v>22.222222222222221</v>
      </c>
      <c r="L14" s="2"/>
      <c r="M14" s="2">
        <v>50</v>
      </c>
    </row>
    <row r="15" spans="1:14" ht="19.5" customHeight="1" thickBot="1" x14ac:dyDescent="0.35">
      <c r="A15" s="13">
        <v>11</v>
      </c>
      <c r="B15">
        <v>0</v>
      </c>
      <c r="C15">
        <v>1</v>
      </c>
      <c r="D15">
        <v>0</v>
      </c>
      <c r="E15">
        <v>0</v>
      </c>
      <c r="F15">
        <v>1</v>
      </c>
      <c r="G15">
        <v>2</v>
      </c>
      <c r="H15">
        <v>1</v>
      </c>
      <c r="I15">
        <v>2</v>
      </c>
      <c r="J15">
        <v>1</v>
      </c>
      <c r="K15" s="22">
        <f t="shared" si="0"/>
        <v>44.444444444444443</v>
      </c>
      <c r="L15" s="2"/>
      <c r="M15" s="2">
        <v>55</v>
      </c>
    </row>
    <row r="16" spans="1:14" ht="19.5" customHeight="1" thickBot="1" x14ac:dyDescent="0.35">
      <c r="A16" s="13">
        <v>12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2</v>
      </c>
      <c r="I16">
        <v>1</v>
      </c>
      <c r="J16">
        <v>1</v>
      </c>
      <c r="K16" s="22">
        <f t="shared" si="0"/>
        <v>38.888888888888886</v>
      </c>
      <c r="L16" s="2"/>
      <c r="M16" s="2">
        <v>60</v>
      </c>
    </row>
    <row r="17" spans="1:13" ht="19.5" customHeight="1" thickBot="1" x14ac:dyDescent="0.35">
      <c r="A17" s="13">
        <v>13</v>
      </c>
      <c r="B17">
        <v>0</v>
      </c>
      <c r="C17">
        <v>1</v>
      </c>
      <c r="D17">
        <v>0</v>
      </c>
      <c r="E17">
        <v>1</v>
      </c>
      <c r="F17">
        <v>1</v>
      </c>
      <c r="G17">
        <v>2</v>
      </c>
      <c r="H17">
        <v>1</v>
      </c>
      <c r="I17">
        <v>2</v>
      </c>
      <c r="J17">
        <v>1</v>
      </c>
      <c r="K17" s="22">
        <f t="shared" si="0"/>
        <v>50</v>
      </c>
      <c r="L17" s="2"/>
      <c r="M17" s="2">
        <v>65</v>
      </c>
    </row>
    <row r="18" spans="1:13" ht="19.5" customHeight="1" thickBot="1" x14ac:dyDescent="0.35">
      <c r="A18" s="13">
        <v>14</v>
      </c>
      <c r="B18">
        <v>1</v>
      </c>
      <c r="C18">
        <v>2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 s="22">
        <f t="shared" si="0"/>
        <v>44.444444444444443</v>
      </c>
      <c r="L18" s="2"/>
      <c r="M18" s="2">
        <v>70</v>
      </c>
    </row>
    <row r="19" spans="1:13" ht="19.5" customHeight="1" thickBot="1" x14ac:dyDescent="0.35">
      <c r="A19" s="13">
        <v>15</v>
      </c>
      <c r="B19">
        <v>0</v>
      </c>
      <c r="C19">
        <v>2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 s="22">
        <f t="shared" si="0"/>
        <v>33.333333333333329</v>
      </c>
      <c r="L19" s="2"/>
      <c r="M19" s="2">
        <v>75</v>
      </c>
    </row>
    <row r="20" spans="1:13" ht="19.5" customHeight="1" thickBot="1" x14ac:dyDescent="0.35">
      <c r="A20" s="24">
        <v>16</v>
      </c>
      <c r="B20">
        <v>1</v>
      </c>
      <c r="C20">
        <v>2</v>
      </c>
      <c r="D20">
        <v>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 s="22">
        <f t="shared" si="0"/>
        <v>38.888888888888886</v>
      </c>
      <c r="L20" s="6"/>
      <c r="M20" s="2">
        <v>80</v>
      </c>
    </row>
    <row r="21" spans="1:13" ht="19.5" customHeight="1" thickBot="1" x14ac:dyDescent="0.35">
      <c r="A21" s="7" t="s">
        <v>25</v>
      </c>
      <c r="B21" s="18">
        <f>100/32*SUM(B5:B20)</f>
        <v>50</v>
      </c>
      <c r="C21" s="18">
        <f t="shared" ref="C21:J21" si="1">100/32*SUM(C5:C20)</f>
        <v>62.5</v>
      </c>
      <c r="D21" s="18">
        <f t="shared" si="1"/>
        <v>9.375</v>
      </c>
      <c r="E21" s="18">
        <f t="shared" si="1"/>
        <v>21.875</v>
      </c>
      <c r="F21" s="18">
        <f>100/32*SUM(F5:F20)</f>
        <v>65.625</v>
      </c>
      <c r="G21" s="18">
        <f t="shared" si="1"/>
        <v>68.75</v>
      </c>
      <c r="H21" s="18">
        <f t="shared" si="1"/>
        <v>59.375</v>
      </c>
      <c r="I21" s="18">
        <f t="shared" si="1"/>
        <v>71.875</v>
      </c>
      <c r="J21" s="18">
        <f t="shared" si="1"/>
        <v>37.5</v>
      </c>
      <c r="K21" s="17">
        <f>SUM(K5:K20)/COUNT(K5:K20)</f>
        <v>49.652777777777779</v>
      </c>
      <c r="M21" s="2" t="s">
        <v>26</v>
      </c>
    </row>
    <row r="22" spans="1:13" ht="15" thickBot="1" x14ac:dyDescent="0.35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22.121625605828438</v>
      </c>
    </row>
    <row r="25" spans="1:13" ht="15" thickBot="1" x14ac:dyDescent="0.35">
      <c r="A25" s="25" t="s">
        <v>19</v>
      </c>
      <c r="B25" s="1"/>
      <c r="C25" s="29">
        <v>2</v>
      </c>
    </row>
    <row r="26" spans="1:13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</row>
    <row r="28" spans="1:13" ht="19.5" customHeight="1" thickBot="1" x14ac:dyDescent="0.35">
      <c r="A28" s="23">
        <v>1</v>
      </c>
      <c r="B28">
        <v>0</v>
      </c>
      <c r="C28">
        <v>1</v>
      </c>
      <c r="D28">
        <v>1</v>
      </c>
      <c r="E28">
        <v>2</v>
      </c>
      <c r="F28">
        <v>2</v>
      </c>
      <c r="G28">
        <v>2</v>
      </c>
      <c r="H28">
        <v>0</v>
      </c>
      <c r="I28">
        <v>1</v>
      </c>
      <c r="J28">
        <v>1</v>
      </c>
      <c r="K28" s="22">
        <f>100/(2*(COUNT(B28:J28)))*SUM(B28:J28)</f>
        <v>55.555555555555557</v>
      </c>
    </row>
    <row r="29" spans="1:13" ht="19.5" customHeight="1" thickBot="1" x14ac:dyDescent="0.35">
      <c r="A29" s="13">
        <v>2</v>
      </c>
      <c r="B29">
        <v>2</v>
      </c>
      <c r="C29">
        <v>2</v>
      </c>
      <c r="D29">
        <v>1</v>
      </c>
      <c r="E29">
        <v>2</v>
      </c>
      <c r="F29">
        <v>0</v>
      </c>
      <c r="G29">
        <v>2</v>
      </c>
      <c r="H29">
        <v>0</v>
      </c>
      <c r="I29">
        <v>1</v>
      </c>
      <c r="J29">
        <v>1</v>
      </c>
      <c r="K29" s="22">
        <f t="shared" ref="K29:K43" si="2">100/(2*(COUNT(B29:J29)))*SUM(B29:J29)</f>
        <v>61.111111111111107</v>
      </c>
    </row>
    <row r="30" spans="1:13" ht="19.5" customHeight="1" thickBot="1" x14ac:dyDescent="0.35">
      <c r="A30" s="13">
        <v>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 s="22">
        <f t="shared" si="2"/>
        <v>55.555555555555557</v>
      </c>
    </row>
    <row r="31" spans="1:13" ht="19.5" customHeight="1" thickBot="1" x14ac:dyDescent="0.35">
      <c r="A31" s="13">
        <v>4</v>
      </c>
      <c r="B31">
        <v>1</v>
      </c>
      <c r="C31">
        <v>1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 s="22">
        <f t="shared" si="2"/>
        <v>61.111111111111107</v>
      </c>
    </row>
    <row r="32" spans="1:13" ht="19.5" customHeight="1" thickBot="1" x14ac:dyDescent="0.35">
      <c r="A32" s="13">
        <v>5</v>
      </c>
      <c r="B32">
        <v>2</v>
      </c>
      <c r="C32">
        <v>1</v>
      </c>
      <c r="D32">
        <v>2</v>
      </c>
      <c r="E32">
        <v>2</v>
      </c>
      <c r="F32">
        <v>1</v>
      </c>
      <c r="G32">
        <v>1</v>
      </c>
      <c r="H32">
        <v>2</v>
      </c>
      <c r="I32">
        <v>1</v>
      </c>
      <c r="J32">
        <v>1</v>
      </c>
      <c r="K32" s="22">
        <f t="shared" si="2"/>
        <v>72.222222222222214</v>
      </c>
    </row>
    <row r="33" spans="1:11" ht="19.5" customHeight="1" thickBot="1" x14ac:dyDescent="0.35">
      <c r="A33" s="13">
        <v>6</v>
      </c>
      <c r="B33">
        <v>2</v>
      </c>
      <c r="C33">
        <v>2</v>
      </c>
      <c r="D33">
        <v>2</v>
      </c>
      <c r="E33">
        <v>2</v>
      </c>
      <c r="F33">
        <v>0</v>
      </c>
      <c r="G33">
        <v>2</v>
      </c>
      <c r="H33">
        <v>1</v>
      </c>
      <c r="I33">
        <v>2</v>
      </c>
      <c r="J33">
        <v>2</v>
      </c>
      <c r="K33" s="22">
        <f t="shared" si="2"/>
        <v>83.333333333333329</v>
      </c>
    </row>
    <row r="34" spans="1:11" ht="19.5" customHeight="1" thickBot="1" x14ac:dyDescent="0.35">
      <c r="A34" s="13">
        <v>7</v>
      </c>
      <c r="B34">
        <v>2</v>
      </c>
      <c r="C34">
        <v>1</v>
      </c>
      <c r="D34">
        <v>0</v>
      </c>
      <c r="E34">
        <v>0</v>
      </c>
      <c r="F34">
        <v>1</v>
      </c>
      <c r="G34">
        <v>2</v>
      </c>
      <c r="H34">
        <v>1</v>
      </c>
      <c r="I34">
        <v>1</v>
      </c>
      <c r="J34">
        <v>1</v>
      </c>
      <c r="K34" s="22">
        <f t="shared" si="2"/>
        <v>50</v>
      </c>
    </row>
    <row r="35" spans="1:11" ht="19.5" customHeight="1" thickBot="1" x14ac:dyDescent="0.35">
      <c r="A35" s="13">
        <v>8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2</v>
      </c>
      <c r="K35" s="22">
        <f t="shared" si="2"/>
        <v>50</v>
      </c>
    </row>
    <row r="36" spans="1:11" ht="19.5" customHeight="1" thickBot="1" x14ac:dyDescent="0.35">
      <c r="A36" s="13">
        <v>9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2</v>
      </c>
      <c r="J36">
        <v>1</v>
      </c>
      <c r="K36" s="22">
        <f t="shared" si="2"/>
        <v>33.333333333333329</v>
      </c>
    </row>
    <row r="37" spans="1:11" ht="19.5" customHeight="1" thickBot="1" x14ac:dyDescent="0.35">
      <c r="A37" s="13">
        <v>10</v>
      </c>
      <c r="B37">
        <v>0</v>
      </c>
      <c r="C37">
        <v>1</v>
      </c>
      <c r="D37">
        <v>0</v>
      </c>
      <c r="E37">
        <v>0</v>
      </c>
      <c r="F37">
        <v>2</v>
      </c>
      <c r="G37">
        <v>0</v>
      </c>
      <c r="H37">
        <v>2</v>
      </c>
      <c r="I37">
        <v>2</v>
      </c>
      <c r="J37">
        <v>1</v>
      </c>
      <c r="K37" s="22">
        <f t="shared" si="2"/>
        <v>44.444444444444443</v>
      </c>
    </row>
    <row r="38" spans="1:11" ht="19.5" customHeight="1" thickBot="1" x14ac:dyDescent="0.35">
      <c r="A38" s="13">
        <v>11</v>
      </c>
      <c r="B38">
        <v>1</v>
      </c>
      <c r="C38">
        <v>0</v>
      </c>
      <c r="D38">
        <v>0</v>
      </c>
      <c r="E38">
        <v>1</v>
      </c>
      <c r="F38">
        <v>0</v>
      </c>
      <c r="G38">
        <v>2</v>
      </c>
      <c r="H38">
        <v>1</v>
      </c>
      <c r="I38">
        <v>2</v>
      </c>
      <c r="J38">
        <v>1</v>
      </c>
      <c r="K38" s="22">
        <f t="shared" si="2"/>
        <v>44.444444444444443</v>
      </c>
    </row>
    <row r="39" spans="1:11" ht="19.5" customHeight="1" thickBot="1" x14ac:dyDescent="0.35">
      <c r="A39" s="13">
        <v>12</v>
      </c>
      <c r="B39">
        <v>1</v>
      </c>
      <c r="C39">
        <v>0</v>
      </c>
      <c r="D39">
        <v>2</v>
      </c>
      <c r="E39">
        <v>0</v>
      </c>
      <c r="F39">
        <v>1</v>
      </c>
      <c r="G39">
        <v>1</v>
      </c>
      <c r="H39">
        <v>1</v>
      </c>
      <c r="I39">
        <v>2</v>
      </c>
      <c r="J39">
        <v>1</v>
      </c>
      <c r="K39" s="22">
        <f t="shared" si="2"/>
        <v>50</v>
      </c>
    </row>
    <row r="40" spans="1:11" ht="19.5" customHeight="1" thickBot="1" x14ac:dyDescent="0.35">
      <c r="A40" s="13">
        <v>13</v>
      </c>
      <c r="B40">
        <v>1</v>
      </c>
      <c r="C40">
        <v>1</v>
      </c>
      <c r="D40">
        <v>0</v>
      </c>
      <c r="E40">
        <v>0</v>
      </c>
      <c r="F40">
        <v>0</v>
      </c>
      <c r="G40">
        <v>2</v>
      </c>
      <c r="H40">
        <v>0</v>
      </c>
      <c r="I40">
        <v>2</v>
      </c>
      <c r="J40">
        <v>1</v>
      </c>
      <c r="K40" s="22">
        <f t="shared" si="2"/>
        <v>38.888888888888886</v>
      </c>
    </row>
    <row r="41" spans="1:11" ht="19.5" customHeight="1" thickBot="1" x14ac:dyDescent="0.35">
      <c r="A41" s="13">
        <v>14</v>
      </c>
      <c r="B41">
        <v>2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2</v>
      </c>
      <c r="J41">
        <v>1</v>
      </c>
      <c r="K41" s="22">
        <f t="shared" si="2"/>
        <v>50</v>
      </c>
    </row>
    <row r="42" spans="1:11" ht="19.5" customHeight="1" thickBot="1" x14ac:dyDescent="0.35">
      <c r="A42" s="13">
        <v>15</v>
      </c>
      <c r="B4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2</v>
      </c>
      <c r="I42">
        <v>2</v>
      </c>
      <c r="J42">
        <v>0</v>
      </c>
      <c r="K42" s="22">
        <f t="shared" si="2"/>
        <v>50</v>
      </c>
    </row>
    <row r="43" spans="1:11" ht="19.5" customHeight="1" thickBot="1" x14ac:dyDescent="0.35">
      <c r="A43" s="24">
        <v>16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2</v>
      </c>
      <c r="J43">
        <v>1</v>
      </c>
      <c r="K43" s="22">
        <f t="shared" si="2"/>
        <v>38.888888888888886</v>
      </c>
    </row>
    <row r="44" spans="1:11" ht="15" thickBot="1" x14ac:dyDescent="0.35">
      <c r="A44" s="7" t="s">
        <v>25</v>
      </c>
      <c r="B44" s="18">
        <f>100/32*SUM(B28:B43)</f>
        <v>50</v>
      </c>
      <c r="C44" s="18">
        <f t="shared" ref="C44:J44" si="3">100/32*SUM(C28:C43)</f>
        <v>46.875</v>
      </c>
      <c r="D44" s="18">
        <f t="shared" si="3"/>
        <v>37.5</v>
      </c>
      <c r="E44" s="18">
        <f t="shared" si="3"/>
        <v>43.75</v>
      </c>
      <c r="F44" s="18">
        <f>100/32*SUM(F28:F43)</f>
        <v>43.75</v>
      </c>
      <c r="G44" s="18">
        <f t="shared" si="3"/>
        <v>62.5</v>
      </c>
      <c r="H44" s="18">
        <f t="shared" si="3"/>
        <v>53.125</v>
      </c>
      <c r="I44" s="18">
        <f t="shared" si="3"/>
        <v>78.125</v>
      </c>
      <c r="J44" s="18">
        <f t="shared" si="3"/>
        <v>56.25</v>
      </c>
      <c r="K44" s="17">
        <f>SUM(K28:K43)/COUNT(K28:K43)</f>
        <v>52.430555555555557</v>
      </c>
    </row>
    <row r="45" spans="1:11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12.181266212006772</v>
      </c>
    </row>
    <row r="48" spans="1:11" ht="15" thickBot="1" x14ac:dyDescent="0.35">
      <c r="A48" s="25" t="s">
        <v>19</v>
      </c>
      <c r="B48" s="1"/>
      <c r="C48" s="29">
        <v>3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>
        <v>2</v>
      </c>
      <c r="C51">
        <v>0</v>
      </c>
      <c r="D51">
        <v>2</v>
      </c>
      <c r="E51">
        <v>2</v>
      </c>
      <c r="F51">
        <v>2</v>
      </c>
      <c r="G51">
        <v>1</v>
      </c>
      <c r="H51">
        <v>2</v>
      </c>
      <c r="I51">
        <v>2</v>
      </c>
      <c r="J51">
        <v>1</v>
      </c>
      <c r="K51" s="22">
        <f>100/(2*(COUNT(B51:J51)))*SUM(B51:J51)</f>
        <v>77.777777777777771</v>
      </c>
    </row>
    <row r="52" spans="1:11" ht="19.5" customHeight="1" thickBot="1" x14ac:dyDescent="0.35">
      <c r="A52" s="13">
        <v>2</v>
      </c>
      <c r="B52">
        <v>0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1</v>
      </c>
      <c r="J52">
        <v>2</v>
      </c>
      <c r="K52" s="22">
        <f t="shared" ref="K52:K66" si="4">100/(2*(COUNT(B52:J52)))*SUM(B52:J52)</f>
        <v>83.333333333333329</v>
      </c>
    </row>
    <row r="53" spans="1:11" ht="19.5" customHeight="1" thickBot="1" x14ac:dyDescent="0.35">
      <c r="A53" s="13">
        <v>3</v>
      </c>
      <c r="B53">
        <v>1</v>
      </c>
      <c r="C53">
        <v>0</v>
      </c>
      <c r="D53">
        <v>2</v>
      </c>
      <c r="E53">
        <v>2</v>
      </c>
      <c r="F53">
        <v>0</v>
      </c>
      <c r="G53">
        <v>2</v>
      </c>
      <c r="H53">
        <v>1</v>
      </c>
      <c r="I53">
        <v>2</v>
      </c>
      <c r="J53">
        <v>1</v>
      </c>
      <c r="K53" s="22">
        <f t="shared" si="4"/>
        <v>61.111111111111107</v>
      </c>
    </row>
    <row r="54" spans="1:11" ht="19.5" customHeight="1" thickBot="1" x14ac:dyDescent="0.35">
      <c r="A54" s="13">
        <v>4</v>
      </c>
      <c r="B54">
        <v>2</v>
      </c>
      <c r="C54">
        <v>0</v>
      </c>
      <c r="D54">
        <v>0</v>
      </c>
      <c r="E54">
        <v>2</v>
      </c>
      <c r="F54">
        <v>2</v>
      </c>
      <c r="G54">
        <v>2</v>
      </c>
      <c r="H54">
        <v>0</v>
      </c>
      <c r="I54">
        <v>2</v>
      </c>
      <c r="J54">
        <v>0</v>
      </c>
      <c r="K54" s="22">
        <f t="shared" si="4"/>
        <v>55.555555555555557</v>
      </c>
    </row>
    <row r="55" spans="1:11" ht="19.5" customHeight="1" thickBot="1" x14ac:dyDescent="0.35">
      <c r="A55" s="13">
        <v>5</v>
      </c>
      <c r="B55">
        <v>2</v>
      </c>
      <c r="C55">
        <v>0</v>
      </c>
      <c r="D55">
        <v>2</v>
      </c>
      <c r="E55">
        <v>2</v>
      </c>
      <c r="F55">
        <v>2</v>
      </c>
      <c r="G55">
        <v>2</v>
      </c>
      <c r="H55">
        <v>1</v>
      </c>
      <c r="I55">
        <v>2</v>
      </c>
      <c r="J55">
        <v>1</v>
      </c>
      <c r="K55" s="22">
        <f t="shared" si="4"/>
        <v>77.777777777777771</v>
      </c>
    </row>
    <row r="56" spans="1:11" ht="19.5" customHeight="1" thickBot="1" x14ac:dyDescent="0.35">
      <c r="A56" s="13">
        <v>6</v>
      </c>
      <c r="B56">
        <v>2</v>
      </c>
      <c r="C56">
        <v>1</v>
      </c>
      <c r="D56">
        <v>1</v>
      </c>
      <c r="E56">
        <v>1</v>
      </c>
      <c r="F56">
        <v>2</v>
      </c>
      <c r="G56">
        <v>2</v>
      </c>
      <c r="H56">
        <v>1</v>
      </c>
      <c r="I56">
        <v>1</v>
      </c>
      <c r="J56">
        <v>2</v>
      </c>
      <c r="K56" s="22">
        <f t="shared" si="4"/>
        <v>72.222222222222214</v>
      </c>
    </row>
    <row r="57" spans="1:11" ht="19.5" customHeight="1" thickBot="1" x14ac:dyDescent="0.35">
      <c r="A57" s="13">
        <v>7</v>
      </c>
      <c r="B57">
        <v>2</v>
      </c>
      <c r="C57">
        <v>1</v>
      </c>
      <c r="D57">
        <v>2</v>
      </c>
      <c r="E57">
        <v>0</v>
      </c>
      <c r="F57">
        <v>2</v>
      </c>
      <c r="G57">
        <v>1</v>
      </c>
      <c r="H57">
        <v>1</v>
      </c>
      <c r="I57">
        <v>2</v>
      </c>
      <c r="J57">
        <v>2</v>
      </c>
      <c r="K57" s="22">
        <f t="shared" si="4"/>
        <v>72.222222222222214</v>
      </c>
    </row>
    <row r="58" spans="1:11" ht="19.5" customHeight="1" thickBot="1" x14ac:dyDescent="0.35">
      <c r="A58" s="13">
        <v>8</v>
      </c>
      <c r="B58">
        <v>2</v>
      </c>
      <c r="C58">
        <v>1</v>
      </c>
      <c r="D58">
        <v>1</v>
      </c>
      <c r="E58">
        <v>2</v>
      </c>
      <c r="F58">
        <v>0</v>
      </c>
      <c r="G58">
        <v>1</v>
      </c>
      <c r="H58">
        <v>2</v>
      </c>
      <c r="I58">
        <v>2</v>
      </c>
      <c r="J58">
        <v>2</v>
      </c>
      <c r="K58" s="22">
        <f t="shared" si="4"/>
        <v>72.222222222222214</v>
      </c>
    </row>
    <row r="59" spans="1:11" ht="19.5" customHeight="1" thickBot="1" x14ac:dyDescent="0.35">
      <c r="A59" s="13">
        <v>9</v>
      </c>
      <c r="B59">
        <v>2</v>
      </c>
      <c r="C59">
        <v>2</v>
      </c>
      <c r="D59">
        <v>0</v>
      </c>
      <c r="E59">
        <v>2</v>
      </c>
      <c r="F59">
        <v>0</v>
      </c>
      <c r="G59">
        <v>1</v>
      </c>
      <c r="H59">
        <v>1</v>
      </c>
      <c r="I59">
        <v>1</v>
      </c>
      <c r="J59">
        <v>1</v>
      </c>
      <c r="K59" s="22">
        <f t="shared" si="4"/>
        <v>55.555555555555557</v>
      </c>
    </row>
    <row r="60" spans="1:11" ht="19.5" customHeight="1" thickBot="1" x14ac:dyDescent="0.35">
      <c r="A60" s="13">
        <v>10</v>
      </c>
      <c r="B60">
        <v>0</v>
      </c>
      <c r="C60">
        <v>1</v>
      </c>
      <c r="D60">
        <v>1</v>
      </c>
      <c r="E60">
        <v>2</v>
      </c>
      <c r="F60">
        <v>0</v>
      </c>
      <c r="G60">
        <v>0</v>
      </c>
      <c r="H60">
        <v>1</v>
      </c>
      <c r="I60">
        <v>1</v>
      </c>
      <c r="J60">
        <v>1</v>
      </c>
      <c r="K60" s="22">
        <f t="shared" si="4"/>
        <v>38.888888888888886</v>
      </c>
    </row>
    <row r="61" spans="1:11" ht="19.5" customHeight="1" thickBot="1" x14ac:dyDescent="0.35">
      <c r="A61" s="13">
        <v>11</v>
      </c>
      <c r="B61">
        <v>0</v>
      </c>
      <c r="C61">
        <v>1</v>
      </c>
      <c r="D61">
        <v>0</v>
      </c>
      <c r="E61">
        <v>2</v>
      </c>
      <c r="F61">
        <v>0</v>
      </c>
      <c r="G61">
        <v>2</v>
      </c>
      <c r="H61">
        <v>0</v>
      </c>
      <c r="I61">
        <v>1</v>
      </c>
      <c r="J61">
        <v>2</v>
      </c>
      <c r="K61" s="22">
        <f t="shared" si="4"/>
        <v>44.444444444444443</v>
      </c>
    </row>
    <row r="62" spans="1:11" ht="19.5" customHeight="1" thickBot="1" x14ac:dyDescent="0.35">
      <c r="A62" s="13">
        <v>12</v>
      </c>
      <c r="B62">
        <v>0</v>
      </c>
      <c r="C62">
        <v>0</v>
      </c>
      <c r="D62">
        <v>2</v>
      </c>
      <c r="E62">
        <v>1</v>
      </c>
      <c r="F62">
        <v>1</v>
      </c>
      <c r="G62">
        <v>2</v>
      </c>
      <c r="H62">
        <v>0</v>
      </c>
      <c r="I62">
        <v>0</v>
      </c>
      <c r="J62">
        <v>2</v>
      </c>
      <c r="K62" s="22">
        <f t="shared" si="4"/>
        <v>44.444444444444443</v>
      </c>
    </row>
    <row r="63" spans="1:11" ht="19.5" customHeight="1" thickBot="1" x14ac:dyDescent="0.35">
      <c r="A63" s="13">
        <v>13</v>
      </c>
      <c r="B63">
        <v>0</v>
      </c>
      <c r="C63">
        <v>1</v>
      </c>
      <c r="D63">
        <v>0</v>
      </c>
      <c r="E63">
        <v>0</v>
      </c>
      <c r="F63">
        <v>1</v>
      </c>
      <c r="G63">
        <v>2</v>
      </c>
      <c r="H63">
        <v>0</v>
      </c>
      <c r="I63">
        <v>0</v>
      </c>
      <c r="J63">
        <v>2</v>
      </c>
      <c r="K63" s="22">
        <f t="shared" si="4"/>
        <v>33.333333333333329</v>
      </c>
    </row>
    <row r="64" spans="1:11" ht="19.5" customHeight="1" thickBot="1" x14ac:dyDescent="0.35">
      <c r="A64" s="13">
        <v>14</v>
      </c>
      <c r="B64">
        <v>0</v>
      </c>
      <c r="C64">
        <v>1</v>
      </c>
      <c r="D64">
        <v>1</v>
      </c>
      <c r="E64">
        <v>0</v>
      </c>
      <c r="F64">
        <v>0</v>
      </c>
      <c r="G64">
        <v>2</v>
      </c>
      <c r="H64">
        <v>0</v>
      </c>
      <c r="I64">
        <v>1</v>
      </c>
      <c r="J64">
        <v>1</v>
      </c>
      <c r="K64" s="22">
        <f t="shared" si="4"/>
        <v>33.333333333333329</v>
      </c>
    </row>
    <row r="65" spans="1:11" ht="19.5" customHeight="1" thickBot="1" x14ac:dyDescent="0.35">
      <c r="A65" s="13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1</v>
      </c>
      <c r="I65">
        <v>1</v>
      </c>
      <c r="J65">
        <v>2</v>
      </c>
      <c r="K65" s="22">
        <f t="shared" si="4"/>
        <v>33.333333333333329</v>
      </c>
    </row>
    <row r="66" spans="1:11" ht="19.5" customHeight="1" thickBot="1" x14ac:dyDescent="0.35">
      <c r="A66" s="24">
        <v>16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2</v>
      </c>
      <c r="K66" s="22">
        <f t="shared" si="4"/>
        <v>16.666666666666664</v>
      </c>
    </row>
    <row r="67" spans="1:11" ht="15" thickBot="1" x14ac:dyDescent="0.35">
      <c r="A67" s="7" t="s">
        <v>25</v>
      </c>
      <c r="B67" s="18">
        <f>100/32*SUM(B51:B66)</f>
        <v>46.875</v>
      </c>
      <c r="C67" s="18">
        <f t="shared" ref="C67:J67" si="5">100/32*SUM(C51:C66)</f>
        <v>34.375</v>
      </c>
      <c r="D67" s="18">
        <f t="shared" si="5"/>
        <v>50</v>
      </c>
      <c r="E67" s="18">
        <f t="shared" si="5"/>
        <v>62.5</v>
      </c>
      <c r="F67" s="18">
        <f>100/32*SUM(F51:F66)</f>
        <v>43.75</v>
      </c>
      <c r="G67" s="18">
        <f t="shared" si="5"/>
        <v>78.125</v>
      </c>
      <c r="H67" s="18">
        <f t="shared" si="5"/>
        <v>40.625</v>
      </c>
      <c r="I67" s="18">
        <f t="shared" si="5"/>
        <v>59.375</v>
      </c>
      <c r="J67" s="18">
        <f t="shared" si="5"/>
        <v>75</v>
      </c>
      <c r="K67" s="17">
        <f>SUM(K51:K66)/COUNT(K51:K66)</f>
        <v>54.513888888888893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15.238269623258125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AVERAGE(K21,K44,K67)</f>
        <v>52.199074074074076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16.513720480364444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70.370370370370367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31.481481481481477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N129"/>
  <sheetViews>
    <sheetView topLeftCell="A49" zoomScaleNormal="100" workbookViewId="0">
      <selection activeCell="N5" sqref="N5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thickBot="1" x14ac:dyDescent="0.35">
      <c r="A2" s="25" t="s">
        <v>19</v>
      </c>
      <c r="B2" s="1"/>
      <c r="C2" s="29">
        <v>1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 s="43">
        <v>1</v>
      </c>
      <c r="C5" s="43">
        <v>0</v>
      </c>
      <c r="D5" s="43">
        <v>2</v>
      </c>
      <c r="E5" s="43">
        <v>0</v>
      </c>
      <c r="F5" s="43">
        <v>0</v>
      </c>
      <c r="G5" s="43">
        <v>1</v>
      </c>
      <c r="H5" s="43">
        <v>0</v>
      </c>
      <c r="I5" s="43">
        <v>1</v>
      </c>
      <c r="J5" s="43">
        <v>0</v>
      </c>
      <c r="K5" s="22">
        <f>100/(2*(COUNT(B5:J5)))*SUM(B5:J5)</f>
        <v>27.777777777777779</v>
      </c>
      <c r="L5" s="2"/>
      <c r="M5" s="2">
        <v>5</v>
      </c>
    </row>
    <row r="6" spans="1:14" ht="19.5" customHeight="1" thickBot="1" x14ac:dyDescent="0.35">
      <c r="A6" s="13">
        <v>2</v>
      </c>
      <c r="B6" s="43">
        <v>0</v>
      </c>
      <c r="C6" s="43">
        <v>0</v>
      </c>
      <c r="D6" s="43">
        <v>1</v>
      </c>
      <c r="E6" s="43">
        <v>1</v>
      </c>
      <c r="F6" s="43">
        <v>0</v>
      </c>
      <c r="G6" s="43">
        <v>0</v>
      </c>
      <c r="H6" s="43">
        <v>2</v>
      </c>
      <c r="I6" s="43">
        <v>1</v>
      </c>
      <c r="J6" s="43">
        <v>1</v>
      </c>
      <c r="K6" s="22">
        <f t="shared" ref="K6:K20" si="0">100/(2*(COUNT(B6:J6)))*SUM(B6:J6)</f>
        <v>33.333333333333329</v>
      </c>
      <c r="L6" s="2"/>
      <c r="M6" s="2">
        <v>10</v>
      </c>
    </row>
    <row r="7" spans="1:14" ht="19.5" customHeight="1" thickBot="1" x14ac:dyDescent="0.35">
      <c r="A7" s="13">
        <v>3</v>
      </c>
      <c r="B7" s="43">
        <v>1</v>
      </c>
      <c r="C7" s="43">
        <v>0</v>
      </c>
      <c r="D7" s="43">
        <v>2</v>
      </c>
      <c r="E7" s="43">
        <v>0</v>
      </c>
      <c r="F7" s="43">
        <v>0</v>
      </c>
      <c r="G7" s="43">
        <v>1</v>
      </c>
      <c r="H7" s="43">
        <v>0</v>
      </c>
      <c r="I7" s="43">
        <v>0</v>
      </c>
      <c r="J7" s="43">
        <v>0</v>
      </c>
      <c r="K7" s="22">
        <f t="shared" si="0"/>
        <v>22.222222222222221</v>
      </c>
      <c r="L7" s="2"/>
      <c r="M7" s="2">
        <v>15</v>
      </c>
    </row>
    <row r="8" spans="1:14" ht="19.5" customHeight="1" thickBot="1" x14ac:dyDescent="0.35">
      <c r="A8" s="13">
        <v>4</v>
      </c>
      <c r="B8" s="43">
        <v>0</v>
      </c>
      <c r="C8" s="43">
        <v>1</v>
      </c>
      <c r="D8" s="43">
        <v>1</v>
      </c>
      <c r="E8" s="43">
        <v>0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22">
        <f t="shared" si="0"/>
        <v>16.666666666666664</v>
      </c>
      <c r="L8" s="2"/>
      <c r="M8" s="2">
        <v>20</v>
      </c>
    </row>
    <row r="9" spans="1:14" ht="19.5" customHeight="1" thickBot="1" x14ac:dyDescent="0.35">
      <c r="A9" s="13">
        <v>5</v>
      </c>
      <c r="B9" s="43">
        <v>0</v>
      </c>
      <c r="C9" s="43">
        <v>1</v>
      </c>
      <c r="D9" s="43">
        <v>1</v>
      </c>
      <c r="E9" s="43">
        <v>1</v>
      </c>
      <c r="F9" s="43">
        <v>0</v>
      </c>
      <c r="G9" s="43">
        <v>0</v>
      </c>
      <c r="H9" s="43">
        <v>0</v>
      </c>
      <c r="I9" s="43">
        <v>1</v>
      </c>
      <c r="J9" s="43">
        <v>0</v>
      </c>
      <c r="K9" s="22">
        <f t="shared" si="0"/>
        <v>22.222222222222221</v>
      </c>
      <c r="L9" s="2"/>
      <c r="M9" s="2">
        <v>25</v>
      </c>
    </row>
    <row r="10" spans="1:14" ht="19.5" customHeight="1" thickBot="1" x14ac:dyDescent="0.35">
      <c r="A10" s="13">
        <v>6</v>
      </c>
      <c r="B10" s="43">
        <v>0</v>
      </c>
      <c r="C10" s="43">
        <v>0</v>
      </c>
      <c r="D10" s="43">
        <v>0</v>
      </c>
      <c r="E10" s="43">
        <v>1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22">
        <f t="shared" si="0"/>
        <v>5.5555555555555554</v>
      </c>
      <c r="L10" s="2"/>
      <c r="M10" s="2">
        <v>30</v>
      </c>
    </row>
    <row r="11" spans="1:14" ht="19.5" customHeight="1" thickBot="1" x14ac:dyDescent="0.35">
      <c r="A11" s="13">
        <v>7</v>
      </c>
      <c r="B11" s="43">
        <v>0</v>
      </c>
      <c r="C11" s="43">
        <v>1</v>
      </c>
      <c r="D11" s="43">
        <v>0</v>
      </c>
      <c r="E11" s="43">
        <v>0</v>
      </c>
      <c r="F11" s="43">
        <v>1</v>
      </c>
      <c r="G11" s="43">
        <v>0</v>
      </c>
      <c r="H11" s="43">
        <v>1</v>
      </c>
      <c r="I11" s="43">
        <v>1</v>
      </c>
      <c r="J11" s="43">
        <v>0</v>
      </c>
      <c r="K11" s="22">
        <f t="shared" si="0"/>
        <v>22.222222222222221</v>
      </c>
      <c r="L11" s="2"/>
      <c r="M11" s="2">
        <v>35</v>
      </c>
    </row>
    <row r="12" spans="1:14" ht="19.5" customHeight="1" thickBot="1" x14ac:dyDescent="0.35">
      <c r="A12" s="13">
        <v>8</v>
      </c>
      <c r="B12" s="43">
        <v>1</v>
      </c>
      <c r="C12" s="43">
        <v>2</v>
      </c>
      <c r="D12" s="43">
        <v>1</v>
      </c>
      <c r="E12" s="43">
        <v>1</v>
      </c>
      <c r="F12" s="43">
        <v>0</v>
      </c>
      <c r="G12" s="43">
        <v>0</v>
      </c>
      <c r="H12" s="43">
        <v>0</v>
      </c>
      <c r="I12" s="43">
        <v>1</v>
      </c>
      <c r="J12" s="43">
        <v>1</v>
      </c>
      <c r="K12" s="22">
        <f t="shared" si="0"/>
        <v>38.888888888888886</v>
      </c>
      <c r="L12" s="2"/>
      <c r="M12" s="2">
        <v>40</v>
      </c>
    </row>
    <row r="13" spans="1:14" ht="19.5" customHeight="1" thickBot="1" x14ac:dyDescent="0.35">
      <c r="A13" s="13">
        <v>9</v>
      </c>
      <c r="B13" s="43">
        <v>0</v>
      </c>
      <c r="C13" s="43">
        <v>2</v>
      </c>
      <c r="D13" s="43">
        <v>1</v>
      </c>
      <c r="E13" s="43">
        <v>1</v>
      </c>
      <c r="F13" s="43">
        <v>0</v>
      </c>
      <c r="G13" s="43">
        <v>0</v>
      </c>
      <c r="H13" s="43">
        <v>1</v>
      </c>
      <c r="I13" s="43">
        <v>0</v>
      </c>
      <c r="J13" s="43">
        <v>1</v>
      </c>
      <c r="K13" s="22">
        <f t="shared" si="0"/>
        <v>33.333333333333329</v>
      </c>
      <c r="L13" s="2"/>
      <c r="M13" s="2">
        <v>45</v>
      </c>
    </row>
    <row r="14" spans="1:14" ht="19.5" customHeight="1" thickBot="1" x14ac:dyDescent="0.35">
      <c r="A14" s="13">
        <v>10</v>
      </c>
      <c r="B14" s="43">
        <v>1</v>
      </c>
      <c r="C14" s="43">
        <v>1</v>
      </c>
      <c r="D14" s="43">
        <v>1</v>
      </c>
      <c r="E14" s="43">
        <v>0</v>
      </c>
      <c r="F14" s="43">
        <v>1</v>
      </c>
      <c r="G14" s="43">
        <v>0</v>
      </c>
      <c r="H14" s="43">
        <v>1</v>
      </c>
      <c r="I14" s="43">
        <v>0</v>
      </c>
      <c r="J14" s="43">
        <v>1</v>
      </c>
      <c r="K14" s="22">
        <f t="shared" si="0"/>
        <v>33.333333333333329</v>
      </c>
      <c r="L14" s="2"/>
      <c r="M14" s="2">
        <v>50</v>
      </c>
    </row>
    <row r="15" spans="1:14" ht="19.5" customHeight="1" thickBot="1" x14ac:dyDescent="0.35">
      <c r="A15" s="13">
        <v>11</v>
      </c>
      <c r="B15" s="43">
        <v>1</v>
      </c>
      <c r="C15" s="43">
        <v>0</v>
      </c>
      <c r="D15" s="43">
        <v>1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22">
        <f t="shared" si="0"/>
        <v>11.111111111111111</v>
      </c>
      <c r="L15" s="2"/>
      <c r="M15" s="2">
        <v>55</v>
      </c>
    </row>
    <row r="16" spans="1:14" ht="19.5" customHeight="1" thickBot="1" x14ac:dyDescent="0.35">
      <c r="A16" s="13">
        <v>12</v>
      </c>
      <c r="B16" s="43">
        <v>1</v>
      </c>
      <c r="C16" s="43">
        <v>1</v>
      </c>
      <c r="D16" s="43">
        <v>1</v>
      </c>
      <c r="E16" s="43">
        <v>0</v>
      </c>
      <c r="F16" s="43">
        <v>1</v>
      </c>
      <c r="G16" s="43">
        <v>0</v>
      </c>
      <c r="H16" s="43">
        <v>0</v>
      </c>
      <c r="I16" s="43">
        <v>0</v>
      </c>
      <c r="J16" s="43">
        <v>0</v>
      </c>
      <c r="K16" s="22">
        <f t="shared" si="0"/>
        <v>22.222222222222221</v>
      </c>
      <c r="L16" s="2"/>
      <c r="M16" s="2">
        <v>60</v>
      </c>
    </row>
    <row r="17" spans="1:13" ht="19.5" customHeight="1" thickBot="1" x14ac:dyDescent="0.35">
      <c r="A17" s="13">
        <v>13</v>
      </c>
      <c r="B17" s="43">
        <v>1</v>
      </c>
      <c r="C17" s="43">
        <v>0</v>
      </c>
      <c r="D17" s="43">
        <v>1</v>
      </c>
      <c r="E17" s="43">
        <v>0</v>
      </c>
      <c r="F17" s="43">
        <v>1</v>
      </c>
      <c r="G17" s="43">
        <v>0</v>
      </c>
      <c r="H17" s="43">
        <v>0</v>
      </c>
      <c r="I17" s="43">
        <v>0</v>
      </c>
      <c r="J17" s="43">
        <v>1</v>
      </c>
      <c r="K17" s="22">
        <f t="shared" si="0"/>
        <v>22.222222222222221</v>
      </c>
      <c r="L17" s="2"/>
      <c r="M17" s="2">
        <v>65</v>
      </c>
    </row>
    <row r="18" spans="1:13" ht="19.5" customHeight="1" thickBot="1" x14ac:dyDescent="0.35">
      <c r="A18" s="13">
        <v>14</v>
      </c>
      <c r="B18" s="43">
        <v>0</v>
      </c>
      <c r="C18" s="43">
        <v>1</v>
      </c>
      <c r="D18" s="43">
        <v>1</v>
      </c>
      <c r="E18" s="43">
        <v>0</v>
      </c>
      <c r="F18" s="43">
        <v>1</v>
      </c>
      <c r="G18" s="43">
        <v>0</v>
      </c>
      <c r="H18" s="43">
        <v>0</v>
      </c>
      <c r="I18" s="43">
        <v>0</v>
      </c>
      <c r="J18" s="43">
        <v>2</v>
      </c>
      <c r="K18" s="22">
        <f t="shared" si="0"/>
        <v>27.777777777777779</v>
      </c>
      <c r="L18" s="2"/>
      <c r="M18" s="2">
        <v>70</v>
      </c>
    </row>
    <row r="19" spans="1:13" ht="19.5" customHeight="1" thickBot="1" x14ac:dyDescent="0.35">
      <c r="A19" s="13">
        <v>15</v>
      </c>
      <c r="B19" s="43">
        <v>1</v>
      </c>
      <c r="C19" s="43">
        <v>0</v>
      </c>
      <c r="D19" s="43">
        <v>0</v>
      </c>
      <c r="E19" s="43">
        <v>0</v>
      </c>
      <c r="F19" s="43">
        <v>0</v>
      </c>
      <c r="G19" s="43">
        <v>1</v>
      </c>
      <c r="H19" s="43">
        <v>0</v>
      </c>
      <c r="I19" s="43">
        <v>0</v>
      </c>
      <c r="J19" s="43">
        <v>2</v>
      </c>
      <c r="K19" s="22">
        <f t="shared" si="0"/>
        <v>22.222222222222221</v>
      </c>
      <c r="L19" s="2"/>
      <c r="M19" s="2">
        <v>75</v>
      </c>
    </row>
    <row r="20" spans="1:13" ht="19.5" customHeight="1" thickBot="1" x14ac:dyDescent="0.35">
      <c r="A20" s="24">
        <v>16</v>
      </c>
      <c r="B20" s="43">
        <v>1</v>
      </c>
      <c r="C20" s="43">
        <v>1</v>
      </c>
      <c r="D20" s="43">
        <v>1</v>
      </c>
      <c r="E20" s="43">
        <v>1</v>
      </c>
      <c r="F20" s="43">
        <v>0</v>
      </c>
      <c r="G20" s="43">
        <v>1</v>
      </c>
      <c r="H20" s="43">
        <v>0</v>
      </c>
      <c r="I20" s="43">
        <v>1</v>
      </c>
      <c r="J20" s="43">
        <v>1</v>
      </c>
      <c r="K20" s="22">
        <f t="shared" si="0"/>
        <v>38.888888888888886</v>
      </c>
      <c r="L20" s="6"/>
      <c r="M20" s="2">
        <v>80</v>
      </c>
    </row>
    <row r="21" spans="1:13" ht="19.5" customHeight="1" thickBot="1" x14ac:dyDescent="0.35">
      <c r="A21" s="7" t="s">
        <v>25</v>
      </c>
      <c r="B21" s="18">
        <f>100/32*SUM(B5:B20)</f>
        <v>28.125</v>
      </c>
      <c r="C21" s="18">
        <f t="shared" ref="C21:J21" si="1">100/32*SUM(C5:C20)</f>
        <v>34.375</v>
      </c>
      <c r="D21" s="18">
        <f t="shared" si="1"/>
        <v>46.875</v>
      </c>
      <c r="E21" s="18">
        <f t="shared" si="1"/>
        <v>18.75</v>
      </c>
      <c r="F21" s="18">
        <f>100/32*SUM(F5:F20)</f>
        <v>18.75</v>
      </c>
      <c r="G21" s="18">
        <f t="shared" si="1"/>
        <v>12.5</v>
      </c>
      <c r="H21" s="18">
        <f t="shared" si="1"/>
        <v>15.625</v>
      </c>
      <c r="I21" s="18">
        <f t="shared" si="1"/>
        <v>18.75</v>
      </c>
      <c r="J21" s="18">
        <f t="shared" si="1"/>
        <v>31.25</v>
      </c>
      <c r="K21" s="17">
        <f>SUM(K5:K20)/COUNT(K5:K20)</f>
        <v>25</v>
      </c>
      <c r="M21" s="2" t="s">
        <v>26</v>
      </c>
    </row>
    <row r="22" spans="1:13" ht="15" thickBot="1" x14ac:dyDescent="0.35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11.048543456039805</v>
      </c>
    </row>
    <row r="25" spans="1:13" ht="15" thickBot="1" x14ac:dyDescent="0.35">
      <c r="A25" s="25" t="s">
        <v>19</v>
      </c>
      <c r="B25" s="1"/>
      <c r="C25" s="29">
        <v>2</v>
      </c>
    </row>
    <row r="26" spans="1:13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</row>
    <row r="28" spans="1:13" ht="19.5" customHeight="1" thickBot="1" x14ac:dyDescent="0.35">
      <c r="A28" s="23">
        <v>1</v>
      </c>
      <c r="B28" s="43">
        <v>1</v>
      </c>
      <c r="C28" s="43">
        <v>0</v>
      </c>
      <c r="D28" s="43">
        <v>2</v>
      </c>
      <c r="E28" s="43">
        <v>0</v>
      </c>
      <c r="F28" s="43">
        <v>0</v>
      </c>
      <c r="G28" s="43">
        <v>1</v>
      </c>
      <c r="H28" s="43">
        <v>0</v>
      </c>
      <c r="I28" s="43">
        <v>0</v>
      </c>
      <c r="J28" s="43">
        <v>2</v>
      </c>
      <c r="K28" s="22">
        <f>100/(2*(COUNT(B28:J28)))*SUM(B28:J28)</f>
        <v>33.333333333333329</v>
      </c>
    </row>
    <row r="29" spans="1:13" ht="19.5" customHeight="1" thickBot="1" x14ac:dyDescent="0.35">
      <c r="A29" s="13">
        <v>2</v>
      </c>
      <c r="B29" s="43">
        <v>1</v>
      </c>
      <c r="C29" s="43">
        <v>0</v>
      </c>
      <c r="D29" s="43">
        <v>0</v>
      </c>
      <c r="E29" s="43">
        <v>0</v>
      </c>
      <c r="F29" s="43">
        <v>2</v>
      </c>
      <c r="G29" s="43">
        <v>1</v>
      </c>
      <c r="H29" s="43">
        <v>0</v>
      </c>
      <c r="I29" s="43">
        <v>2</v>
      </c>
      <c r="J29" s="43">
        <v>1</v>
      </c>
      <c r="K29" s="22">
        <f t="shared" ref="K29:K43" si="2">100/(2*(COUNT(B29:J29)))*SUM(B29:J29)</f>
        <v>38.888888888888886</v>
      </c>
    </row>
    <row r="30" spans="1:13" ht="19.5" customHeight="1" thickBot="1" x14ac:dyDescent="0.35">
      <c r="A30" s="13">
        <v>3</v>
      </c>
      <c r="B30" s="43">
        <v>1</v>
      </c>
      <c r="C30" s="43">
        <v>0</v>
      </c>
      <c r="D30" s="43">
        <v>0</v>
      </c>
      <c r="E30" s="43">
        <v>0</v>
      </c>
      <c r="F30" s="43">
        <v>0</v>
      </c>
      <c r="G30" s="43">
        <v>1</v>
      </c>
      <c r="H30" s="43">
        <v>0</v>
      </c>
      <c r="I30" s="43">
        <v>0</v>
      </c>
      <c r="J30" s="43">
        <v>2</v>
      </c>
      <c r="K30" s="22">
        <f t="shared" si="2"/>
        <v>22.222222222222221</v>
      </c>
    </row>
    <row r="31" spans="1:13" ht="19.5" customHeight="1" thickBot="1" x14ac:dyDescent="0.35">
      <c r="A31" s="13">
        <v>4</v>
      </c>
      <c r="B31" s="43">
        <v>0</v>
      </c>
      <c r="C31" s="43">
        <v>1</v>
      </c>
      <c r="D31" s="43">
        <v>1</v>
      </c>
      <c r="E31" s="43">
        <v>0</v>
      </c>
      <c r="F31" s="43">
        <v>0</v>
      </c>
      <c r="G31" s="43">
        <v>0</v>
      </c>
      <c r="H31" s="43">
        <v>2</v>
      </c>
      <c r="I31" s="43">
        <v>0</v>
      </c>
      <c r="J31" s="43">
        <v>1</v>
      </c>
      <c r="K31" s="22">
        <f t="shared" si="2"/>
        <v>27.777777777777779</v>
      </c>
    </row>
    <row r="32" spans="1:13" ht="19.5" customHeight="1" thickBot="1" x14ac:dyDescent="0.35">
      <c r="A32" s="13">
        <v>5</v>
      </c>
      <c r="B32" s="43">
        <v>0</v>
      </c>
      <c r="C32" s="43">
        <v>1</v>
      </c>
      <c r="D32" s="43">
        <v>1</v>
      </c>
      <c r="E32" s="43">
        <v>0</v>
      </c>
      <c r="F32" s="43">
        <v>0</v>
      </c>
      <c r="G32" s="43">
        <v>1</v>
      </c>
      <c r="H32" s="43">
        <v>1</v>
      </c>
      <c r="I32" s="43">
        <v>1</v>
      </c>
      <c r="J32" s="43">
        <v>1</v>
      </c>
      <c r="K32" s="22">
        <f t="shared" si="2"/>
        <v>33.333333333333329</v>
      </c>
    </row>
    <row r="33" spans="1:11" ht="19.5" customHeight="1" thickBot="1" x14ac:dyDescent="0.35">
      <c r="A33" s="13">
        <v>6</v>
      </c>
      <c r="B33" s="43">
        <v>0</v>
      </c>
      <c r="C33" s="43">
        <v>0</v>
      </c>
      <c r="D33" s="43">
        <v>1</v>
      </c>
      <c r="E33" s="43">
        <v>0</v>
      </c>
      <c r="F33" s="43">
        <v>1</v>
      </c>
      <c r="G33" s="43">
        <v>1</v>
      </c>
      <c r="H33" s="43">
        <v>1</v>
      </c>
      <c r="I33" s="43">
        <v>0</v>
      </c>
      <c r="J33" s="43">
        <v>0</v>
      </c>
      <c r="K33" s="22">
        <f t="shared" si="2"/>
        <v>22.222222222222221</v>
      </c>
    </row>
    <row r="34" spans="1:11" ht="19.5" customHeight="1" thickBot="1" x14ac:dyDescent="0.35">
      <c r="A34" s="13">
        <v>7</v>
      </c>
      <c r="B34" s="43">
        <v>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1</v>
      </c>
      <c r="J34" s="43">
        <v>0</v>
      </c>
      <c r="K34" s="22">
        <f t="shared" si="2"/>
        <v>5.5555555555555554</v>
      </c>
    </row>
    <row r="35" spans="1:11" ht="19.5" customHeight="1" thickBot="1" x14ac:dyDescent="0.35">
      <c r="A35" s="13">
        <v>8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1</v>
      </c>
      <c r="J35" s="43">
        <v>1</v>
      </c>
      <c r="K35" s="22">
        <f t="shared" si="2"/>
        <v>11.111111111111111</v>
      </c>
    </row>
    <row r="36" spans="1:11" ht="19.5" customHeight="1" thickBot="1" x14ac:dyDescent="0.35">
      <c r="A36" s="13">
        <v>9</v>
      </c>
      <c r="B36" s="43">
        <v>0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1</v>
      </c>
      <c r="K36" s="22">
        <f t="shared" si="2"/>
        <v>5.5555555555555554</v>
      </c>
    </row>
    <row r="37" spans="1:11" ht="19.5" customHeight="1" thickBot="1" x14ac:dyDescent="0.35">
      <c r="A37" s="13">
        <v>10</v>
      </c>
      <c r="B37" s="43">
        <v>1</v>
      </c>
      <c r="C37" s="43">
        <v>0</v>
      </c>
      <c r="D37" s="43">
        <v>0</v>
      </c>
      <c r="E37" s="43">
        <v>0</v>
      </c>
      <c r="F37" s="43">
        <v>0</v>
      </c>
      <c r="G37" s="43">
        <v>1</v>
      </c>
      <c r="H37" s="43">
        <v>2</v>
      </c>
      <c r="I37" s="43">
        <v>0</v>
      </c>
      <c r="J37" s="43">
        <v>1</v>
      </c>
      <c r="K37" s="22">
        <f t="shared" si="2"/>
        <v>27.777777777777779</v>
      </c>
    </row>
    <row r="38" spans="1:11" ht="19.5" customHeight="1" thickBot="1" x14ac:dyDescent="0.35">
      <c r="A38" s="13">
        <v>11</v>
      </c>
      <c r="B38" s="43">
        <v>2</v>
      </c>
      <c r="C38" s="43">
        <v>0</v>
      </c>
      <c r="D38" s="43">
        <v>1</v>
      </c>
      <c r="E38" s="43">
        <v>0</v>
      </c>
      <c r="F38" s="43">
        <v>0</v>
      </c>
      <c r="G38" s="43">
        <v>0</v>
      </c>
      <c r="H38" s="43">
        <v>1</v>
      </c>
      <c r="I38" s="43">
        <v>1</v>
      </c>
      <c r="J38" s="43">
        <v>0</v>
      </c>
      <c r="K38" s="22">
        <f t="shared" si="2"/>
        <v>27.777777777777779</v>
      </c>
    </row>
    <row r="39" spans="1:11" ht="19.5" customHeight="1" thickBot="1" x14ac:dyDescent="0.35">
      <c r="A39" s="13">
        <v>12</v>
      </c>
      <c r="B39" s="43">
        <v>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1</v>
      </c>
      <c r="I39" s="43">
        <v>1</v>
      </c>
      <c r="J39" s="43">
        <v>1</v>
      </c>
      <c r="K39" s="22">
        <f t="shared" si="2"/>
        <v>22.222222222222221</v>
      </c>
    </row>
    <row r="40" spans="1:11" ht="19.5" customHeight="1" thickBot="1" x14ac:dyDescent="0.35">
      <c r="A40" s="13">
        <v>13</v>
      </c>
      <c r="B40" s="43">
        <v>0</v>
      </c>
      <c r="C40" s="43">
        <v>0</v>
      </c>
      <c r="D40" s="43">
        <v>0</v>
      </c>
      <c r="E40" s="43">
        <v>0</v>
      </c>
      <c r="F40" s="43">
        <v>0</v>
      </c>
      <c r="G40" s="43">
        <v>1</v>
      </c>
      <c r="H40" s="43">
        <v>0</v>
      </c>
      <c r="I40" s="43">
        <v>1</v>
      </c>
      <c r="J40" s="43">
        <v>1</v>
      </c>
      <c r="K40" s="22">
        <f t="shared" si="2"/>
        <v>16.666666666666664</v>
      </c>
    </row>
    <row r="41" spans="1:11" ht="19.5" customHeight="1" thickBot="1" x14ac:dyDescent="0.35">
      <c r="A41" s="13">
        <v>14</v>
      </c>
      <c r="B41" s="43">
        <v>1</v>
      </c>
      <c r="C41" s="43">
        <v>0</v>
      </c>
      <c r="D41" s="43">
        <v>0</v>
      </c>
      <c r="E41" s="43">
        <v>0</v>
      </c>
      <c r="F41" s="43">
        <v>0</v>
      </c>
      <c r="G41" s="43">
        <v>1</v>
      </c>
      <c r="H41" s="43">
        <v>1</v>
      </c>
      <c r="I41" s="43">
        <v>1</v>
      </c>
      <c r="J41" s="43">
        <v>0</v>
      </c>
      <c r="K41" s="22">
        <f t="shared" si="2"/>
        <v>22.222222222222221</v>
      </c>
    </row>
    <row r="42" spans="1:11" ht="19.5" customHeight="1" thickBot="1" x14ac:dyDescent="0.35">
      <c r="A42" s="13">
        <v>15</v>
      </c>
      <c r="B42" s="43">
        <v>1</v>
      </c>
      <c r="C42" s="43">
        <v>0</v>
      </c>
      <c r="D42" s="43">
        <v>0</v>
      </c>
      <c r="E42" s="43">
        <v>0</v>
      </c>
      <c r="F42" s="43">
        <v>0</v>
      </c>
      <c r="G42" s="43">
        <v>2</v>
      </c>
      <c r="H42" s="43">
        <v>0</v>
      </c>
      <c r="I42" s="43">
        <v>1</v>
      </c>
      <c r="J42" s="43">
        <v>0</v>
      </c>
      <c r="K42" s="22">
        <f t="shared" si="2"/>
        <v>22.222222222222221</v>
      </c>
    </row>
    <row r="43" spans="1:11" ht="19.5" customHeight="1" thickBot="1" x14ac:dyDescent="0.35">
      <c r="A43" s="24">
        <v>16</v>
      </c>
      <c r="B43" s="43">
        <v>1</v>
      </c>
      <c r="C43" s="43">
        <v>0</v>
      </c>
      <c r="D43" s="43">
        <v>0</v>
      </c>
      <c r="E43" s="43">
        <v>0</v>
      </c>
      <c r="F43" s="43">
        <v>0</v>
      </c>
      <c r="G43" s="43">
        <v>1</v>
      </c>
      <c r="H43" s="43">
        <v>0</v>
      </c>
      <c r="I43" s="43">
        <v>1</v>
      </c>
      <c r="J43" s="43">
        <v>0</v>
      </c>
      <c r="K43" s="22">
        <f t="shared" si="2"/>
        <v>16.666666666666664</v>
      </c>
    </row>
    <row r="44" spans="1:11" ht="15" thickBot="1" x14ac:dyDescent="0.35">
      <c r="A44" s="7" t="s">
        <v>25</v>
      </c>
      <c r="B44" s="18">
        <f>100/32*SUM(B28:B43)</f>
        <v>31.25</v>
      </c>
      <c r="C44" s="18">
        <f t="shared" ref="C44:J44" si="3">100/32*SUM(C28:C43)</f>
        <v>6.25</v>
      </c>
      <c r="D44" s="18">
        <f t="shared" si="3"/>
        <v>18.75</v>
      </c>
      <c r="E44" s="18">
        <f t="shared" si="3"/>
        <v>0</v>
      </c>
      <c r="F44" s="18">
        <f>100/32*SUM(F28:F43)</f>
        <v>9.375</v>
      </c>
      <c r="G44" s="18">
        <f t="shared" si="3"/>
        <v>34.375</v>
      </c>
      <c r="H44" s="18">
        <f t="shared" si="3"/>
        <v>28.125</v>
      </c>
      <c r="I44" s="18">
        <f t="shared" si="3"/>
        <v>34.375</v>
      </c>
      <c r="J44" s="18">
        <f t="shared" si="3"/>
        <v>37.5</v>
      </c>
      <c r="K44" s="17">
        <f>SUM(K28:K43)/COUNT(K28:K43)</f>
        <v>22.222222222222221</v>
      </c>
    </row>
    <row r="45" spans="1:11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14.014191715701783</v>
      </c>
    </row>
    <row r="48" spans="1:11" ht="15" thickBot="1" x14ac:dyDescent="0.35">
      <c r="A48" s="25" t="s">
        <v>19</v>
      </c>
      <c r="B48" s="1"/>
      <c r="C48" s="29">
        <v>3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 s="43">
        <v>1</v>
      </c>
      <c r="C51" s="43">
        <v>1</v>
      </c>
      <c r="D51" s="43">
        <v>0</v>
      </c>
      <c r="E51" s="43">
        <v>0</v>
      </c>
      <c r="F51" s="43">
        <v>1</v>
      </c>
      <c r="G51" s="43">
        <v>2</v>
      </c>
      <c r="H51" s="43">
        <v>0</v>
      </c>
      <c r="I51" s="43">
        <v>2</v>
      </c>
      <c r="J51" s="43">
        <v>1</v>
      </c>
      <c r="K51" s="22">
        <f>100/(2*(COUNT(B51:J51)))*SUM(B51:J51)</f>
        <v>44.444444444444443</v>
      </c>
    </row>
    <row r="52" spans="1:11" ht="19.5" customHeight="1" thickBot="1" x14ac:dyDescent="0.35">
      <c r="A52" s="13">
        <v>2</v>
      </c>
      <c r="B52" s="43">
        <v>0</v>
      </c>
      <c r="C52" s="43">
        <v>1</v>
      </c>
      <c r="D52" s="43">
        <v>0</v>
      </c>
      <c r="E52" s="43">
        <v>1</v>
      </c>
      <c r="F52" s="43">
        <v>1</v>
      </c>
      <c r="G52" s="43">
        <v>2</v>
      </c>
      <c r="H52" s="43">
        <v>2</v>
      </c>
      <c r="I52" s="43">
        <v>1</v>
      </c>
      <c r="J52" s="43">
        <v>1</v>
      </c>
      <c r="K52" s="22">
        <f t="shared" ref="K52:K66" si="4">100/(2*(COUNT(B52:J52)))*SUM(B52:J52)</f>
        <v>50</v>
      </c>
    </row>
    <row r="53" spans="1:11" ht="19.5" customHeight="1" thickBot="1" x14ac:dyDescent="0.35">
      <c r="A53" s="13">
        <v>3</v>
      </c>
      <c r="B53" s="43">
        <v>2</v>
      </c>
      <c r="C53" s="43">
        <v>0</v>
      </c>
      <c r="D53" s="43">
        <v>2</v>
      </c>
      <c r="E53" s="43">
        <v>2</v>
      </c>
      <c r="F53" s="43">
        <v>0</v>
      </c>
      <c r="G53" s="43">
        <v>2</v>
      </c>
      <c r="H53" s="43">
        <v>2</v>
      </c>
      <c r="I53" s="43">
        <v>1</v>
      </c>
      <c r="J53" s="43">
        <v>0</v>
      </c>
      <c r="K53" s="22">
        <f t="shared" si="4"/>
        <v>61.111111111111107</v>
      </c>
    </row>
    <row r="54" spans="1:11" ht="19.5" customHeight="1" thickBot="1" x14ac:dyDescent="0.35">
      <c r="A54" s="13">
        <v>4</v>
      </c>
      <c r="B54" s="43">
        <v>1</v>
      </c>
      <c r="C54" s="43">
        <v>0</v>
      </c>
      <c r="D54" s="43">
        <v>0</v>
      </c>
      <c r="E54" s="43">
        <v>0</v>
      </c>
      <c r="F54" s="43">
        <v>0</v>
      </c>
      <c r="G54" s="43">
        <v>2</v>
      </c>
      <c r="H54" s="43">
        <v>2</v>
      </c>
      <c r="I54" s="43">
        <v>2</v>
      </c>
      <c r="J54" s="43">
        <v>0</v>
      </c>
      <c r="K54" s="22">
        <f t="shared" si="4"/>
        <v>38.888888888888886</v>
      </c>
    </row>
    <row r="55" spans="1:11" ht="19.5" customHeight="1" thickBot="1" x14ac:dyDescent="0.35">
      <c r="A55" s="13">
        <v>5</v>
      </c>
      <c r="B55" s="43">
        <v>1</v>
      </c>
      <c r="C55" s="43">
        <v>0</v>
      </c>
      <c r="D55" s="43">
        <v>0</v>
      </c>
      <c r="E55" s="43">
        <v>1</v>
      </c>
      <c r="F55" s="43">
        <v>2</v>
      </c>
      <c r="G55" s="43">
        <v>2</v>
      </c>
      <c r="H55" s="43">
        <v>2</v>
      </c>
      <c r="I55" s="43">
        <v>0</v>
      </c>
      <c r="J55" s="43">
        <v>0</v>
      </c>
      <c r="K55" s="22">
        <f t="shared" si="4"/>
        <v>44.444444444444443</v>
      </c>
    </row>
    <row r="56" spans="1:11" ht="19.5" customHeight="1" thickBot="1" x14ac:dyDescent="0.35">
      <c r="A56" s="13">
        <v>6</v>
      </c>
      <c r="B56" s="43">
        <v>2</v>
      </c>
      <c r="C56" s="43">
        <v>2</v>
      </c>
      <c r="D56" s="43">
        <v>0</v>
      </c>
      <c r="E56" s="43">
        <v>0</v>
      </c>
      <c r="F56" s="43">
        <v>0</v>
      </c>
      <c r="G56" s="43">
        <v>2</v>
      </c>
      <c r="H56" s="43">
        <v>1</v>
      </c>
      <c r="I56" s="43">
        <v>0</v>
      </c>
      <c r="J56" s="43">
        <v>0</v>
      </c>
      <c r="K56" s="22">
        <f t="shared" si="4"/>
        <v>38.888888888888886</v>
      </c>
    </row>
    <row r="57" spans="1:11" ht="19.5" customHeight="1" thickBot="1" x14ac:dyDescent="0.35">
      <c r="A57" s="13">
        <v>7</v>
      </c>
      <c r="B57" s="43">
        <v>0</v>
      </c>
      <c r="C57" s="43">
        <v>0</v>
      </c>
      <c r="D57" s="43">
        <v>0</v>
      </c>
      <c r="E57" s="43">
        <v>0</v>
      </c>
      <c r="F57" s="43">
        <v>0</v>
      </c>
      <c r="G57" s="43">
        <v>2</v>
      </c>
      <c r="H57" s="43">
        <v>1</v>
      </c>
      <c r="I57" s="43">
        <v>1</v>
      </c>
      <c r="J57" s="43">
        <v>0</v>
      </c>
      <c r="K57" s="22">
        <f t="shared" si="4"/>
        <v>22.222222222222221</v>
      </c>
    </row>
    <row r="58" spans="1:11" ht="19.5" customHeight="1" thickBot="1" x14ac:dyDescent="0.35">
      <c r="A58" s="13">
        <v>8</v>
      </c>
      <c r="B58" s="43">
        <v>1</v>
      </c>
      <c r="C58" s="43">
        <v>0</v>
      </c>
      <c r="D58" s="43">
        <v>0</v>
      </c>
      <c r="E58" s="43">
        <v>0</v>
      </c>
      <c r="F58" s="43">
        <v>0</v>
      </c>
      <c r="G58" s="43">
        <v>1</v>
      </c>
      <c r="H58" s="43">
        <v>0</v>
      </c>
      <c r="I58" s="43">
        <v>0</v>
      </c>
      <c r="J58" s="43">
        <v>0</v>
      </c>
      <c r="K58" s="22">
        <f t="shared" si="4"/>
        <v>11.111111111111111</v>
      </c>
    </row>
    <row r="59" spans="1:11" ht="19.5" customHeight="1" thickBot="1" x14ac:dyDescent="0.35">
      <c r="A59" s="13">
        <v>9</v>
      </c>
      <c r="B59" s="43">
        <v>2</v>
      </c>
      <c r="C59" s="43">
        <v>0</v>
      </c>
      <c r="D59" s="43">
        <v>0</v>
      </c>
      <c r="E59" s="43">
        <v>0</v>
      </c>
      <c r="F59" s="43">
        <v>0</v>
      </c>
      <c r="G59" s="43">
        <v>2</v>
      </c>
      <c r="H59" s="43">
        <v>1</v>
      </c>
      <c r="I59" s="43">
        <v>0</v>
      </c>
      <c r="J59" s="43">
        <v>0</v>
      </c>
      <c r="K59" s="22">
        <f t="shared" si="4"/>
        <v>27.777777777777779</v>
      </c>
    </row>
    <row r="60" spans="1:11" ht="19.5" customHeight="1" thickBot="1" x14ac:dyDescent="0.35">
      <c r="A60" s="13">
        <v>10</v>
      </c>
      <c r="B60" s="43">
        <v>2</v>
      </c>
      <c r="C60" s="43">
        <v>0</v>
      </c>
      <c r="D60" s="43">
        <v>0</v>
      </c>
      <c r="E60" s="43">
        <v>1</v>
      </c>
      <c r="F60" s="43">
        <v>0</v>
      </c>
      <c r="G60" s="43">
        <v>2</v>
      </c>
      <c r="H60" s="43">
        <v>0</v>
      </c>
      <c r="I60" s="43">
        <v>0</v>
      </c>
      <c r="J60" s="43">
        <v>0</v>
      </c>
      <c r="K60" s="22">
        <f t="shared" si="4"/>
        <v>27.777777777777779</v>
      </c>
    </row>
    <row r="61" spans="1:11" ht="19.5" customHeight="1" thickBot="1" x14ac:dyDescent="0.35">
      <c r="A61" s="13">
        <v>11</v>
      </c>
      <c r="B61" s="43">
        <v>1</v>
      </c>
      <c r="C61" s="43">
        <v>0</v>
      </c>
      <c r="D61" s="43">
        <v>0</v>
      </c>
      <c r="E61" s="43">
        <v>0</v>
      </c>
      <c r="F61" s="43">
        <v>0</v>
      </c>
      <c r="G61" s="43">
        <v>1</v>
      </c>
      <c r="H61" s="43">
        <v>0</v>
      </c>
      <c r="I61" s="43">
        <v>1</v>
      </c>
      <c r="J61" s="43">
        <v>0</v>
      </c>
      <c r="K61" s="22">
        <f t="shared" si="4"/>
        <v>16.666666666666664</v>
      </c>
    </row>
    <row r="62" spans="1:11" ht="19.5" customHeight="1" thickBot="1" x14ac:dyDescent="0.35">
      <c r="A62" s="13">
        <v>12</v>
      </c>
      <c r="B62" s="43">
        <v>0</v>
      </c>
      <c r="C62" s="43">
        <v>0</v>
      </c>
      <c r="D62" s="43">
        <v>0</v>
      </c>
      <c r="E62" s="43">
        <v>2</v>
      </c>
      <c r="F62" s="43">
        <v>0</v>
      </c>
      <c r="G62" s="43">
        <v>0</v>
      </c>
      <c r="H62" s="43">
        <v>1</v>
      </c>
      <c r="I62" s="43">
        <v>2</v>
      </c>
      <c r="J62" s="43">
        <v>0</v>
      </c>
      <c r="K62" s="22">
        <f t="shared" si="4"/>
        <v>27.777777777777779</v>
      </c>
    </row>
    <row r="63" spans="1:11" ht="19.5" customHeight="1" thickBot="1" x14ac:dyDescent="0.35">
      <c r="A63" s="13">
        <v>13</v>
      </c>
      <c r="B63" s="43">
        <v>2</v>
      </c>
      <c r="C63" s="43">
        <v>1</v>
      </c>
      <c r="D63" s="43">
        <v>0</v>
      </c>
      <c r="E63" s="43">
        <v>1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22">
        <f t="shared" si="4"/>
        <v>22.222222222222221</v>
      </c>
    </row>
    <row r="64" spans="1:11" ht="19.5" customHeight="1" thickBot="1" x14ac:dyDescent="0.35">
      <c r="A64" s="13">
        <v>14</v>
      </c>
      <c r="B64" s="43">
        <v>1</v>
      </c>
      <c r="C64" s="43">
        <v>0</v>
      </c>
      <c r="D64" s="43">
        <v>1</v>
      </c>
      <c r="E64" s="43">
        <v>0</v>
      </c>
      <c r="F64" s="43">
        <v>0</v>
      </c>
      <c r="G64" s="43">
        <v>0</v>
      </c>
      <c r="H64" s="43">
        <v>1</v>
      </c>
      <c r="I64" s="43">
        <v>0</v>
      </c>
      <c r="J64" s="43">
        <v>1</v>
      </c>
      <c r="K64" s="22">
        <f t="shared" si="4"/>
        <v>22.222222222222221</v>
      </c>
    </row>
    <row r="65" spans="1:11" ht="19.5" customHeight="1" thickBot="1" x14ac:dyDescent="0.35">
      <c r="A65" s="13">
        <v>15</v>
      </c>
      <c r="B65" s="43">
        <v>1</v>
      </c>
      <c r="C65" s="43">
        <v>2</v>
      </c>
      <c r="D65" s="43">
        <v>0</v>
      </c>
      <c r="E65" s="43">
        <v>0</v>
      </c>
      <c r="F65" s="43">
        <v>0</v>
      </c>
      <c r="G65" s="43">
        <v>0</v>
      </c>
      <c r="H65" s="43">
        <v>1</v>
      </c>
      <c r="I65" s="43">
        <v>1</v>
      </c>
      <c r="J65" s="43">
        <v>0</v>
      </c>
      <c r="K65" s="22">
        <f t="shared" si="4"/>
        <v>27.777777777777779</v>
      </c>
    </row>
    <row r="66" spans="1:11" ht="19.5" customHeight="1" thickBot="1" x14ac:dyDescent="0.35">
      <c r="A66" s="24">
        <v>16</v>
      </c>
      <c r="B66" s="43">
        <v>0</v>
      </c>
      <c r="C66" s="43">
        <v>1</v>
      </c>
      <c r="D66" s="43">
        <v>0</v>
      </c>
      <c r="E66" s="43">
        <v>0</v>
      </c>
      <c r="F66" s="43">
        <v>0</v>
      </c>
      <c r="G66" s="43">
        <v>1</v>
      </c>
      <c r="H66" s="43">
        <v>0</v>
      </c>
      <c r="I66" s="43">
        <v>0</v>
      </c>
      <c r="J66" s="43">
        <v>0</v>
      </c>
      <c r="K66" s="22">
        <f t="shared" si="4"/>
        <v>11.111111111111111</v>
      </c>
    </row>
    <row r="67" spans="1:11" ht="15" thickBot="1" x14ac:dyDescent="0.35">
      <c r="A67" s="7" t="s">
        <v>25</v>
      </c>
      <c r="B67" s="18">
        <f>100/32*SUM(B51:B66)</f>
        <v>53.125</v>
      </c>
      <c r="C67" s="18">
        <f t="shared" ref="C67:J67" si="5">100/32*SUM(C51:C66)</f>
        <v>25</v>
      </c>
      <c r="D67" s="18">
        <f t="shared" si="5"/>
        <v>9.375</v>
      </c>
      <c r="E67" s="18">
        <f t="shared" si="5"/>
        <v>25</v>
      </c>
      <c r="F67" s="18">
        <f>100/32*SUM(F51:F66)</f>
        <v>12.5</v>
      </c>
      <c r="G67" s="18">
        <f t="shared" si="5"/>
        <v>65.625</v>
      </c>
      <c r="H67" s="18">
        <f t="shared" si="5"/>
        <v>43.75</v>
      </c>
      <c r="I67" s="18">
        <f t="shared" si="5"/>
        <v>34.375</v>
      </c>
      <c r="J67" s="18">
        <f t="shared" si="5"/>
        <v>9.375</v>
      </c>
      <c r="K67" s="17">
        <f>SUM(K51:K66)/COUNT(K51:K66)</f>
        <v>30.902777777777771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20.036858397574314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AVERAGE(K21,K44,K67)</f>
        <v>26.041666666666668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15.033197856438633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35.185185185185183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22.222222222222218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N129"/>
  <sheetViews>
    <sheetView topLeftCell="A43" zoomScaleNormal="100" workbookViewId="0">
      <selection activeCell="N5" sqref="N5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thickBot="1" x14ac:dyDescent="0.35">
      <c r="A2" s="25" t="s">
        <v>19</v>
      </c>
      <c r="B2" s="1"/>
      <c r="C2" s="29">
        <v>1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 s="43">
        <v>2</v>
      </c>
      <c r="C5" s="43">
        <v>2</v>
      </c>
      <c r="D5" s="43">
        <v>2</v>
      </c>
      <c r="E5" s="43">
        <v>2</v>
      </c>
      <c r="F5" s="43">
        <v>2</v>
      </c>
      <c r="G5" s="43">
        <v>0</v>
      </c>
      <c r="H5" s="43">
        <v>2</v>
      </c>
      <c r="I5" s="43">
        <v>2</v>
      </c>
      <c r="J5" s="44">
        <v>2</v>
      </c>
      <c r="K5" s="22">
        <f>100/(2*(COUNT(B5:J5)))*SUM(B5:J5)</f>
        <v>88.888888888888886</v>
      </c>
      <c r="L5" s="2"/>
      <c r="M5" s="2">
        <v>5</v>
      </c>
    </row>
    <row r="6" spans="1:14" ht="19.5" customHeight="1" thickBot="1" x14ac:dyDescent="0.35">
      <c r="A6" s="13">
        <v>2</v>
      </c>
      <c r="B6" s="30">
        <v>0</v>
      </c>
      <c r="C6" s="30">
        <v>2</v>
      </c>
      <c r="D6" s="30">
        <v>2</v>
      </c>
      <c r="E6" s="30">
        <v>1</v>
      </c>
      <c r="F6" s="30">
        <v>1</v>
      </c>
      <c r="G6" s="30">
        <v>0</v>
      </c>
      <c r="H6" s="30">
        <v>2</v>
      </c>
      <c r="I6" s="30">
        <v>2</v>
      </c>
      <c r="J6" s="45">
        <v>1</v>
      </c>
      <c r="K6" s="22">
        <f t="shared" ref="K6:K20" si="0">100/(2*(COUNT(B6:J6)))*SUM(B6:J6)</f>
        <v>61.111111111111107</v>
      </c>
      <c r="L6" s="2"/>
      <c r="M6" s="2">
        <v>10</v>
      </c>
    </row>
    <row r="7" spans="1:14" ht="19.5" customHeight="1" thickBot="1" x14ac:dyDescent="0.35">
      <c r="A7" s="13">
        <v>3</v>
      </c>
      <c r="B7" s="30">
        <v>1</v>
      </c>
      <c r="C7" s="30">
        <v>2</v>
      </c>
      <c r="D7" s="30">
        <v>2</v>
      </c>
      <c r="E7" s="30">
        <v>2</v>
      </c>
      <c r="F7" s="30">
        <v>2</v>
      </c>
      <c r="G7" s="30">
        <v>0</v>
      </c>
      <c r="H7" s="30">
        <v>2</v>
      </c>
      <c r="I7" s="30">
        <v>2</v>
      </c>
      <c r="J7" s="45">
        <v>2</v>
      </c>
      <c r="K7" s="22">
        <f t="shared" si="0"/>
        <v>83.333333333333329</v>
      </c>
      <c r="L7" s="2"/>
      <c r="M7" s="2">
        <v>15</v>
      </c>
    </row>
    <row r="8" spans="1:14" ht="19.5" customHeight="1" thickBot="1" x14ac:dyDescent="0.35">
      <c r="A8" s="13">
        <v>4</v>
      </c>
      <c r="B8" s="30">
        <v>1</v>
      </c>
      <c r="C8" s="30">
        <v>2</v>
      </c>
      <c r="D8" s="30">
        <v>2</v>
      </c>
      <c r="E8" s="30">
        <v>2</v>
      </c>
      <c r="F8" s="30">
        <v>2</v>
      </c>
      <c r="G8" s="30">
        <v>0</v>
      </c>
      <c r="H8" s="30">
        <v>2</v>
      </c>
      <c r="I8" s="30">
        <v>2</v>
      </c>
      <c r="J8" s="45">
        <v>1</v>
      </c>
      <c r="K8" s="22">
        <f t="shared" si="0"/>
        <v>77.777777777777771</v>
      </c>
      <c r="L8" s="2"/>
      <c r="M8" s="2">
        <v>20</v>
      </c>
    </row>
    <row r="9" spans="1:14" ht="19.5" customHeight="1" thickBot="1" x14ac:dyDescent="0.35">
      <c r="A9" s="13">
        <v>5</v>
      </c>
      <c r="B9" s="30">
        <v>0</v>
      </c>
      <c r="C9" s="43">
        <v>2</v>
      </c>
      <c r="D9" s="30">
        <v>2</v>
      </c>
      <c r="E9" s="30">
        <v>2</v>
      </c>
      <c r="F9" s="30">
        <v>1</v>
      </c>
      <c r="G9" s="30">
        <v>1</v>
      </c>
      <c r="H9" s="43">
        <v>2</v>
      </c>
      <c r="I9" s="30">
        <v>0</v>
      </c>
      <c r="J9" s="45">
        <v>2</v>
      </c>
      <c r="K9" s="22">
        <f t="shared" si="0"/>
        <v>66.666666666666657</v>
      </c>
      <c r="L9" s="2"/>
      <c r="M9" s="2">
        <v>25</v>
      </c>
    </row>
    <row r="10" spans="1:14" ht="19.5" customHeight="1" thickBot="1" x14ac:dyDescent="0.35">
      <c r="A10" s="13">
        <v>6</v>
      </c>
      <c r="B10" s="30">
        <v>2</v>
      </c>
      <c r="C10" s="30">
        <v>2</v>
      </c>
      <c r="D10" s="30">
        <v>2</v>
      </c>
      <c r="E10" s="30">
        <v>2</v>
      </c>
      <c r="F10" s="30">
        <v>1</v>
      </c>
      <c r="G10" s="30">
        <v>0</v>
      </c>
      <c r="H10" s="30">
        <v>2</v>
      </c>
      <c r="I10" s="30">
        <v>0</v>
      </c>
      <c r="J10" s="44">
        <v>2</v>
      </c>
      <c r="K10" s="22">
        <f t="shared" si="0"/>
        <v>72.222222222222214</v>
      </c>
      <c r="L10" s="2"/>
      <c r="M10" s="2">
        <v>30</v>
      </c>
    </row>
    <row r="11" spans="1:14" ht="19.5" customHeight="1" thickBot="1" x14ac:dyDescent="0.35">
      <c r="A11" s="13">
        <v>7</v>
      </c>
      <c r="B11" s="30">
        <v>0</v>
      </c>
      <c r="C11" s="30">
        <v>2</v>
      </c>
      <c r="D11" s="30">
        <v>2</v>
      </c>
      <c r="E11" s="30">
        <v>2</v>
      </c>
      <c r="F11" s="30">
        <v>1</v>
      </c>
      <c r="G11" s="30">
        <v>1</v>
      </c>
      <c r="H11" s="30">
        <v>2</v>
      </c>
      <c r="I11" s="30">
        <v>0</v>
      </c>
      <c r="J11" s="45">
        <v>2</v>
      </c>
      <c r="K11" s="22">
        <f t="shared" si="0"/>
        <v>66.666666666666657</v>
      </c>
      <c r="L11" s="2"/>
      <c r="M11" s="2">
        <v>35</v>
      </c>
    </row>
    <row r="12" spans="1:14" ht="19.5" customHeight="1" thickBot="1" x14ac:dyDescent="0.35">
      <c r="A12" s="13">
        <v>8</v>
      </c>
      <c r="B12" s="30">
        <v>1</v>
      </c>
      <c r="C12" s="30">
        <v>2</v>
      </c>
      <c r="D12" s="30">
        <v>2</v>
      </c>
      <c r="E12" s="30">
        <v>2</v>
      </c>
      <c r="F12" s="30">
        <v>1</v>
      </c>
      <c r="G12" s="30">
        <v>0</v>
      </c>
      <c r="H12" s="43">
        <v>0</v>
      </c>
      <c r="I12" s="43">
        <v>2</v>
      </c>
      <c r="J12" s="45">
        <v>2</v>
      </c>
      <c r="K12" s="22">
        <f t="shared" si="0"/>
        <v>66.666666666666657</v>
      </c>
      <c r="L12" s="2"/>
      <c r="M12" s="2">
        <v>40</v>
      </c>
    </row>
    <row r="13" spans="1:14" ht="19.5" customHeight="1" thickBot="1" x14ac:dyDescent="0.35">
      <c r="A13" s="13">
        <v>9</v>
      </c>
      <c r="B13" s="30">
        <v>2</v>
      </c>
      <c r="C13" s="30">
        <v>2</v>
      </c>
      <c r="D13" s="30">
        <v>2</v>
      </c>
      <c r="E13" s="43">
        <v>2</v>
      </c>
      <c r="F13" s="30">
        <v>2</v>
      </c>
      <c r="G13" s="30">
        <v>0</v>
      </c>
      <c r="H13" s="30">
        <v>0</v>
      </c>
      <c r="I13" s="30">
        <v>2</v>
      </c>
      <c r="J13" s="44">
        <v>2</v>
      </c>
      <c r="K13" s="22">
        <f t="shared" si="0"/>
        <v>77.777777777777771</v>
      </c>
      <c r="L13" s="2"/>
      <c r="M13" s="2">
        <v>45</v>
      </c>
    </row>
    <row r="14" spans="1:14" ht="19.5" customHeight="1" thickBot="1" x14ac:dyDescent="0.35">
      <c r="A14" s="13">
        <v>10</v>
      </c>
      <c r="B14" s="30">
        <v>0</v>
      </c>
      <c r="C14" s="30">
        <v>2</v>
      </c>
      <c r="D14" s="30">
        <v>2</v>
      </c>
      <c r="E14" s="30">
        <v>2</v>
      </c>
      <c r="F14" s="30">
        <v>2</v>
      </c>
      <c r="G14" s="30">
        <v>1</v>
      </c>
      <c r="H14" s="30">
        <v>2</v>
      </c>
      <c r="I14" s="30">
        <v>2</v>
      </c>
      <c r="J14" s="45">
        <v>2</v>
      </c>
      <c r="K14" s="22">
        <f t="shared" si="0"/>
        <v>83.333333333333329</v>
      </c>
      <c r="L14" s="2"/>
      <c r="M14" s="2">
        <v>50</v>
      </c>
    </row>
    <row r="15" spans="1:14" ht="19.5" customHeight="1" thickBot="1" x14ac:dyDescent="0.35">
      <c r="A15" s="13">
        <v>11</v>
      </c>
      <c r="B15" s="30">
        <v>0</v>
      </c>
      <c r="C15" s="30">
        <v>2</v>
      </c>
      <c r="D15" s="43">
        <v>2</v>
      </c>
      <c r="E15" s="30">
        <v>0</v>
      </c>
      <c r="F15" s="30">
        <v>0</v>
      </c>
      <c r="G15" s="43">
        <v>0</v>
      </c>
      <c r="H15" s="43">
        <v>0</v>
      </c>
      <c r="I15" s="30">
        <v>2</v>
      </c>
      <c r="J15" s="45">
        <v>2</v>
      </c>
      <c r="K15" s="22">
        <f t="shared" si="0"/>
        <v>44.444444444444443</v>
      </c>
      <c r="L15" s="2"/>
      <c r="M15" s="2">
        <v>55</v>
      </c>
    </row>
    <row r="16" spans="1:14" ht="19.5" customHeight="1" thickBot="1" x14ac:dyDescent="0.35">
      <c r="A16" s="13">
        <v>12</v>
      </c>
      <c r="B16" s="43">
        <v>0</v>
      </c>
      <c r="C16" s="30">
        <v>2</v>
      </c>
      <c r="D16" s="30">
        <v>2</v>
      </c>
      <c r="E16" s="43">
        <v>0</v>
      </c>
      <c r="F16" s="30">
        <v>2</v>
      </c>
      <c r="G16" s="30">
        <v>1</v>
      </c>
      <c r="H16" s="30">
        <v>0</v>
      </c>
      <c r="I16" s="30">
        <v>2</v>
      </c>
      <c r="J16" s="44">
        <v>0</v>
      </c>
      <c r="K16" s="22">
        <f t="shared" si="0"/>
        <v>50</v>
      </c>
      <c r="L16" s="2"/>
      <c r="M16" s="2">
        <v>60</v>
      </c>
    </row>
    <row r="17" spans="1:13" ht="19.5" customHeight="1" thickBot="1" x14ac:dyDescent="0.35">
      <c r="A17" s="13">
        <v>13</v>
      </c>
      <c r="B17" s="30">
        <v>0</v>
      </c>
      <c r="C17" s="30">
        <v>2</v>
      </c>
      <c r="D17" s="30">
        <v>2</v>
      </c>
      <c r="E17" s="30">
        <v>2</v>
      </c>
      <c r="F17" s="30">
        <v>2</v>
      </c>
      <c r="G17" s="30">
        <v>0</v>
      </c>
      <c r="H17" s="30">
        <v>0</v>
      </c>
      <c r="I17" s="30">
        <v>2</v>
      </c>
      <c r="J17" s="45">
        <v>1</v>
      </c>
      <c r="K17" s="22">
        <f t="shared" si="0"/>
        <v>61.111111111111107</v>
      </c>
      <c r="L17" s="2"/>
      <c r="M17" s="2">
        <v>65</v>
      </c>
    </row>
    <row r="18" spans="1:13" ht="19.5" customHeight="1" thickBot="1" x14ac:dyDescent="0.35">
      <c r="A18" s="13">
        <v>14</v>
      </c>
      <c r="B18" s="30">
        <v>0</v>
      </c>
      <c r="C18" s="30">
        <v>2</v>
      </c>
      <c r="D18" s="30">
        <v>2</v>
      </c>
      <c r="E18" s="30">
        <v>1</v>
      </c>
      <c r="F18" s="30">
        <v>2</v>
      </c>
      <c r="G18" s="30">
        <v>0</v>
      </c>
      <c r="H18" s="30">
        <v>0</v>
      </c>
      <c r="I18" s="30">
        <v>2</v>
      </c>
      <c r="J18" s="45">
        <v>0</v>
      </c>
      <c r="K18" s="22">
        <f t="shared" si="0"/>
        <v>50</v>
      </c>
      <c r="L18" s="2"/>
      <c r="M18" s="2">
        <v>70</v>
      </c>
    </row>
    <row r="19" spans="1:13" ht="19.5" customHeight="1" thickBot="1" x14ac:dyDescent="0.35">
      <c r="A19" s="13">
        <v>15</v>
      </c>
      <c r="B19" s="30">
        <v>1</v>
      </c>
      <c r="C19" s="30">
        <v>2</v>
      </c>
      <c r="D19" s="30">
        <v>2</v>
      </c>
      <c r="E19" s="30">
        <v>0</v>
      </c>
      <c r="F19" s="30">
        <v>2</v>
      </c>
      <c r="G19" s="30">
        <v>0</v>
      </c>
      <c r="H19" s="30">
        <v>0</v>
      </c>
      <c r="I19" s="30">
        <v>2</v>
      </c>
      <c r="J19" s="45">
        <v>0</v>
      </c>
      <c r="K19" s="22">
        <f t="shared" si="0"/>
        <v>50</v>
      </c>
      <c r="L19" s="2"/>
      <c r="M19" s="2">
        <v>75</v>
      </c>
    </row>
    <row r="20" spans="1:13" ht="19.5" customHeight="1" thickBot="1" x14ac:dyDescent="0.35">
      <c r="A20" s="24">
        <v>16</v>
      </c>
      <c r="B20" s="46">
        <v>0</v>
      </c>
      <c r="C20" s="46">
        <v>2</v>
      </c>
      <c r="D20" s="46">
        <v>2</v>
      </c>
      <c r="E20" s="46">
        <v>0</v>
      </c>
      <c r="F20" s="30">
        <v>2</v>
      </c>
      <c r="G20" s="30">
        <v>0</v>
      </c>
      <c r="H20" s="46">
        <v>0</v>
      </c>
      <c r="I20" s="46">
        <v>2</v>
      </c>
      <c r="J20" s="47">
        <v>0</v>
      </c>
      <c r="K20" s="22">
        <f t="shared" si="0"/>
        <v>44.444444444444443</v>
      </c>
      <c r="L20" s="6"/>
      <c r="M20" s="2">
        <v>80</v>
      </c>
    </row>
    <row r="21" spans="1:13" ht="19.5" customHeight="1" thickBot="1" x14ac:dyDescent="0.35">
      <c r="A21" s="7" t="s">
        <v>25</v>
      </c>
      <c r="B21" s="18">
        <f>100/32*SUM(B5:B20)</f>
        <v>31.25</v>
      </c>
      <c r="C21" s="18">
        <f t="shared" ref="C21:J21" si="1">100/32*SUM(C5:C20)</f>
        <v>100</v>
      </c>
      <c r="D21" s="18">
        <f t="shared" si="1"/>
        <v>100</v>
      </c>
      <c r="E21" s="18">
        <f t="shared" si="1"/>
        <v>68.75</v>
      </c>
      <c r="F21" s="18">
        <f>100/32*SUM(F5:F20)</f>
        <v>78.125</v>
      </c>
      <c r="G21" s="18">
        <f t="shared" si="1"/>
        <v>12.5</v>
      </c>
      <c r="H21" s="18">
        <f t="shared" si="1"/>
        <v>50</v>
      </c>
      <c r="I21" s="18">
        <f t="shared" si="1"/>
        <v>81.25</v>
      </c>
      <c r="J21" s="18">
        <f t="shared" si="1"/>
        <v>65.625</v>
      </c>
      <c r="K21" s="17">
        <f>SUM(K5:K20)/COUNT(K5:K20)</f>
        <v>65.277777777777771</v>
      </c>
      <c r="M21" s="2" t="s">
        <v>26</v>
      </c>
    </row>
    <row r="22" spans="1:13" ht="15" thickBot="1" x14ac:dyDescent="0.35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29.623468959499736</v>
      </c>
    </row>
    <row r="25" spans="1:13" ht="15" thickBot="1" x14ac:dyDescent="0.35">
      <c r="A25" s="25" t="s">
        <v>19</v>
      </c>
      <c r="B25" s="1"/>
      <c r="C25" s="29">
        <v>2</v>
      </c>
    </row>
    <row r="26" spans="1:13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  <c r="M26" s="2"/>
    </row>
    <row r="27" spans="1:13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  <c r="M27" s="2"/>
    </row>
    <row r="28" spans="1:13" ht="19.5" customHeight="1" thickBot="1" x14ac:dyDescent="0.35">
      <c r="A28" s="23">
        <v>1</v>
      </c>
      <c r="B28" s="43">
        <v>2</v>
      </c>
      <c r="C28" s="43">
        <v>1</v>
      </c>
      <c r="D28" s="43">
        <v>2</v>
      </c>
      <c r="E28" s="43">
        <v>1</v>
      </c>
      <c r="F28" s="43">
        <v>2</v>
      </c>
      <c r="G28" s="43">
        <v>2</v>
      </c>
      <c r="H28" s="43">
        <v>2</v>
      </c>
      <c r="I28" s="43">
        <v>0</v>
      </c>
      <c r="J28" s="44">
        <v>0</v>
      </c>
      <c r="K28" s="22">
        <f>100/(2*(COUNT(B28:J28)))*SUM(B28:J28)</f>
        <v>66.666666666666657</v>
      </c>
      <c r="M28" s="2"/>
    </row>
    <row r="29" spans="1:13" ht="19.5" customHeight="1" thickBot="1" x14ac:dyDescent="0.35">
      <c r="A29" s="13">
        <v>2</v>
      </c>
      <c r="B29" s="30">
        <v>2</v>
      </c>
      <c r="C29" s="30">
        <v>1</v>
      </c>
      <c r="D29" s="30">
        <v>0</v>
      </c>
      <c r="E29" s="30">
        <v>1</v>
      </c>
      <c r="F29" s="30">
        <v>2</v>
      </c>
      <c r="G29" s="30">
        <v>2</v>
      </c>
      <c r="H29" s="30">
        <v>2</v>
      </c>
      <c r="I29" s="30">
        <v>1</v>
      </c>
      <c r="J29" s="45">
        <v>0</v>
      </c>
      <c r="K29" s="22">
        <f t="shared" ref="K29:K43" si="2">100/(2*(COUNT(B29:J29)))*SUM(B29:J29)</f>
        <v>61.111111111111107</v>
      </c>
      <c r="M29" s="2"/>
    </row>
    <row r="30" spans="1:13" ht="19.5" customHeight="1" thickBot="1" x14ac:dyDescent="0.35">
      <c r="A30" s="13">
        <v>3</v>
      </c>
      <c r="B30" s="30">
        <v>1</v>
      </c>
      <c r="C30" s="30">
        <v>2</v>
      </c>
      <c r="D30" s="30">
        <v>2</v>
      </c>
      <c r="E30" s="30">
        <v>1</v>
      </c>
      <c r="F30" s="30">
        <v>0</v>
      </c>
      <c r="G30" s="30">
        <v>1</v>
      </c>
      <c r="H30" s="30">
        <v>2</v>
      </c>
      <c r="I30" s="30">
        <v>2</v>
      </c>
      <c r="J30" s="45">
        <v>0</v>
      </c>
      <c r="K30" s="22">
        <f t="shared" si="2"/>
        <v>61.111111111111107</v>
      </c>
      <c r="M30" s="2"/>
    </row>
    <row r="31" spans="1:13" ht="19.5" customHeight="1" thickBot="1" x14ac:dyDescent="0.35">
      <c r="A31" s="13">
        <v>4</v>
      </c>
      <c r="B31" s="30">
        <v>1</v>
      </c>
      <c r="C31" s="30">
        <v>2</v>
      </c>
      <c r="D31" s="30">
        <v>2</v>
      </c>
      <c r="E31" s="30">
        <v>0</v>
      </c>
      <c r="F31" s="30">
        <v>0</v>
      </c>
      <c r="G31" s="30">
        <v>1</v>
      </c>
      <c r="H31" s="30">
        <v>1</v>
      </c>
      <c r="I31" s="30">
        <v>2</v>
      </c>
      <c r="J31" s="45">
        <v>0</v>
      </c>
      <c r="K31" s="22">
        <f t="shared" si="2"/>
        <v>50</v>
      </c>
      <c r="M31" s="2"/>
    </row>
    <row r="32" spans="1:13" ht="19.5" customHeight="1" thickBot="1" x14ac:dyDescent="0.35">
      <c r="A32" s="13">
        <v>5</v>
      </c>
      <c r="B32" s="30">
        <v>1</v>
      </c>
      <c r="C32" s="43">
        <v>2</v>
      </c>
      <c r="D32" s="30">
        <v>2</v>
      </c>
      <c r="E32" s="30">
        <v>0</v>
      </c>
      <c r="F32" s="30">
        <v>0</v>
      </c>
      <c r="G32" s="30">
        <v>0</v>
      </c>
      <c r="H32" s="43">
        <v>0</v>
      </c>
      <c r="I32" s="30">
        <v>2</v>
      </c>
      <c r="J32" s="45">
        <v>0</v>
      </c>
      <c r="K32" s="22">
        <f t="shared" si="2"/>
        <v>38.888888888888886</v>
      </c>
      <c r="M32" s="2"/>
    </row>
    <row r="33" spans="1:13" ht="19.5" customHeight="1" thickBot="1" x14ac:dyDescent="0.35">
      <c r="A33" s="13">
        <v>6</v>
      </c>
      <c r="B33" s="30">
        <v>1</v>
      </c>
      <c r="C33" s="30">
        <v>1</v>
      </c>
      <c r="D33" s="30">
        <v>2</v>
      </c>
      <c r="E33" s="30">
        <v>0</v>
      </c>
      <c r="F33" s="30">
        <v>0</v>
      </c>
      <c r="G33" s="30">
        <v>0</v>
      </c>
      <c r="H33" s="30">
        <v>0</v>
      </c>
      <c r="I33" s="30">
        <v>1</v>
      </c>
      <c r="J33" s="44">
        <v>0</v>
      </c>
      <c r="K33" s="22">
        <f t="shared" si="2"/>
        <v>27.777777777777779</v>
      </c>
      <c r="M33" s="2"/>
    </row>
    <row r="34" spans="1:13" ht="19.5" customHeight="1" thickBot="1" x14ac:dyDescent="0.35">
      <c r="A34" s="13">
        <v>7</v>
      </c>
      <c r="B34" s="30">
        <v>1</v>
      </c>
      <c r="C34" s="30">
        <v>1</v>
      </c>
      <c r="D34" s="30">
        <v>2</v>
      </c>
      <c r="E34" s="30">
        <v>0</v>
      </c>
      <c r="F34" s="30">
        <v>0</v>
      </c>
      <c r="G34" s="30">
        <v>2</v>
      </c>
      <c r="H34" s="30">
        <v>1</v>
      </c>
      <c r="I34" s="30">
        <v>2</v>
      </c>
      <c r="J34" s="45">
        <v>0</v>
      </c>
      <c r="K34" s="22">
        <f t="shared" si="2"/>
        <v>50</v>
      </c>
      <c r="M34" s="2"/>
    </row>
    <row r="35" spans="1:13" ht="19.5" customHeight="1" thickBot="1" x14ac:dyDescent="0.35">
      <c r="A35" s="13">
        <v>8</v>
      </c>
      <c r="B35" s="30">
        <v>2</v>
      </c>
      <c r="C35" s="30">
        <v>2</v>
      </c>
      <c r="D35" s="30">
        <v>2</v>
      </c>
      <c r="E35" s="30">
        <v>0</v>
      </c>
      <c r="F35" s="30">
        <v>0</v>
      </c>
      <c r="G35" s="30">
        <v>2</v>
      </c>
      <c r="H35" s="43">
        <v>2</v>
      </c>
      <c r="I35" s="43">
        <v>2</v>
      </c>
      <c r="J35" s="45">
        <v>0</v>
      </c>
      <c r="K35" s="22">
        <f t="shared" si="2"/>
        <v>66.666666666666657</v>
      </c>
      <c r="M35" s="2"/>
    </row>
    <row r="36" spans="1:13" ht="19.5" customHeight="1" thickBot="1" x14ac:dyDescent="0.35">
      <c r="A36" s="13">
        <v>9</v>
      </c>
      <c r="B36" s="30">
        <v>1</v>
      </c>
      <c r="C36" s="30">
        <v>0</v>
      </c>
      <c r="D36" s="30">
        <v>1</v>
      </c>
      <c r="E36" s="43">
        <v>0</v>
      </c>
      <c r="F36" s="30">
        <v>0</v>
      </c>
      <c r="G36" s="30">
        <v>2</v>
      </c>
      <c r="H36" s="30">
        <v>1</v>
      </c>
      <c r="I36" s="30">
        <v>2</v>
      </c>
      <c r="J36" s="44">
        <v>0</v>
      </c>
      <c r="K36" s="22">
        <f t="shared" si="2"/>
        <v>38.888888888888886</v>
      </c>
      <c r="M36" s="2"/>
    </row>
    <row r="37" spans="1:13" ht="19.5" customHeight="1" thickBot="1" x14ac:dyDescent="0.35">
      <c r="A37" s="13">
        <v>10</v>
      </c>
      <c r="B37" s="30">
        <v>2</v>
      </c>
      <c r="C37" s="30">
        <v>2</v>
      </c>
      <c r="D37" s="30">
        <v>1</v>
      </c>
      <c r="E37" s="30">
        <v>0</v>
      </c>
      <c r="F37" s="30">
        <v>0</v>
      </c>
      <c r="G37" s="30">
        <v>2</v>
      </c>
      <c r="H37" s="30">
        <v>0</v>
      </c>
      <c r="I37" s="30">
        <v>2</v>
      </c>
      <c r="J37" s="45">
        <v>0</v>
      </c>
      <c r="K37" s="22">
        <f t="shared" si="2"/>
        <v>50</v>
      </c>
      <c r="M37" s="2"/>
    </row>
    <row r="38" spans="1:13" ht="19.5" customHeight="1" thickBot="1" x14ac:dyDescent="0.35">
      <c r="A38" s="13">
        <v>11</v>
      </c>
      <c r="B38" s="30">
        <v>0</v>
      </c>
      <c r="C38" s="30">
        <v>2</v>
      </c>
      <c r="D38" s="43">
        <v>1</v>
      </c>
      <c r="E38" s="30">
        <v>0</v>
      </c>
      <c r="F38" s="30">
        <v>0</v>
      </c>
      <c r="G38" s="43">
        <v>2</v>
      </c>
      <c r="H38" s="43">
        <v>0</v>
      </c>
      <c r="I38" s="30">
        <v>1</v>
      </c>
      <c r="J38" s="45">
        <v>0</v>
      </c>
      <c r="K38" s="22">
        <f t="shared" si="2"/>
        <v>33.333333333333329</v>
      </c>
      <c r="M38" s="2"/>
    </row>
    <row r="39" spans="1:13" ht="19.5" customHeight="1" thickBot="1" x14ac:dyDescent="0.35">
      <c r="A39" s="13">
        <v>12</v>
      </c>
      <c r="B39" s="43">
        <v>0</v>
      </c>
      <c r="C39" s="30">
        <v>2</v>
      </c>
      <c r="D39" s="30">
        <v>2</v>
      </c>
      <c r="E39" s="43">
        <v>0</v>
      </c>
      <c r="F39" s="30">
        <v>0</v>
      </c>
      <c r="G39" s="30">
        <v>2</v>
      </c>
      <c r="H39" s="30">
        <v>0</v>
      </c>
      <c r="I39" s="30">
        <v>0</v>
      </c>
      <c r="J39" s="44">
        <v>1</v>
      </c>
      <c r="K39" s="22">
        <f t="shared" si="2"/>
        <v>38.888888888888886</v>
      </c>
      <c r="M39" s="2"/>
    </row>
    <row r="40" spans="1:13" ht="19.5" customHeight="1" thickBot="1" x14ac:dyDescent="0.35">
      <c r="A40" s="13">
        <v>13</v>
      </c>
      <c r="B40" s="30">
        <v>0</v>
      </c>
      <c r="C40" s="30">
        <v>2</v>
      </c>
      <c r="D40" s="30">
        <v>1</v>
      </c>
      <c r="E40" s="30">
        <v>0</v>
      </c>
      <c r="F40" s="30">
        <v>0</v>
      </c>
      <c r="G40" s="30">
        <v>2</v>
      </c>
      <c r="H40" s="30">
        <v>0</v>
      </c>
      <c r="I40" s="30">
        <v>2</v>
      </c>
      <c r="J40" s="45">
        <v>0</v>
      </c>
      <c r="K40" s="22">
        <f t="shared" si="2"/>
        <v>38.888888888888886</v>
      </c>
      <c r="M40" s="2"/>
    </row>
    <row r="41" spans="1:13" ht="19.5" customHeight="1" thickBot="1" x14ac:dyDescent="0.35">
      <c r="A41" s="13">
        <v>14</v>
      </c>
      <c r="B41" s="30">
        <v>0</v>
      </c>
      <c r="C41" s="30">
        <v>0</v>
      </c>
      <c r="D41" s="30">
        <v>2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45">
        <v>0</v>
      </c>
      <c r="K41" s="22">
        <f t="shared" si="2"/>
        <v>11.111111111111111</v>
      </c>
      <c r="M41" s="2"/>
    </row>
    <row r="42" spans="1:13" ht="19.5" customHeight="1" thickBot="1" x14ac:dyDescent="0.35">
      <c r="A42" s="13">
        <v>15</v>
      </c>
      <c r="B42" s="30">
        <v>2</v>
      </c>
      <c r="C42" s="30">
        <v>0</v>
      </c>
      <c r="D42" s="30">
        <v>2</v>
      </c>
      <c r="E42" s="30">
        <v>0</v>
      </c>
      <c r="F42" s="30">
        <v>1</v>
      </c>
      <c r="G42" s="30">
        <v>0</v>
      </c>
      <c r="H42" s="30">
        <v>0</v>
      </c>
      <c r="I42" s="30">
        <v>0</v>
      </c>
      <c r="J42" s="45">
        <v>0</v>
      </c>
      <c r="K42" s="22">
        <f t="shared" si="2"/>
        <v>27.777777777777779</v>
      </c>
      <c r="M42" s="2"/>
    </row>
    <row r="43" spans="1:13" ht="19.5" customHeight="1" thickBot="1" x14ac:dyDescent="0.35">
      <c r="A43" s="24">
        <v>16</v>
      </c>
      <c r="B43" s="46">
        <v>1</v>
      </c>
      <c r="C43" s="46">
        <v>2</v>
      </c>
      <c r="D43" s="46">
        <v>0</v>
      </c>
      <c r="E43" s="46">
        <v>0</v>
      </c>
      <c r="F43" s="30">
        <v>0</v>
      </c>
      <c r="G43" s="30">
        <v>0</v>
      </c>
      <c r="H43" s="46">
        <v>2</v>
      </c>
      <c r="I43" s="46">
        <v>0</v>
      </c>
      <c r="J43" s="47">
        <v>0</v>
      </c>
      <c r="K43" s="22">
        <f t="shared" si="2"/>
        <v>27.777777777777779</v>
      </c>
      <c r="M43" s="2"/>
    </row>
    <row r="44" spans="1:13" ht="15" thickBot="1" x14ac:dyDescent="0.35">
      <c r="A44" s="7" t="s">
        <v>25</v>
      </c>
      <c r="B44" s="18">
        <f>100/32*SUM(B28:B43)</f>
        <v>53.125</v>
      </c>
      <c r="C44" s="18">
        <f t="shared" ref="C44:J44" si="3">100/32*SUM(C28:C43)</f>
        <v>68.75</v>
      </c>
      <c r="D44" s="18">
        <f t="shared" si="3"/>
        <v>75</v>
      </c>
      <c r="E44" s="18">
        <f t="shared" si="3"/>
        <v>9.375</v>
      </c>
      <c r="F44" s="18">
        <f>100/32*SUM(F28:F43)</f>
        <v>15.625</v>
      </c>
      <c r="G44" s="18">
        <f t="shared" si="3"/>
        <v>62.5</v>
      </c>
      <c r="H44" s="18">
        <f t="shared" si="3"/>
        <v>40.625</v>
      </c>
      <c r="I44" s="18">
        <f t="shared" si="3"/>
        <v>59.375</v>
      </c>
      <c r="J44" s="18">
        <f t="shared" si="3"/>
        <v>3.125</v>
      </c>
      <c r="K44" s="17">
        <f>SUM(K28:K43)/COUNT(K28:K43)</f>
        <v>43.055555555555564</v>
      </c>
      <c r="M44" s="2"/>
    </row>
    <row r="45" spans="1:13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27.188298200287893</v>
      </c>
    </row>
    <row r="48" spans="1:13" ht="15" thickBot="1" x14ac:dyDescent="0.35">
      <c r="A48" s="25" t="s">
        <v>19</v>
      </c>
      <c r="B48" s="1"/>
      <c r="C48" s="29">
        <v>3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 s="43">
        <v>1</v>
      </c>
      <c r="C51" s="43">
        <v>2</v>
      </c>
      <c r="D51" s="43">
        <v>1</v>
      </c>
      <c r="E51" s="43">
        <v>1</v>
      </c>
      <c r="F51" s="43">
        <v>0</v>
      </c>
      <c r="G51" s="43">
        <v>0</v>
      </c>
      <c r="H51" s="43">
        <v>2</v>
      </c>
      <c r="I51" s="43">
        <v>0</v>
      </c>
      <c r="J51" s="44">
        <v>1</v>
      </c>
      <c r="K51" s="22">
        <f>100/(2*(COUNT(B51:J51)))*SUM(B51:J51)</f>
        <v>44.444444444444443</v>
      </c>
    </row>
    <row r="52" spans="1:11" ht="19.5" customHeight="1" thickBot="1" x14ac:dyDescent="0.35">
      <c r="A52" s="13">
        <v>2</v>
      </c>
      <c r="B52" s="30">
        <v>1</v>
      </c>
      <c r="C52" s="30">
        <v>2</v>
      </c>
      <c r="D52" s="30">
        <v>2</v>
      </c>
      <c r="E52" s="30">
        <v>1</v>
      </c>
      <c r="F52" s="30">
        <v>1</v>
      </c>
      <c r="G52" s="30">
        <v>0</v>
      </c>
      <c r="H52" s="30">
        <v>0</v>
      </c>
      <c r="I52" s="30">
        <v>0</v>
      </c>
      <c r="J52" s="45">
        <v>0</v>
      </c>
      <c r="K52" s="22">
        <f t="shared" ref="K52:K66" si="4">100/(2*(COUNT(B52:J52)))*SUM(B52:J52)</f>
        <v>38.888888888888886</v>
      </c>
    </row>
    <row r="53" spans="1:11" ht="19.5" customHeight="1" thickBot="1" x14ac:dyDescent="0.35">
      <c r="A53" s="13">
        <v>3</v>
      </c>
      <c r="B53" s="30">
        <v>1</v>
      </c>
      <c r="C53" s="30">
        <v>2</v>
      </c>
      <c r="D53" s="30">
        <v>2</v>
      </c>
      <c r="E53" s="30">
        <v>1</v>
      </c>
      <c r="F53" s="30">
        <v>0</v>
      </c>
      <c r="G53" s="30">
        <v>2</v>
      </c>
      <c r="H53" s="30">
        <v>1</v>
      </c>
      <c r="I53" s="30">
        <v>0</v>
      </c>
      <c r="J53" s="45">
        <v>1</v>
      </c>
      <c r="K53" s="22">
        <f t="shared" si="4"/>
        <v>55.555555555555557</v>
      </c>
    </row>
    <row r="54" spans="1:11" ht="19.5" customHeight="1" thickBot="1" x14ac:dyDescent="0.35">
      <c r="A54" s="13">
        <v>4</v>
      </c>
      <c r="B54" s="30">
        <v>1</v>
      </c>
      <c r="C54" s="30">
        <v>2</v>
      </c>
      <c r="D54" s="30">
        <v>2</v>
      </c>
      <c r="E54" s="30">
        <v>0</v>
      </c>
      <c r="F54" s="30">
        <v>0</v>
      </c>
      <c r="G54" s="30">
        <v>2</v>
      </c>
      <c r="H54" s="30">
        <v>0</v>
      </c>
      <c r="I54" s="30">
        <v>0</v>
      </c>
      <c r="J54" s="45">
        <v>1</v>
      </c>
      <c r="K54" s="22">
        <f t="shared" si="4"/>
        <v>44.444444444444443</v>
      </c>
    </row>
    <row r="55" spans="1:11" ht="19.5" customHeight="1" thickBot="1" x14ac:dyDescent="0.35">
      <c r="A55" s="13">
        <v>5</v>
      </c>
      <c r="B55" s="30">
        <v>2</v>
      </c>
      <c r="C55" s="43">
        <v>2</v>
      </c>
      <c r="D55" s="30">
        <v>2</v>
      </c>
      <c r="E55" s="30">
        <v>0</v>
      </c>
      <c r="F55" s="30">
        <v>0</v>
      </c>
      <c r="G55" s="30">
        <v>1</v>
      </c>
      <c r="H55" s="43">
        <v>0</v>
      </c>
      <c r="I55" s="30">
        <v>1</v>
      </c>
      <c r="J55" s="45">
        <v>2</v>
      </c>
      <c r="K55" s="22">
        <f t="shared" si="4"/>
        <v>55.555555555555557</v>
      </c>
    </row>
    <row r="56" spans="1:11" ht="19.5" customHeight="1" thickBot="1" x14ac:dyDescent="0.35">
      <c r="A56" s="13">
        <v>6</v>
      </c>
      <c r="B56" s="30">
        <v>0</v>
      </c>
      <c r="C56" s="30">
        <v>2</v>
      </c>
      <c r="D56" s="30">
        <v>1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44">
        <v>0</v>
      </c>
      <c r="K56" s="22">
        <f t="shared" si="4"/>
        <v>16.666666666666664</v>
      </c>
    </row>
    <row r="57" spans="1:11" ht="19.5" customHeight="1" thickBot="1" x14ac:dyDescent="0.35">
      <c r="A57" s="13">
        <v>7</v>
      </c>
      <c r="B57" s="30">
        <v>0</v>
      </c>
      <c r="C57" s="30">
        <v>2</v>
      </c>
      <c r="D57" s="30">
        <v>1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45">
        <v>1</v>
      </c>
      <c r="K57" s="22">
        <f t="shared" si="4"/>
        <v>22.222222222222221</v>
      </c>
    </row>
    <row r="58" spans="1:11" ht="19.5" customHeight="1" thickBot="1" x14ac:dyDescent="0.35">
      <c r="A58" s="13">
        <v>8</v>
      </c>
      <c r="B58" s="30">
        <v>0</v>
      </c>
      <c r="C58" s="30">
        <v>1</v>
      </c>
      <c r="D58" s="30">
        <v>0</v>
      </c>
      <c r="E58" s="30">
        <v>1</v>
      </c>
      <c r="F58" s="30">
        <v>0</v>
      </c>
      <c r="G58" s="30">
        <v>0</v>
      </c>
      <c r="H58" s="43">
        <v>0</v>
      </c>
      <c r="I58" s="43">
        <v>0</v>
      </c>
      <c r="J58" s="45">
        <v>2</v>
      </c>
      <c r="K58" s="22">
        <f t="shared" si="4"/>
        <v>22.222222222222221</v>
      </c>
    </row>
    <row r="59" spans="1:11" ht="19.5" customHeight="1" thickBot="1" x14ac:dyDescent="0.35">
      <c r="A59" s="13">
        <v>9</v>
      </c>
      <c r="B59" s="30">
        <v>1</v>
      </c>
      <c r="C59" s="30">
        <v>2</v>
      </c>
      <c r="D59" s="30">
        <v>1</v>
      </c>
      <c r="E59" s="43">
        <v>0</v>
      </c>
      <c r="F59" s="30">
        <v>0</v>
      </c>
      <c r="G59" s="30">
        <v>0</v>
      </c>
      <c r="H59" s="30">
        <v>0</v>
      </c>
      <c r="I59" s="30">
        <v>0</v>
      </c>
      <c r="J59" s="44">
        <v>2</v>
      </c>
      <c r="K59" s="22">
        <f t="shared" si="4"/>
        <v>33.333333333333329</v>
      </c>
    </row>
    <row r="60" spans="1:11" ht="19.5" customHeight="1" thickBot="1" x14ac:dyDescent="0.35">
      <c r="A60" s="13">
        <v>10</v>
      </c>
      <c r="B60" s="30">
        <v>1</v>
      </c>
      <c r="C60" s="30">
        <v>2</v>
      </c>
      <c r="D60" s="30">
        <v>0</v>
      </c>
      <c r="E60" s="30">
        <v>0</v>
      </c>
      <c r="F60" s="30">
        <v>0</v>
      </c>
      <c r="G60" s="30">
        <v>2</v>
      </c>
      <c r="H60" s="30">
        <v>0</v>
      </c>
      <c r="I60" s="30">
        <v>0</v>
      </c>
      <c r="J60" s="45">
        <v>2</v>
      </c>
      <c r="K60" s="22">
        <f t="shared" si="4"/>
        <v>38.888888888888886</v>
      </c>
    </row>
    <row r="61" spans="1:11" ht="19.5" customHeight="1" thickBot="1" x14ac:dyDescent="0.35">
      <c r="A61" s="13">
        <v>11</v>
      </c>
      <c r="B61" s="30">
        <v>2</v>
      </c>
      <c r="C61" s="30">
        <v>0</v>
      </c>
      <c r="D61" s="43">
        <v>0</v>
      </c>
      <c r="E61" s="30">
        <v>1</v>
      </c>
      <c r="F61" s="30">
        <v>0</v>
      </c>
      <c r="G61" s="43">
        <v>1</v>
      </c>
      <c r="H61" s="43">
        <v>1</v>
      </c>
      <c r="I61" s="30">
        <v>0</v>
      </c>
      <c r="J61" s="45">
        <v>1</v>
      </c>
      <c r="K61" s="22">
        <f t="shared" si="4"/>
        <v>33.333333333333329</v>
      </c>
    </row>
    <row r="62" spans="1:11" ht="19.5" customHeight="1" thickBot="1" x14ac:dyDescent="0.35">
      <c r="A62" s="13">
        <v>12</v>
      </c>
      <c r="B62" s="43">
        <v>0</v>
      </c>
      <c r="C62" s="30">
        <v>0</v>
      </c>
      <c r="D62" s="30">
        <v>0</v>
      </c>
      <c r="E62" s="43">
        <v>0</v>
      </c>
      <c r="F62" s="30">
        <v>0</v>
      </c>
      <c r="G62" s="30">
        <v>1</v>
      </c>
      <c r="H62" s="30">
        <v>1</v>
      </c>
      <c r="I62" s="30">
        <v>0</v>
      </c>
      <c r="J62" s="44">
        <v>0</v>
      </c>
      <c r="K62" s="22">
        <f t="shared" si="4"/>
        <v>11.111111111111111</v>
      </c>
    </row>
    <row r="63" spans="1:11" ht="19.5" customHeight="1" thickBot="1" x14ac:dyDescent="0.35">
      <c r="A63" s="13">
        <v>13</v>
      </c>
      <c r="B63" s="30">
        <v>0</v>
      </c>
      <c r="C63" s="30">
        <v>0</v>
      </c>
      <c r="D63" s="30">
        <v>0</v>
      </c>
      <c r="E63" s="30">
        <v>1</v>
      </c>
      <c r="F63" s="30">
        <v>0</v>
      </c>
      <c r="G63" s="30">
        <v>1</v>
      </c>
      <c r="H63" s="30">
        <v>1</v>
      </c>
      <c r="I63" s="30">
        <v>0</v>
      </c>
      <c r="J63" s="45">
        <v>0</v>
      </c>
      <c r="K63" s="22">
        <f t="shared" si="4"/>
        <v>16.666666666666664</v>
      </c>
    </row>
    <row r="64" spans="1:11" ht="19.5" customHeight="1" thickBot="1" x14ac:dyDescent="0.35">
      <c r="A64" s="13">
        <v>14</v>
      </c>
      <c r="B64" s="30">
        <v>0</v>
      </c>
      <c r="C64" s="30">
        <v>0</v>
      </c>
      <c r="D64" s="30">
        <v>1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45">
        <v>0</v>
      </c>
      <c r="K64" s="22">
        <f t="shared" si="4"/>
        <v>5.5555555555555554</v>
      </c>
    </row>
    <row r="65" spans="1:11" ht="19.5" customHeight="1" thickBot="1" x14ac:dyDescent="0.35">
      <c r="A65" s="13">
        <v>15</v>
      </c>
      <c r="B65" s="30">
        <v>0</v>
      </c>
      <c r="C65" s="30">
        <v>0</v>
      </c>
      <c r="D65" s="30">
        <v>2</v>
      </c>
      <c r="E65" s="30">
        <v>0</v>
      </c>
      <c r="F65" s="30">
        <v>0</v>
      </c>
      <c r="G65" s="30">
        <v>0</v>
      </c>
      <c r="H65" s="30">
        <v>1</v>
      </c>
      <c r="I65" s="30">
        <v>2</v>
      </c>
      <c r="J65" s="45">
        <v>2</v>
      </c>
      <c r="K65" s="22">
        <f t="shared" si="4"/>
        <v>38.888888888888886</v>
      </c>
    </row>
    <row r="66" spans="1:11" ht="19.5" customHeight="1" thickBot="1" x14ac:dyDescent="0.35">
      <c r="A66" s="24">
        <v>16</v>
      </c>
      <c r="B66" s="46">
        <v>1</v>
      </c>
      <c r="C66" s="46">
        <v>0</v>
      </c>
      <c r="D66" s="46">
        <v>1</v>
      </c>
      <c r="E66" s="46">
        <v>0</v>
      </c>
      <c r="F66" s="30">
        <v>0</v>
      </c>
      <c r="G66" s="30">
        <v>0</v>
      </c>
      <c r="H66" s="46">
        <v>2</v>
      </c>
      <c r="I66" s="46">
        <v>1</v>
      </c>
      <c r="J66" s="47">
        <v>0</v>
      </c>
      <c r="K66" s="22">
        <f t="shared" si="4"/>
        <v>27.777777777777779</v>
      </c>
    </row>
    <row r="67" spans="1:11" ht="15" thickBot="1" x14ac:dyDescent="0.35">
      <c r="A67" s="7" t="s">
        <v>25</v>
      </c>
      <c r="B67" s="18">
        <f>100/32*SUM(B51:B66)</f>
        <v>34.375</v>
      </c>
      <c r="C67" s="18">
        <f t="shared" ref="C67:J67" si="5">100/32*SUM(C51:C66)</f>
        <v>59.375</v>
      </c>
      <c r="D67" s="18">
        <f t="shared" si="5"/>
        <v>50</v>
      </c>
      <c r="E67" s="18">
        <f t="shared" si="5"/>
        <v>18.75</v>
      </c>
      <c r="F67" s="18">
        <f>100/32*SUM(F51:F66)</f>
        <v>3.125</v>
      </c>
      <c r="G67" s="18">
        <f t="shared" si="5"/>
        <v>31.25</v>
      </c>
      <c r="H67" s="18">
        <f t="shared" si="5"/>
        <v>28.125</v>
      </c>
      <c r="I67" s="18">
        <f t="shared" si="5"/>
        <v>12.5</v>
      </c>
      <c r="J67" s="18">
        <f t="shared" si="5"/>
        <v>46.875</v>
      </c>
      <c r="K67" s="17">
        <f>SUM(K51:K66)/COUNT(K51:K66)</f>
        <v>31.597222222222218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18.384752702836238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AVERAGE(K21,K44,K67)</f>
        <v>46.643518518518526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25.065506620874618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66.666666666666671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33.333333333333336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499984740745262"/>
  </sheetPr>
  <dimension ref="A1:N129"/>
  <sheetViews>
    <sheetView topLeftCell="A43" zoomScaleNormal="100" workbookViewId="0">
      <selection activeCell="M3" sqref="M3:N21"/>
    </sheetView>
  </sheetViews>
  <sheetFormatPr baseColWidth="10" defaultColWidth="11.44140625" defaultRowHeight="14.4" x14ac:dyDescent="0.3"/>
  <cols>
    <col min="1" max="1" width="8.88671875" customWidth="1"/>
    <col min="2" max="10" width="5.33203125" customWidth="1"/>
    <col min="11" max="11" width="12.33203125" customWidth="1"/>
  </cols>
  <sheetData>
    <row r="1" spans="1:14" ht="21" x14ac:dyDescent="0.4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 ht="15" thickBot="1" x14ac:dyDescent="0.35">
      <c r="A2" s="25" t="s">
        <v>19</v>
      </c>
      <c r="B2" s="1"/>
      <c r="C2" s="29">
        <v>1</v>
      </c>
      <c r="L2" s="2"/>
      <c r="M2" s="2"/>
    </row>
    <row r="3" spans="1:14" ht="15" thickBot="1" x14ac:dyDescent="0.35">
      <c r="A3" s="93" t="s">
        <v>20</v>
      </c>
      <c r="B3" s="3" t="s">
        <v>21</v>
      </c>
      <c r="C3" s="3"/>
      <c r="D3" s="3"/>
      <c r="E3" s="3"/>
      <c r="F3" s="3"/>
      <c r="G3" s="3"/>
      <c r="H3" s="3"/>
      <c r="I3" s="3"/>
      <c r="J3" s="4"/>
      <c r="K3" s="5"/>
      <c r="L3" s="2"/>
      <c r="M3" s="2" t="s">
        <v>22</v>
      </c>
      <c r="N3" t="s">
        <v>23</v>
      </c>
    </row>
    <row r="4" spans="1:14" ht="15" thickBot="1" x14ac:dyDescent="0.35">
      <c r="A4" s="106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24</v>
      </c>
      <c r="L4" s="2"/>
      <c r="M4" s="2"/>
    </row>
    <row r="5" spans="1:14" ht="19.5" customHeight="1" thickBot="1" x14ac:dyDescent="0.35">
      <c r="A5" s="23">
        <v>1</v>
      </c>
      <c r="B5" s="43">
        <v>2</v>
      </c>
      <c r="C5" s="43">
        <v>1</v>
      </c>
      <c r="D5" s="43">
        <v>2</v>
      </c>
      <c r="E5" s="43">
        <v>1</v>
      </c>
      <c r="F5" s="43">
        <v>2</v>
      </c>
      <c r="G5" s="43">
        <v>1</v>
      </c>
      <c r="H5" s="43">
        <v>2</v>
      </c>
      <c r="I5" s="43">
        <v>2</v>
      </c>
      <c r="J5" s="44">
        <v>1</v>
      </c>
      <c r="K5" s="22">
        <f>100/(2*(COUNT(B5:J5)))*SUM(B5:J5)</f>
        <v>77.777777777777771</v>
      </c>
      <c r="L5" s="2"/>
      <c r="M5" s="2">
        <v>5</v>
      </c>
      <c r="N5" s="6">
        <f>AVERAGE(K5,K28,K51)</f>
        <v>68.518518518518519</v>
      </c>
    </row>
    <row r="6" spans="1:14" ht="19.5" customHeight="1" thickBot="1" x14ac:dyDescent="0.35">
      <c r="A6" s="13">
        <v>2</v>
      </c>
      <c r="B6" s="30">
        <v>2</v>
      </c>
      <c r="C6" s="30">
        <v>2</v>
      </c>
      <c r="D6" s="30">
        <v>2</v>
      </c>
      <c r="E6" s="30">
        <v>1</v>
      </c>
      <c r="F6" s="30">
        <v>2</v>
      </c>
      <c r="G6" s="30">
        <v>1</v>
      </c>
      <c r="H6" s="30">
        <v>0</v>
      </c>
      <c r="I6" s="30">
        <v>1</v>
      </c>
      <c r="J6" s="45">
        <v>2</v>
      </c>
      <c r="K6" s="22">
        <f t="shared" ref="K6:K20" si="0">100/(2*(COUNT(B6:J6)))*SUM(B6:J6)</f>
        <v>72.222222222222214</v>
      </c>
      <c r="L6" s="2"/>
      <c r="M6" s="2">
        <v>10</v>
      </c>
      <c r="N6" s="6">
        <f t="shared" ref="N6:N19" si="1">AVERAGE(K6,K29,K52)</f>
        <v>68.518518518518519</v>
      </c>
    </row>
    <row r="7" spans="1:14" ht="19.5" customHeight="1" thickBot="1" x14ac:dyDescent="0.35">
      <c r="A7" s="13">
        <v>3</v>
      </c>
      <c r="B7" s="30">
        <v>1</v>
      </c>
      <c r="C7" s="30">
        <v>2</v>
      </c>
      <c r="D7" s="30">
        <v>1</v>
      </c>
      <c r="E7" s="30">
        <v>1</v>
      </c>
      <c r="F7" s="30">
        <v>2</v>
      </c>
      <c r="G7" s="30">
        <v>0</v>
      </c>
      <c r="H7" s="30">
        <v>1</v>
      </c>
      <c r="I7" s="30">
        <v>1</v>
      </c>
      <c r="J7" s="45">
        <v>2</v>
      </c>
      <c r="K7" s="22">
        <f t="shared" si="0"/>
        <v>61.111111111111107</v>
      </c>
      <c r="L7" s="2"/>
      <c r="M7" s="2">
        <v>15</v>
      </c>
      <c r="N7" s="6">
        <f t="shared" si="1"/>
        <v>53.703703703703695</v>
      </c>
    </row>
    <row r="8" spans="1:14" ht="19.5" customHeight="1" thickBot="1" x14ac:dyDescent="0.35">
      <c r="A8" s="13">
        <v>4</v>
      </c>
      <c r="B8" s="30">
        <v>1</v>
      </c>
      <c r="C8" s="30">
        <v>0</v>
      </c>
      <c r="D8" s="30">
        <v>1</v>
      </c>
      <c r="E8" s="30">
        <v>0</v>
      </c>
      <c r="F8" s="30">
        <v>0</v>
      </c>
      <c r="G8" s="30">
        <v>1</v>
      </c>
      <c r="H8" s="30">
        <v>1</v>
      </c>
      <c r="I8" s="30">
        <v>1</v>
      </c>
      <c r="J8" s="45">
        <v>2</v>
      </c>
      <c r="K8" s="22">
        <f t="shared" si="0"/>
        <v>38.888888888888886</v>
      </c>
      <c r="L8" s="2"/>
      <c r="M8" s="2">
        <v>20</v>
      </c>
      <c r="N8" s="6">
        <f t="shared" si="1"/>
        <v>48.148148148148152</v>
      </c>
    </row>
    <row r="9" spans="1:14" ht="19.5" customHeight="1" thickBot="1" x14ac:dyDescent="0.35">
      <c r="A9" s="13">
        <v>5</v>
      </c>
      <c r="B9" s="30">
        <v>1</v>
      </c>
      <c r="C9" s="43">
        <v>1</v>
      </c>
      <c r="D9" s="30">
        <v>1</v>
      </c>
      <c r="E9" s="30">
        <v>0</v>
      </c>
      <c r="F9" s="30">
        <v>1</v>
      </c>
      <c r="G9" s="30">
        <v>0</v>
      </c>
      <c r="H9" s="43">
        <v>0</v>
      </c>
      <c r="I9" s="30">
        <v>1</v>
      </c>
      <c r="J9" s="45">
        <v>0</v>
      </c>
      <c r="K9" s="22">
        <f t="shared" si="0"/>
        <v>27.777777777777779</v>
      </c>
      <c r="L9" s="2"/>
      <c r="M9" s="2">
        <v>25</v>
      </c>
      <c r="N9" s="6">
        <f t="shared" si="1"/>
        <v>48.148148148148145</v>
      </c>
    </row>
    <row r="10" spans="1:14" ht="19.5" customHeight="1" thickBot="1" x14ac:dyDescent="0.35">
      <c r="A10" s="13">
        <v>6</v>
      </c>
      <c r="B10" s="30">
        <v>1</v>
      </c>
      <c r="C10" s="30">
        <v>0</v>
      </c>
      <c r="D10" s="30">
        <v>1</v>
      </c>
      <c r="E10" s="30">
        <v>0</v>
      </c>
      <c r="F10" s="30">
        <v>1</v>
      </c>
      <c r="G10" s="30">
        <v>0</v>
      </c>
      <c r="H10" s="30">
        <v>0</v>
      </c>
      <c r="I10" s="30">
        <v>1</v>
      </c>
      <c r="J10" s="44">
        <v>0</v>
      </c>
      <c r="K10" s="22">
        <f t="shared" si="0"/>
        <v>22.222222222222221</v>
      </c>
      <c r="L10" s="2"/>
      <c r="M10" s="2">
        <v>30</v>
      </c>
      <c r="N10" s="6">
        <f t="shared" si="1"/>
        <v>35.185185185185183</v>
      </c>
    </row>
    <row r="11" spans="1:14" ht="19.5" customHeight="1" thickBot="1" x14ac:dyDescent="0.35">
      <c r="A11" s="13">
        <v>7</v>
      </c>
      <c r="B11" s="30">
        <v>1</v>
      </c>
      <c r="C11" s="30">
        <v>1</v>
      </c>
      <c r="D11" s="30">
        <v>1</v>
      </c>
      <c r="E11" s="30">
        <v>1</v>
      </c>
      <c r="F11" s="30">
        <v>1</v>
      </c>
      <c r="G11" s="30">
        <v>0</v>
      </c>
      <c r="H11" s="30">
        <v>0</v>
      </c>
      <c r="I11" s="30">
        <v>0</v>
      </c>
      <c r="J11" s="45">
        <v>0</v>
      </c>
      <c r="K11" s="22">
        <f t="shared" si="0"/>
        <v>27.777777777777779</v>
      </c>
      <c r="L11" s="2"/>
      <c r="M11" s="2">
        <v>35</v>
      </c>
      <c r="N11" s="6">
        <f t="shared" si="1"/>
        <v>35.185185185185183</v>
      </c>
    </row>
    <row r="12" spans="1:14" ht="19.5" customHeight="1" thickBot="1" x14ac:dyDescent="0.35">
      <c r="A12" s="13">
        <v>8</v>
      </c>
      <c r="B12" s="30">
        <v>0</v>
      </c>
      <c r="C12" s="30">
        <v>1</v>
      </c>
      <c r="D12" s="30">
        <v>0</v>
      </c>
      <c r="E12" s="30">
        <v>0</v>
      </c>
      <c r="F12" s="30">
        <v>1</v>
      </c>
      <c r="G12" s="30">
        <v>0</v>
      </c>
      <c r="H12" s="43">
        <v>0</v>
      </c>
      <c r="I12" s="43">
        <v>0</v>
      </c>
      <c r="J12" s="45">
        <v>1</v>
      </c>
      <c r="K12" s="22">
        <f t="shared" si="0"/>
        <v>16.666666666666664</v>
      </c>
      <c r="L12" s="2"/>
      <c r="M12" s="2">
        <v>40</v>
      </c>
      <c r="N12" s="6">
        <f t="shared" si="1"/>
        <v>31.481481481481477</v>
      </c>
    </row>
    <row r="13" spans="1:14" ht="19.5" customHeight="1" thickBot="1" x14ac:dyDescent="0.35">
      <c r="A13" s="13">
        <v>9</v>
      </c>
      <c r="B13" s="30">
        <v>0</v>
      </c>
      <c r="C13" s="30">
        <v>0</v>
      </c>
      <c r="D13" s="30">
        <v>0</v>
      </c>
      <c r="E13" s="43">
        <v>0</v>
      </c>
      <c r="F13" s="30">
        <v>1</v>
      </c>
      <c r="G13" s="30">
        <v>1</v>
      </c>
      <c r="H13" s="30">
        <v>1</v>
      </c>
      <c r="I13" s="30">
        <v>0</v>
      </c>
      <c r="J13" s="44">
        <v>0</v>
      </c>
      <c r="K13" s="22">
        <f t="shared" si="0"/>
        <v>16.666666666666664</v>
      </c>
      <c r="L13" s="2"/>
      <c r="M13" s="2">
        <v>45</v>
      </c>
      <c r="N13" s="6">
        <f t="shared" si="1"/>
        <v>35.185185185185183</v>
      </c>
    </row>
    <row r="14" spans="1:14" ht="19.5" customHeight="1" thickBot="1" x14ac:dyDescent="0.35">
      <c r="A14" s="13">
        <v>10</v>
      </c>
      <c r="B14" s="30">
        <v>2</v>
      </c>
      <c r="C14" s="30">
        <v>1</v>
      </c>
      <c r="D14" s="30">
        <v>1</v>
      </c>
      <c r="E14" s="30">
        <v>2</v>
      </c>
      <c r="F14" s="30">
        <v>1</v>
      </c>
      <c r="G14" s="30">
        <v>0</v>
      </c>
      <c r="H14" s="30">
        <v>0</v>
      </c>
      <c r="I14" s="30">
        <v>0</v>
      </c>
      <c r="J14" s="45">
        <v>0</v>
      </c>
      <c r="K14" s="22">
        <f t="shared" si="0"/>
        <v>38.888888888888886</v>
      </c>
      <c r="L14" s="2"/>
      <c r="M14" s="2">
        <v>50</v>
      </c>
      <c r="N14" s="6">
        <f t="shared" si="1"/>
        <v>48.148148148148152</v>
      </c>
    </row>
    <row r="15" spans="1:14" ht="19.5" customHeight="1" thickBot="1" x14ac:dyDescent="0.35">
      <c r="A15" s="13">
        <v>11</v>
      </c>
      <c r="B15" s="30">
        <v>1</v>
      </c>
      <c r="C15" s="30">
        <v>0</v>
      </c>
      <c r="D15" s="43">
        <v>1</v>
      </c>
      <c r="E15" s="30">
        <v>1</v>
      </c>
      <c r="F15" s="30">
        <v>1</v>
      </c>
      <c r="G15" s="43">
        <v>0</v>
      </c>
      <c r="H15" s="43">
        <v>0</v>
      </c>
      <c r="I15" s="30">
        <v>0</v>
      </c>
      <c r="J15" s="45">
        <v>1</v>
      </c>
      <c r="K15" s="22">
        <f t="shared" si="0"/>
        <v>27.777777777777779</v>
      </c>
      <c r="L15" s="2"/>
      <c r="M15" s="2">
        <v>55</v>
      </c>
      <c r="N15" s="6">
        <f t="shared" si="1"/>
        <v>35.185185185185183</v>
      </c>
    </row>
    <row r="16" spans="1:14" ht="19.5" customHeight="1" thickBot="1" x14ac:dyDescent="0.35">
      <c r="A16" s="13">
        <v>12</v>
      </c>
      <c r="B16" s="43">
        <v>1</v>
      </c>
      <c r="C16" s="30">
        <v>1</v>
      </c>
      <c r="D16" s="30">
        <v>1</v>
      </c>
      <c r="E16" s="43">
        <v>1</v>
      </c>
      <c r="F16" s="30">
        <v>1</v>
      </c>
      <c r="G16" s="30">
        <v>0</v>
      </c>
      <c r="H16" s="30">
        <v>1</v>
      </c>
      <c r="I16" s="30">
        <v>0</v>
      </c>
      <c r="J16" s="44">
        <v>0</v>
      </c>
      <c r="K16" s="22">
        <f t="shared" si="0"/>
        <v>33.333333333333329</v>
      </c>
      <c r="L16" s="2"/>
      <c r="M16" s="2">
        <v>60</v>
      </c>
      <c r="N16" s="6">
        <f t="shared" si="1"/>
        <v>37.037037037037031</v>
      </c>
    </row>
    <row r="17" spans="1:14" ht="19.5" customHeight="1" thickBot="1" x14ac:dyDescent="0.35">
      <c r="A17" s="13">
        <v>13</v>
      </c>
      <c r="B17" s="30">
        <v>1</v>
      </c>
      <c r="C17" s="30">
        <v>1</v>
      </c>
      <c r="D17" s="30">
        <v>1</v>
      </c>
      <c r="E17" s="30">
        <v>0</v>
      </c>
      <c r="F17" s="30">
        <v>1</v>
      </c>
      <c r="G17" s="30">
        <v>2</v>
      </c>
      <c r="H17" s="30">
        <v>0</v>
      </c>
      <c r="I17" s="30">
        <v>1</v>
      </c>
      <c r="J17" s="45">
        <v>1</v>
      </c>
      <c r="K17" s="22">
        <f t="shared" si="0"/>
        <v>44.444444444444443</v>
      </c>
      <c r="L17" s="2"/>
      <c r="M17" s="2">
        <v>65</v>
      </c>
      <c r="N17" s="6">
        <f t="shared" si="1"/>
        <v>46.296296296296283</v>
      </c>
    </row>
    <row r="18" spans="1:14" ht="19.5" customHeight="1" thickBot="1" x14ac:dyDescent="0.35">
      <c r="A18" s="13">
        <v>14</v>
      </c>
      <c r="B18" s="30">
        <v>0</v>
      </c>
      <c r="C18" s="30">
        <v>1</v>
      </c>
      <c r="D18" s="30">
        <v>1</v>
      </c>
      <c r="E18" s="30">
        <v>0</v>
      </c>
      <c r="F18" s="30">
        <v>1</v>
      </c>
      <c r="G18" s="30">
        <v>1</v>
      </c>
      <c r="H18" s="30">
        <v>0</v>
      </c>
      <c r="I18" s="30">
        <v>1</v>
      </c>
      <c r="J18" s="45">
        <v>1</v>
      </c>
      <c r="K18" s="22">
        <f t="shared" si="0"/>
        <v>33.333333333333329</v>
      </c>
      <c r="L18" s="2"/>
      <c r="M18" s="2">
        <v>70</v>
      </c>
      <c r="N18" s="6">
        <f t="shared" si="1"/>
        <v>38.888888888888886</v>
      </c>
    </row>
    <row r="19" spans="1:14" ht="19.5" customHeight="1" thickBot="1" x14ac:dyDescent="0.35">
      <c r="A19" s="13">
        <v>15</v>
      </c>
      <c r="B19" s="30">
        <v>0</v>
      </c>
      <c r="C19" s="30">
        <v>1</v>
      </c>
      <c r="D19" s="30">
        <v>1</v>
      </c>
      <c r="E19" s="30">
        <v>1</v>
      </c>
      <c r="F19" s="30">
        <v>1</v>
      </c>
      <c r="G19" s="30">
        <v>0</v>
      </c>
      <c r="H19" s="30">
        <v>0</v>
      </c>
      <c r="I19" s="30">
        <v>0</v>
      </c>
      <c r="J19" s="45">
        <v>0</v>
      </c>
      <c r="K19" s="22">
        <f t="shared" si="0"/>
        <v>22.222222222222221</v>
      </c>
      <c r="L19" s="2"/>
      <c r="M19" s="2">
        <v>75</v>
      </c>
      <c r="N19" s="6">
        <f t="shared" si="1"/>
        <v>38.888888888888886</v>
      </c>
    </row>
    <row r="20" spans="1:14" ht="19.5" customHeight="1" thickBot="1" x14ac:dyDescent="0.35">
      <c r="A20" s="24">
        <v>16</v>
      </c>
      <c r="B20" s="46">
        <v>0</v>
      </c>
      <c r="C20" s="46">
        <v>1</v>
      </c>
      <c r="D20" s="46">
        <v>1</v>
      </c>
      <c r="E20" s="46">
        <v>0</v>
      </c>
      <c r="F20" s="30">
        <v>1</v>
      </c>
      <c r="G20" s="30">
        <v>1</v>
      </c>
      <c r="H20" s="46">
        <v>0</v>
      </c>
      <c r="I20" s="46">
        <v>0</v>
      </c>
      <c r="J20" s="47">
        <v>0</v>
      </c>
      <c r="K20" s="22">
        <f t="shared" si="0"/>
        <v>22.222222222222221</v>
      </c>
      <c r="L20" s="6"/>
      <c r="M20" s="2">
        <v>80</v>
      </c>
      <c r="N20" s="6">
        <f>AVERAGE(K20,K43,K66)</f>
        <v>37.037037037037038</v>
      </c>
    </row>
    <row r="21" spans="1:14" ht="19.5" customHeight="1" thickBot="1" x14ac:dyDescent="0.35">
      <c r="A21" s="7" t="s">
        <v>25</v>
      </c>
      <c r="B21" s="18">
        <f>100/32*SUM(B5:B20)</f>
        <v>43.75</v>
      </c>
      <c r="C21" s="18">
        <f t="shared" ref="C21:J21" si="2">100/32*SUM(C5:C20)</f>
        <v>43.75</v>
      </c>
      <c r="D21" s="18">
        <f t="shared" si="2"/>
        <v>50</v>
      </c>
      <c r="E21" s="18">
        <f t="shared" si="2"/>
        <v>28.125</v>
      </c>
      <c r="F21" s="18">
        <f>100/32*SUM(F5:F20)</f>
        <v>56.25</v>
      </c>
      <c r="G21" s="18">
        <f t="shared" si="2"/>
        <v>25</v>
      </c>
      <c r="H21" s="18">
        <f t="shared" si="2"/>
        <v>18.75</v>
      </c>
      <c r="I21" s="18">
        <f t="shared" si="2"/>
        <v>28.125</v>
      </c>
      <c r="J21" s="18">
        <f t="shared" si="2"/>
        <v>34.375</v>
      </c>
      <c r="K21" s="17">
        <f>SUM(K5:K20)/COUNT(K5:K20)</f>
        <v>36.458333333333329</v>
      </c>
      <c r="M21" s="2" t="s">
        <v>26</v>
      </c>
      <c r="N21" s="6">
        <f>AVERAGE(K21,K44,K67)</f>
        <v>44.097222222222221</v>
      </c>
    </row>
    <row r="22" spans="1:14" ht="15" thickBot="1" x14ac:dyDescent="0.35">
      <c r="A22" s="107" t="s">
        <v>27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20">
        <f>STDEV(B21:J21)</f>
        <v>12.597277731716483</v>
      </c>
    </row>
    <row r="25" spans="1:14" ht="15" thickBot="1" x14ac:dyDescent="0.35">
      <c r="A25" s="25" t="s">
        <v>19</v>
      </c>
      <c r="B25" s="1"/>
      <c r="C25" s="29">
        <v>2</v>
      </c>
    </row>
    <row r="26" spans="1:14" ht="15" thickBot="1" x14ac:dyDescent="0.35">
      <c r="A26" s="93" t="s">
        <v>20</v>
      </c>
      <c r="B26" s="3" t="s">
        <v>21</v>
      </c>
      <c r="C26" s="3"/>
      <c r="D26" s="3"/>
      <c r="E26" s="3"/>
      <c r="F26" s="3"/>
      <c r="G26" s="3"/>
      <c r="H26" s="3"/>
      <c r="I26" s="3"/>
      <c r="J26" s="4"/>
      <c r="K26" s="5"/>
    </row>
    <row r="27" spans="1:14" ht="15" thickBot="1" x14ac:dyDescent="0.35">
      <c r="A27" s="106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24</v>
      </c>
    </row>
    <row r="28" spans="1:14" ht="19.5" customHeight="1" thickBot="1" x14ac:dyDescent="0.35">
      <c r="A28" s="23">
        <v>1</v>
      </c>
      <c r="B28" s="43">
        <v>2</v>
      </c>
      <c r="C28" s="43">
        <v>1</v>
      </c>
      <c r="D28" s="43">
        <v>2</v>
      </c>
      <c r="E28" s="43">
        <v>2</v>
      </c>
      <c r="F28" s="43">
        <v>0</v>
      </c>
      <c r="G28" s="43">
        <v>1</v>
      </c>
      <c r="H28" s="43">
        <v>1</v>
      </c>
      <c r="I28" s="43">
        <v>1</v>
      </c>
      <c r="J28" s="44">
        <v>2</v>
      </c>
      <c r="K28" s="22">
        <f>100/(2*(COUNT(B28:J28)))*SUM(B28:J28)</f>
        <v>66.666666666666657</v>
      </c>
    </row>
    <row r="29" spans="1:14" ht="19.5" customHeight="1" thickBot="1" x14ac:dyDescent="0.35">
      <c r="A29" s="13">
        <v>2</v>
      </c>
      <c r="B29" s="30">
        <v>2</v>
      </c>
      <c r="C29" s="30">
        <v>1</v>
      </c>
      <c r="D29" s="30">
        <v>2</v>
      </c>
      <c r="E29" s="30">
        <v>2</v>
      </c>
      <c r="F29" s="30">
        <v>2</v>
      </c>
      <c r="G29" s="30">
        <v>2</v>
      </c>
      <c r="H29" s="30">
        <v>1</v>
      </c>
      <c r="I29" s="30">
        <v>0</v>
      </c>
      <c r="J29" s="45">
        <v>2</v>
      </c>
      <c r="K29" s="22">
        <f t="shared" ref="K29:K43" si="3">100/(2*(COUNT(B29:J29)))*SUM(B29:J29)</f>
        <v>77.777777777777771</v>
      </c>
    </row>
    <row r="30" spans="1:14" ht="19.5" customHeight="1" thickBot="1" x14ac:dyDescent="0.35">
      <c r="A30" s="13">
        <v>3</v>
      </c>
      <c r="B30" s="30">
        <v>2</v>
      </c>
      <c r="C30" s="30">
        <v>0</v>
      </c>
      <c r="D30" s="30">
        <v>2</v>
      </c>
      <c r="E30" s="30">
        <v>1</v>
      </c>
      <c r="F30" s="30">
        <v>2</v>
      </c>
      <c r="G30" s="30">
        <v>0</v>
      </c>
      <c r="H30" s="30">
        <v>2</v>
      </c>
      <c r="I30" s="30">
        <v>0</v>
      </c>
      <c r="J30" s="45">
        <v>2</v>
      </c>
      <c r="K30" s="22">
        <f t="shared" si="3"/>
        <v>61.111111111111107</v>
      </c>
    </row>
    <row r="31" spans="1:14" ht="19.5" customHeight="1" thickBot="1" x14ac:dyDescent="0.35">
      <c r="A31" s="13">
        <v>4</v>
      </c>
      <c r="B31" s="30">
        <v>2</v>
      </c>
      <c r="C31" s="30">
        <v>0</v>
      </c>
      <c r="D31" s="30">
        <v>1</v>
      </c>
      <c r="E31" s="30">
        <v>1</v>
      </c>
      <c r="F31" s="30">
        <v>2</v>
      </c>
      <c r="G31" s="30">
        <v>0</v>
      </c>
      <c r="H31" s="30">
        <v>1</v>
      </c>
      <c r="I31" s="30">
        <v>2</v>
      </c>
      <c r="J31" s="45">
        <v>2</v>
      </c>
      <c r="K31" s="22">
        <f t="shared" si="3"/>
        <v>61.111111111111107</v>
      </c>
    </row>
    <row r="32" spans="1:14" ht="19.5" customHeight="1" thickBot="1" x14ac:dyDescent="0.35">
      <c r="A32" s="13">
        <v>5</v>
      </c>
      <c r="B32" s="30">
        <v>2</v>
      </c>
      <c r="C32" s="43">
        <v>0</v>
      </c>
      <c r="D32" s="30">
        <v>2</v>
      </c>
      <c r="E32" s="30">
        <v>1</v>
      </c>
      <c r="F32" s="30">
        <v>1</v>
      </c>
      <c r="G32" s="30">
        <v>1</v>
      </c>
      <c r="H32" s="43">
        <v>1</v>
      </c>
      <c r="I32" s="30">
        <v>1</v>
      </c>
      <c r="J32" s="45">
        <v>0</v>
      </c>
      <c r="K32" s="22">
        <f t="shared" si="3"/>
        <v>50</v>
      </c>
    </row>
    <row r="33" spans="1:11" ht="19.5" customHeight="1" thickBot="1" x14ac:dyDescent="0.35">
      <c r="A33" s="13">
        <v>6</v>
      </c>
      <c r="B33" s="30">
        <v>1</v>
      </c>
      <c r="C33" s="30">
        <v>0</v>
      </c>
      <c r="D33" s="30">
        <v>1</v>
      </c>
      <c r="E33" s="30">
        <v>1</v>
      </c>
      <c r="F33" s="30">
        <v>1</v>
      </c>
      <c r="G33" s="30">
        <v>0</v>
      </c>
      <c r="H33" s="30">
        <v>2</v>
      </c>
      <c r="I33" s="30">
        <v>0</v>
      </c>
      <c r="J33" s="44">
        <v>0</v>
      </c>
      <c r="K33" s="22">
        <f t="shared" si="3"/>
        <v>33.333333333333329</v>
      </c>
    </row>
    <row r="34" spans="1:11" ht="19.5" customHeight="1" thickBot="1" x14ac:dyDescent="0.35">
      <c r="A34" s="13">
        <v>7</v>
      </c>
      <c r="B34" s="30">
        <v>2</v>
      </c>
      <c r="C34" s="30">
        <v>0</v>
      </c>
      <c r="D34" s="30">
        <v>2</v>
      </c>
      <c r="E34" s="30">
        <v>1</v>
      </c>
      <c r="F34" s="30">
        <v>2</v>
      </c>
      <c r="G34" s="30">
        <v>0</v>
      </c>
      <c r="H34" s="30">
        <v>1</v>
      </c>
      <c r="I34" s="30">
        <v>0</v>
      </c>
      <c r="J34" s="45">
        <v>1</v>
      </c>
      <c r="K34" s="22">
        <f t="shared" si="3"/>
        <v>50</v>
      </c>
    </row>
    <row r="35" spans="1:11" ht="19.5" customHeight="1" thickBot="1" x14ac:dyDescent="0.35">
      <c r="A35" s="13">
        <v>8</v>
      </c>
      <c r="B35" s="30">
        <v>2</v>
      </c>
      <c r="C35" s="30">
        <v>0</v>
      </c>
      <c r="D35" s="30">
        <v>0</v>
      </c>
      <c r="E35" s="30">
        <v>1</v>
      </c>
      <c r="F35" s="30">
        <v>2</v>
      </c>
      <c r="G35" s="30">
        <v>0</v>
      </c>
      <c r="H35" s="43">
        <v>1</v>
      </c>
      <c r="I35" s="43">
        <v>0</v>
      </c>
      <c r="J35" s="45">
        <v>0</v>
      </c>
      <c r="K35" s="22">
        <f t="shared" si="3"/>
        <v>33.333333333333329</v>
      </c>
    </row>
    <row r="36" spans="1:11" ht="19.5" customHeight="1" thickBot="1" x14ac:dyDescent="0.35">
      <c r="A36" s="13">
        <v>9</v>
      </c>
      <c r="B36" s="30">
        <v>2</v>
      </c>
      <c r="C36" s="30">
        <v>2</v>
      </c>
      <c r="D36" s="30">
        <v>0</v>
      </c>
      <c r="E36" s="43">
        <v>1</v>
      </c>
      <c r="F36" s="30">
        <v>2</v>
      </c>
      <c r="G36" s="30">
        <v>0</v>
      </c>
      <c r="H36" s="30">
        <v>1</v>
      </c>
      <c r="I36" s="30">
        <v>1</v>
      </c>
      <c r="J36" s="44">
        <v>0</v>
      </c>
      <c r="K36" s="22">
        <f t="shared" si="3"/>
        <v>50</v>
      </c>
    </row>
    <row r="37" spans="1:11" ht="19.5" customHeight="1" thickBot="1" x14ac:dyDescent="0.35">
      <c r="A37" s="13">
        <v>10</v>
      </c>
      <c r="B37" s="30">
        <v>2</v>
      </c>
      <c r="C37" s="30">
        <v>2</v>
      </c>
      <c r="D37" s="30">
        <v>0</v>
      </c>
      <c r="E37" s="30">
        <v>1</v>
      </c>
      <c r="F37" s="30">
        <v>0</v>
      </c>
      <c r="G37" s="30">
        <v>2</v>
      </c>
      <c r="H37" s="30">
        <v>1</v>
      </c>
      <c r="I37" s="30">
        <v>1</v>
      </c>
      <c r="J37" s="45">
        <v>2</v>
      </c>
      <c r="K37" s="22">
        <f t="shared" si="3"/>
        <v>61.111111111111107</v>
      </c>
    </row>
    <row r="38" spans="1:11" ht="19.5" customHeight="1" thickBot="1" x14ac:dyDescent="0.35">
      <c r="A38" s="13">
        <v>11</v>
      </c>
      <c r="B38" s="30">
        <v>2</v>
      </c>
      <c r="C38" s="30">
        <v>2</v>
      </c>
      <c r="D38" s="43">
        <v>0</v>
      </c>
      <c r="E38" s="30">
        <v>1</v>
      </c>
      <c r="F38" s="30">
        <v>0</v>
      </c>
      <c r="G38" s="43">
        <v>0</v>
      </c>
      <c r="H38" s="43">
        <v>1</v>
      </c>
      <c r="I38" s="30">
        <v>0</v>
      </c>
      <c r="J38" s="45">
        <v>2</v>
      </c>
      <c r="K38" s="22">
        <f t="shared" si="3"/>
        <v>44.444444444444443</v>
      </c>
    </row>
    <row r="39" spans="1:11" ht="19.5" customHeight="1" thickBot="1" x14ac:dyDescent="0.35">
      <c r="A39" s="13">
        <v>12</v>
      </c>
      <c r="B39" s="43">
        <v>2</v>
      </c>
      <c r="C39" s="30">
        <v>0</v>
      </c>
      <c r="D39" s="30">
        <v>1</v>
      </c>
      <c r="E39" s="43">
        <v>2</v>
      </c>
      <c r="F39" s="30">
        <v>1</v>
      </c>
      <c r="G39" s="30">
        <v>0</v>
      </c>
      <c r="H39" s="30">
        <v>1</v>
      </c>
      <c r="I39" s="30">
        <v>0</v>
      </c>
      <c r="J39" s="44">
        <v>1</v>
      </c>
      <c r="K39" s="22">
        <f t="shared" si="3"/>
        <v>44.444444444444443</v>
      </c>
    </row>
    <row r="40" spans="1:11" ht="19.5" customHeight="1" thickBot="1" x14ac:dyDescent="0.35">
      <c r="A40" s="13">
        <v>13</v>
      </c>
      <c r="B40" s="30">
        <v>2</v>
      </c>
      <c r="C40" s="30">
        <v>1</v>
      </c>
      <c r="D40" s="30">
        <v>1</v>
      </c>
      <c r="E40" s="30">
        <v>1</v>
      </c>
      <c r="F40" s="30">
        <v>2</v>
      </c>
      <c r="G40" s="30">
        <v>1</v>
      </c>
      <c r="H40" s="30">
        <v>2</v>
      </c>
      <c r="I40" s="30">
        <v>0</v>
      </c>
      <c r="J40" s="45">
        <v>1</v>
      </c>
      <c r="K40" s="22">
        <f t="shared" si="3"/>
        <v>61.111111111111107</v>
      </c>
    </row>
    <row r="41" spans="1:11" ht="19.5" customHeight="1" thickBot="1" x14ac:dyDescent="0.35">
      <c r="A41" s="13">
        <v>14</v>
      </c>
      <c r="B41" s="30">
        <v>1</v>
      </c>
      <c r="C41" s="30">
        <v>1</v>
      </c>
      <c r="D41" s="30">
        <v>1</v>
      </c>
      <c r="E41" s="30">
        <v>1</v>
      </c>
      <c r="F41" s="30">
        <v>2</v>
      </c>
      <c r="G41" s="30">
        <v>1</v>
      </c>
      <c r="H41" s="30">
        <v>2</v>
      </c>
      <c r="I41" s="30">
        <v>0</v>
      </c>
      <c r="J41" s="45">
        <v>1</v>
      </c>
      <c r="K41" s="22">
        <f t="shared" si="3"/>
        <v>55.555555555555557</v>
      </c>
    </row>
    <row r="42" spans="1:11" ht="19.5" customHeight="1" thickBot="1" x14ac:dyDescent="0.35">
      <c r="A42" s="13">
        <v>15</v>
      </c>
      <c r="B42" s="30">
        <v>2</v>
      </c>
      <c r="C42" s="30">
        <v>1</v>
      </c>
      <c r="D42" s="30">
        <v>1</v>
      </c>
      <c r="E42" s="30">
        <v>1</v>
      </c>
      <c r="F42" s="30">
        <v>2</v>
      </c>
      <c r="G42" s="30">
        <v>2</v>
      </c>
      <c r="H42" s="30">
        <v>2</v>
      </c>
      <c r="I42" s="30">
        <v>0</v>
      </c>
      <c r="J42" s="45">
        <v>1</v>
      </c>
      <c r="K42" s="22">
        <f t="shared" si="3"/>
        <v>66.666666666666657</v>
      </c>
    </row>
    <row r="43" spans="1:11" ht="19.5" customHeight="1" thickBot="1" x14ac:dyDescent="0.35">
      <c r="A43" s="24">
        <v>16</v>
      </c>
      <c r="B43" s="46">
        <v>2</v>
      </c>
      <c r="C43" s="46">
        <v>0</v>
      </c>
      <c r="D43" s="46">
        <v>1</v>
      </c>
      <c r="E43" s="46">
        <v>1</v>
      </c>
      <c r="F43" s="30">
        <v>2</v>
      </c>
      <c r="G43" s="30">
        <v>2</v>
      </c>
      <c r="H43" s="46">
        <v>2</v>
      </c>
      <c r="I43" s="46">
        <v>0</v>
      </c>
      <c r="J43" s="47">
        <v>1</v>
      </c>
      <c r="K43" s="22">
        <f t="shared" si="3"/>
        <v>61.111111111111107</v>
      </c>
    </row>
    <row r="44" spans="1:11" ht="15" thickBot="1" x14ac:dyDescent="0.35">
      <c r="A44" s="7" t="s">
        <v>25</v>
      </c>
      <c r="B44" s="18">
        <f>100/32*SUM(B28:B43)</f>
        <v>93.75</v>
      </c>
      <c r="C44" s="18">
        <f t="shared" ref="C44:J44" si="4">100/32*SUM(C28:C43)</f>
        <v>34.375</v>
      </c>
      <c r="D44" s="18">
        <f t="shared" si="4"/>
        <v>53.125</v>
      </c>
      <c r="E44" s="18">
        <f t="shared" si="4"/>
        <v>59.375</v>
      </c>
      <c r="F44" s="18">
        <f>100/32*SUM(F28:F43)</f>
        <v>71.875</v>
      </c>
      <c r="G44" s="18">
        <f t="shared" si="4"/>
        <v>37.5</v>
      </c>
      <c r="H44" s="18">
        <f t="shared" si="4"/>
        <v>68.75</v>
      </c>
      <c r="I44" s="18">
        <f t="shared" si="4"/>
        <v>18.75</v>
      </c>
      <c r="J44" s="18">
        <f t="shared" si="4"/>
        <v>56.25</v>
      </c>
      <c r="K44" s="17">
        <f>SUM(K28:K43)/COUNT(K28:K43)</f>
        <v>54.8611111111111</v>
      </c>
    </row>
    <row r="45" spans="1:11" ht="15" thickBot="1" x14ac:dyDescent="0.35">
      <c r="A45" s="107" t="s">
        <v>27</v>
      </c>
      <c r="B45" s="108"/>
      <c r="C45" s="108"/>
      <c r="D45" s="108"/>
      <c r="E45" s="108"/>
      <c r="F45" s="108"/>
      <c r="G45" s="108"/>
      <c r="H45" s="108"/>
      <c r="I45" s="108"/>
      <c r="J45" s="109"/>
      <c r="K45" s="20">
        <f>STDEV(B44:J44)</f>
        <v>22.486492859294696</v>
      </c>
    </row>
    <row r="48" spans="1:11" ht="15" thickBot="1" x14ac:dyDescent="0.35">
      <c r="A48" s="25" t="s">
        <v>19</v>
      </c>
      <c r="B48" s="1"/>
      <c r="C48" s="29">
        <v>3</v>
      </c>
    </row>
    <row r="49" spans="1:11" ht="15" thickBot="1" x14ac:dyDescent="0.35">
      <c r="A49" s="93" t="s">
        <v>20</v>
      </c>
      <c r="B49" s="3" t="s">
        <v>21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" thickBot="1" x14ac:dyDescent="0.35">
      <c r="A50" s="106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24</v>
      </c>
    </row>
    <row r="51" spans="1:11" ht="19.5" customHeight="1" thickBot="1" x14ac:dyDescent="0.35">
      <c r="A51" s="23">
        <v>1</v>
      </c>
      <c r="B51" s="43">
        <v>1</v>
      </c>
      <c r="C51" s="43">
        <v>2</v>
      </c>
      <c r="D51" s="43">
        <v>0</v>
      </c>
      <c r="E51" s="43">
        <v>2</v>
      </c>
      <c r="F51" s="43">
        <v>2</v>
      </c>
      <c r="G51" s="43">
        <v>2</v>
      </c>
      <c r="H51" s="43">
        <v>1</v>
      </c>
      <c r="I51" s="43">
        <v>1</v>
      </c>
      <c r="J51" s="44">
        <v>0</v>
      </c>
      <c r="K51" s="22">
        <f>100/(2*(COUNT(B51:J51)))*SUM(B51:J51)</f>
        <v>61.111111111111107</v>
      </c>
    </row>
    <row r="52" spans="1:11" ht="19.5" customHeight="1" thickBot="1" x14ac:dyDescent="0.35">
      <c r="A52" s="13">
        <v>2</v>
      </c>
      <c r="B52" s="30">
        <v>1</v>
      </c>
      <c r="C52" s="30">
        <v>2</v>
      </c>
      <c r="D52" s="30">
        <v>1</v>
      </c>
      <c r="E52" s="30">
        <v>2</v>
      </c>
      <c r="F52" s="30">
        <v>2</v>
      </c>
      <c r="G52" s="30">
        <v>1</v>
      </c>
      <c r="H52" s="30">
        <v>0</v>
      </c>
      <c r="I52" s="30">
        <v>0</v>
      </c>
      <c r="J52" s="45">
        <v>1</v>
      </c>
      <c r="K52" s="22">
        <f t="shared" ref="K52:K66" si="5">100/(2*(COUNT(B52:J52)))*SUM(B52:J52)</f>
        <v>55.555555555555557</v>
      </c>
    </row>
    <row r="53" spans="1:11" ht="19.5" customHeight="1" thickBot="1" x14ac:dyDescent="0.35">
      <c r="A53" s="13">
        <v>3</v>
      </c>
      <c r="B53" s="30">
        <v>1</v>
      </c>
      <c r="C53" s="30">
        <v>2</v>
      </c>
      <c r="D53" s="30">
        <v>0</v>
      </c>
      <c r="E53" s="30">
        <v>2</v>
      </c>
      <c r="F53" s="30">
        <v>1</v>
      </c>
      <c r="G53" s="30">
        <v>0</v>
      </c>
      <c r="H53" s="30">
        <v>1</v>
      </c>
      <c r="I53" s="30">
        <v>0</v>
      </c>
      <c r="J53" s="45">
        <v>0</v>
      </c>
      <c r="K53" s="22">
        <f t="shared" si="5"/>
        <v>38.888888888888886</v>
      </c>
    </row>
    <row r="54" spans="1:11" ht="19.5" customHeight="1" thickBot="1" x14ac:dyDescent="0.35">
      <c r="A54" s="13">
        <v>4</v>
      </c>
      <c r="B54" s="30">
        <v>1</v>
      </c>
      <c r="C54" s="30">
        <v>2</v>
      </c>
      <c r="D54" s="30">
        <v>2</v>
      </c>
      <c r="E54" s="30">
        <v>2</v>
      </c>
      <c r="F54" s="30">
        <v>1</v>
      </c>
      <c r="G54" s="30">
        <v>0</v>
      </c>
      <c r="H54" s="30">
        <v>0</v>
      </c>
      <c r="I54" s="30">
        <v>0</v>
      </c>
      <c r="J54" s="45">
        <v>0</v>
      </c>
      <c r="K54" s="22">
        <f t="shared" si="5"/>
        <v>44.444444444444443</v>
      </c>
    </row>
    <row r="55" spans="1:11" ht="19.5" customHeight="1" thickBot="1" x14ac:dyDescent="0.35">
      <c r="A55" s="13">
        <v>5</v>
      </c>
      <c r="B55" s="30">
        <v>1</v>
      </c>
      <c r="C55" s="43">
        <v>2</v>
      </c>
      <c r="D55" s="30">
        <v>1</v>
      </c>
      <c r="E55" s="30">
        <v>2</v>
      </c>
      <c r="F55" s="30">
        <v>2</v>
      </c>
      <c r="G55" s="30">
        <v>2</v>
      </c>
      <c r="H55" s="43">
        <v>1</v>
      </c>
      <c r="I55" s="30">
        <v>1</v>
      </c>
      <c r="J55" s="45">
        <v>0</v>
      </c>
      <c r="K55" s="22">
        <f t="shared" si="5"/>
        <v>66.666666666666657</v>
      </c>
    </row>
    <row r="56" spans="1:11" ht="19.5" customHeight="1" thickBot="1" x14ac:dyDescent="0.35">
      <c r="A56" s="13">
        <v>6</v>
      </c>
      <c r="B56" s="30">
        <v>1</v>
      </c>
      <c r="C56" s="30">
        <v>2</v>
      </c>
      <c r="D56" s="30">
        <v>0</v>
      </c>
      <c r="E56" s="30">
        <v>2</v>
      </c>
      <c r="F56" s="30">
        <v>2</v>
      </c>
      <c r="G56" s="30">
        <v>1</v>
      </c>
      <c r="H56" s="30">
        <v>0</v>
      </c>
      <c r="I56" s="30">
        <v>1</v>
      </c>
      <c r="J56" s="44">
        <v>0</v>
      </c>
      <c r="K56" s="22">
        <f t="shared" si="5"/>
        <v>50</v>
      </c>
    </row>
    <row r="57" spans="1:11" ht="19.5" customHeight="1" thickBot="1" x14ac:dyDescent="0.35">
      <c r="A57" s="13">
        <v>7</v>
      </c>
      <c r="B57" s="30">
        <v>0</v>
      </c>
      <c r="C57" s="30">
        <v>2</v>
      </c>
      <c r="D57" s="30">
        <v>0</v>
      </c>
      <c r="E57" s="30">
        <v>1</v>
      </c>
      <c r="F57" s="30">
        <v>1</v>
      </c>
      <c r="G57" s="30">
        <v>1</v>
      </c>
      <c r="H57" s="30">
        <v>0</v>
      </c>
      <c r="I57" s="30">
        <v>0</v>
      </c>
      <c r="J57" s="45">
        <v>0</v>
      </c>
      <c r="K57" s="22">
        <f t="shared" si="5"/>
        <v>27.777777777777779</v>
      </c>
    </row>
    <row r="58" spans="1:11" ht="19.5" customHeight="1" thickBot="1" x14ac:dyDescent="0.35">
      <c r="A58" s="13">
        <v>8</v>
      </c>
      <c r="B58" s="30">
        <v>1</v>
      </c>
      <c r="C58" s="30">
        <v>2</v>
      </c>
      <c r="D58" s="30">
        <v>0</v>
      </c>
      <c r="E58" s="30">
        <v>2</v>
      </c>
      <c r="F58" s="30">
        <v>1</v>
      </c>
      <c r="G58" s="30">
        <v>1</v>
      </c>
      <c r="H58" s="43">
        <v>1</v>
      </c>
      <c r="I58" s="43">
        <v>0</v>
      </c>
      <c r="J58" s="45">
        <v>0</v>
      </c>
      <c r="K58" s="22">
        <f t="shared" si="5"/>
        <v>44.444444444444443</v>
      </c>
    </row>
    <row r="59" spans="1:11" ht="19.5" customHeight="1" thickBot="1" x14ac:dyDescent="0.35">
      <c r="A59" s="13">
        <v>9</v>
      </c>
      <c r="B59" s="30">
        <v>0</v>
      </c>
      <c r="C59" s="30">
        <v>2</v>
      </c>
      <c r="D59" s="30">
        <v>0</v>
      </c>
      <c r="E59" s="43">
        <v>1</v>
      </c>
      <c r="F59" s="30">
        <v>2</v>
      </c>
      <c r="G59" s="30">
        <v>2</v>
      </c>
      <c r="H59" s="30">
        <v>0</v>
      </c>
      <c r="I59" s="30">
        <v>0</v>
      </c>
      <c r="J59" s="44">
        <v>0</v>
      </c>
      <c r="K59" s="22">
        <f t="shared" si="5"/>
        <v>38.888888888888886</v>
      </c>
    </row>
    <row r="60" spans="1:11" ht="19.5" customHeight="1" thickBot="1" x14ac:dyDescent="0.35">
      <c r="A60" s="13">
        <v>10</v>
      </c>
      <c r="B60" s="30">
        <v>2</v>
      </c>
      <c r="C60" s="30">
        <v>1</v>
      </c>
      <c r="D60" s="30">
        <v>0</v>
      </c>
      <c r="E60" s="30">
        <v>1</v>
      </c>
      <c r="F60" s="30">
        <v>2</v>
      </c>
      <c r="G60" s="30">
        <v>2</v>
      </c>
      <c r="H60" s="30">
        <v>0</v>
      </c>
      <c r="I60" s="30">
        <v>0</v>
      </c>
      <c r="J60" s="45">
        <v>0</v>
      </c>
      <c r="K60" s="22">
        <f t="shared" si="5"/>
        <v>44.444444444444443</v>
      </c>
    </row>
    <row r="61" spans="1:11" ht="19.5" customHeight="1" thickBot="1" x14ac:dyDescent="0.35">
      <c r="A61" s="13">
        <v>11</v>
      </c>
      <c r="B61" s="30">
        <v>0</v>
      </c>
      <c r="C61" s="30">
        <v>2</v>
      </c>
      <c r="D61" s="43">
        <v>0</v>
      </c>
      <c r="E61" s="30">
        <v>1</v>
      </c>
      <c r="F61" s="30">
        <v>2</v>
      </c>
      <c r="G61" s="43">
        <v>0</v>
      </c>
      <c r="H61" s="43">
        <v>1</v>
      </c>
      <c r="I61" s="30">
        <v>0</v>
      </c>
      <c r="J61" s="45">
        <v>0</v>
      </c>
      <c r="K61" s="22">
        <f t="shared" si="5"/>
        <v>33.333333333333329</v>
      </c>
    </row>
    <row r="62" spans="1:11" ht="19.5" customHeight="1" thickBot="1" x14ac:dyDescent="0.35">
      <c r="A62" s="13">
        <v>12</v>
      </c>
      <c r="B62" s="43">
        <v>0</v>
      </c>
      <c r="C62" s="30">
        <v>1</v>
      </c>
      <c r="D62" s="30">
        <v>0</v>
      </c>
      <c r="E62" s="43">
        <v>1</v>
      </c>
      <c r="F62" s="30">
        <v>2</v>
      </c>
      <c r="G62" s="30">
        <v>1</v>
      </c>
      <c r="H62" s="30">
        <v>1</v>
      </c>
      <c r="I62" s="30">
        <v>0</v>
      </c>
      <c r="J62" s="44">
        <v>0</v>
      </c>
      <c r="K62" s="22">
        <f t="shared" si="5"/>
        <v>33.333333333333329</v>
      </c>
    </row>
    <row r="63" spans="1:11" ht="19.5" customHeight="1" thickBot="1" x14ac:dyDescent="0.35">
      <c r="A63" s="13">
        <v>13</v>
      </c>
      <c r="B63" s="30">
        <v>0</v>
      </c>
      <c r="C63" s="30">
        <v>1</v>
      </c>
      <c r="D63" s="30">
        <v>0</v>
      </c>
      <c r="E63" s="30">
        <v>2</v>
      </c>
      <c r="F63" s="30">
        <v>2</v>
      </c>
      <c r="G63" s="30">
        <v>0</v>
      </c>
      <c r="H63" s="30">
        <v>0</v>
      </c>
      <c r="I63" s="30">
        <v>1</v>
      </c>
      <c r="J63" s="45">
        <v>0</v>
      </c>
      <c r="K63" s="22">
        <f t="shared" si="5"/>
        <v>33.333333333333329</v>
      </c>
    </row>
    <row r="64" spans="1:11" ht="19.5" customHeight="1" thickBot="1" x14ac:dyDescent="0.35">
      <c r="A64" s="13">
        <v>14</v>
      </c>
      <c r="B64" s="30">
        <v>1</v>
      </c>
      <c r="C64" s="30">
        <v>1</v>
      </c>
      <c r="D64" s="30">
        <v>0</v>
      </c>
      <c r="E64" s="30">
        <v>2</v>
      </c>
      <c r="F64" s="30">
        <v>1</v>
      </c>
      <c r="G64" s="30">
        <v>0</v>
      </c>
      <c r="H64" s="30">
        <v>0</v>
      </c>
      <c r="I64" s="30">
        <v>0</v>
      </c>
      <c r="J64" s="45">
        <v>0</v>
      </c>
      <c r="K64" s="22">
        <f t="shared" si="5"/>
        <v>27.777777777777779</v>
      </c>
    </row>
    <row r="65" spans="1:11" ht="19.5" customHeight="1" thickBot="1" x14ac:dyDescent="0.35">
      <c r="A65" s="13">
        <v>15</v>
      </c>
      <c r="B65" s="30">
        <v>0</v>
      </c>
      <c r="C65" s="30">
        <v>1</v>
      </c>
      <c r="D65" s="30">
        <v>0</v>
      </c>
      <c r="E65" s="30">
        <v>2</v>
      </c>
      <c r="F65" s="30">
        <v>1</v>
      </c>
      <c r="G65" s="30">
        <v>0</v>
      </c>
      <c r="H65" s="30">
        <v>0</v>
      </c>
      <c r="I65" s="30">
        <v>0</v>
      </c>
      <c r="J65" s="45">
        <v>1</v>
      </c>
      <c r="K65" s="22">
        <f t="shared" si="5"/>
        <v>27.777777777777779</v>
      </c>
    </row>
    <row r="66" spans="1:11" ht="19.5" customHeight="1" thickBot="1" x14ac:dyDescent="0.35">
      <c r="A66" s="24">
        <v>16</v>
      </c>
      <c r="B66" s="46">
        <v>0</v>
      </c>
      <c r="C66" s="46">
        <v>1</v>
      </c>
      <c r="D66" s="46">
        <v>0</v>
      </c>
      <c r="E66" s="46">
        <v>1</v>
      </c>
      <c r="F66" s="30">
        <v>1</v>
      </c>
      <c r="G66" s="30">
        <v>1</v>
      </c>
      <c r="H66" s="46">
        <v>1</v>
      </c>
      <c r="I66" s="46">
        <v>0</v>
      </c>
      <c r="J66" s="47">
        <v>0</v>
      </c>
      <c r="K66" s="22">
        <f t="shared" si="5"/>
        <v>27.777777777777779</v>
      </c>
    </row>
    <row r="67" spans="1:11" ht="15" thickBot="1" x14ac:dyDescent="0.35">
      <c r="A67" s="7" t="s">
        <v>25</v>
      </c>
      <c r="B67" s="18">
        <f>100/32*SUM(B51:B66)</f>
        <v>31.25</v>
      </c>
      <c r="C67" s="18">
        <f t="shared" ref="C67:J67" si="6">100/32*SUM(C51:C66)</f>
        <v>81.25</v>
      </c>
      <c r="D67" s="18">
        <f t="shared" si="6"/>
        <v>12.5</v>
      </c>
      <c r="E67" s="18">
        <f t="shared" si="6"/>
        <v>81.25</v>
      </c>
      <c r="F67" s="18">
        <f>100/32*SUM(F51:F66)</f>
        <v>78.125</v>
      </c>
      <c r="G67" s="18">
        <f t="shared" si="6"/>
        <v>43.75</v>
      </c>
      <c r="H67" s="18">
        <f t="shared" si="6"/>
        <v>21.875</v>
      </c>
      <c r="I67" s="18">
        <f t="shared" si="6"/>
        <v>12.5</v>
      </c>
      <c r="J67" s="18">
        <f t="shared" si="6"/>
        <v>6.25</v>
      </c>
      <c r="K67" s="17">
        <f>SUM(K51:K66)/COUNT(K51:K66)</f>
        <v>40.972222222222229</v>
      </c>
    </row>
    <row r="68" spans="1:11" ht="15" thickBot="1" x14ac:dyDescent="0.35">
      <c r="A68" s="107" t="s">
        <v>27</v>
      </c>
      <c r="B68" s="108"/>
      <c r="C68" s="108"/>
      <c r="D68" s="108"/>
      <c r="E68" s="108"/>
      <c r="F68" s="108"/>
      <c r="G68" s="108"/>
      <c r="H68" s="108"/>
      <c r="I68" s="108"/>
      <c r="J68" s="109"/>
      <c r="K68" s="20">
        <f>STDEV(B67:J67)</f>
        <v>31.461954813622825</v>
      </c>
    </row>
    <row r="69" spans="1:11" x14ac:dyDescent="0.3">
      <c r="J69" s="27"/>
      <c r="K69" s="27"/>
    </row>
    <row r="70" spans="1:11" ht="15" thickBot="1" x14ac:dyDescent="0.35">
      <c r="K70" s="21"/>
    </row>
    <row r="71" spans="1:11" x14ac:dyDescent="0.3">
      <c r="A71" s="103" t="s">
        <v>28</v>
      </c>
      <c r="B71" s="104"/>
      <c r="C71" s="104"/>
      <c r="D71" s="104"/>
      <c r="E71" s="104"/>
      <c r="F71" s="104"/>
      <c r="G71" s="104"/>
      <c r="H71" s="104"/>
      <c r="I71" s="104"/>
      <c r="J71" s="105"/>
      <c r="K71" s="28">
        <f>AVERAGE(K21,K44,K67)</f>
        <v>44.097222222222221</v>
      </c>
    </row>
    <row r="72" spans="1:11" ht="15" thickBot="1" x14ac:dyDescent="0.35">
      <c r="A72" s="110" t="s">
        <v>29</v>
      </c>
      <c r="B72" s="111"/>
      <c r="C72" s="111"/>
      <c r="D72" s="111"/>
      <c r="E72" s="111"/>
      <c r="F72" s="111"/>
      <c r="G72" s="111"/>
      <c r="H72" s="111"/>
      <c r="I72" s="111"/>
      <c r="J72" s="112"/>
      <c r="K72" s="26">
        <f>AVERAGE(K22,K45,K68)</f>
        <v>22.181908468211333</v>
      </c>
    </row>
    <row r="73" spans="1:11" ht="15" thickBot="1" x14ac:dyDescent="0.35"/>
    <row r="74" spans="1:11" x14ac:dyDescent="0.3">
      <c r="A74" s="103" t="s">
        <v>30</v>
      </c>
      <c r="B74" s="104"/>
      <c r="C74" s="104"/>
      <c r="D74" s="104"/>
      <c r="E74" s="104"/>
      <c r="F74" s="104"/>
      <c r="G74" s="104"/>
      <c r="H74" s="104"/>
      <c r="I74" s="104"/>
      <c r="J74" s="105"/>
      <c r="K74" s="28">
        <f>AVERAGE(K5,K28,K51)</f>
        <v>68.518518518518519</v>
      </c>
    </row>
    <row r="75" spans="1:11" ht="15" thickBot="1" x14ac:dyDescent="0.35"/>
    <row r="76" spans="1:11" x14ac:dyDescent="0.3">
      <c r="A76" s="103" t="s">
        <v>31</v>
      </c>
      <c r="B76" s="104"/>
      <c r="C76" s="104"/>
      <c r="D76" s="104"/>
      <c r="E76" s="104"/>
      <c r="F76" s="104"/>
      <c r="G76" s="104"/>
      <c r="H76" s="104"/>
      <c r="I76" s="104"/>
      <c r="J76" s="105"/>
      <c r="K76" s="28">
        <f>AVERAGE(K20,K43,K66)</f>
        <v>37.037037037037038</v>
      </c>
    </row>
    <row r="126" spans="1:11" x14ac:dyDescent="0.3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3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3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3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0FD3-925A-40A6-813F-25A79F9F74C2}">
  <dimension ref="A1:O19"/>
  <sheetViews>
    <sheetView workbookViewId="0">
      <selection activeCell="I27" sqref="I27"/>
    </sheetView>
  </sheetViews>
  <sheetFormatPr baseColWidth="10" defaultColWidth="9.109375" defaultRowHeight="14.4" x14ac:dyDescent="0.3"/>
  <sheetData>
    <row r="1" spans="1:15" x14ac:dyDescent="0.3">
      <c r="A1" s="2" t="s">
        <v>22</v>
      </c>
      <c r="B1" t="s">
        <v>35</v>
      </c>
      <c r="D1" t="s">
        <v>36</v>
      </c>
      <c r="F1" t="s">
        <v>37</v>
      </c>
      <c r="H1" t="s">
        <v>38</v>
      </c>
      <c r="J1" t="s">
        <v>39</v>
      </c>
      <c r="L1" t="s">
        <v>40</v>
      </c>
      <c r="N1" t="s">
        <v>41</v>
      </c>
    </row>
    <row r="2" spans="1:15" x14ac:dyDescent="0.3">
      <c r="A2" s="2"/>
      <c r="B2" t="s">
        <v>43</v>
      </c>
      <c r="C2" t="s">
        <v>42</v>
      </c>
      <c r="D2" t="s">
        <v>43</v>
      </c>
      <c r="E2" t="s">
        <v>42</v>
      </c>
      <c r="F2" t="s">
        <v>43</v>
      </c>
      <c r="G2" t="s">
        <v>42</v>
      </c>
      <c r="H2" t="s">
        <v>43</v>
      </c>
      <c r="I2" t="s">
        <v>42</v>
      </c>
      <c r="J2" t="s">
        <v>43</v>
      </c>
      <c r="K2" t="s">
        <v>42</v>
      </c>
      <c r="L2" t="s">
        <v>43</v>
      </c>
      <c r="M2" t="s">
        <v>42</v>
      </c>
      <c r="N2" t="s">
        <v>43</v>
      </c>
      <c r="O2" t="s">
        <v>42</v>
      </c>
    </row>
    <row r="3" spans="1:15" x14ac:dyDescent="0.3">
      <c r="A3" s="2">
        <v>5</v>
      </c>
      <c r="B3" s="6">
        <f>AVERAGE(BL_Gruppe1!K5,BL_Gruppe1!K28,BL_Gruppe1!K51)</f>
        <v>57.407407407407412</v>
      </c>
      <c r="C3" s="6"/>
      <c r="F3" s="6">
        <f>AVERAGE(BL_Gruppe3!K5,BL_Gruppe3!K28,BL_Gruppe3!K51)</f>
        <v>77.777777777777771</v>
      </c>
      <c r="G3" s="6"/>
      <c r="H3" s="6">
        <f>AVERAGE(BL_Gruppe4!K5,BL_Gruppe4!K28,BL_Gruppe4!K51)</f>
        <v>70.370370370370367</v>
      </c>
      <c r="I3" s="6"/>
      <c r="J3" s="6">
        <f>AVERAGE(BL_Gruppe5!K5,BL_Gruppe5!K28,BL_Gruppe5!K51)</f>
        <v>35.185185185185183</v>
      </c>
      <c r="K3" s="6"/>
      <c r="L3" s="6">
        <f>AVERAGE(BL_Gruppe6!K5,BL_Gruppe6!K28,BL_Gruppe6!K51)</f>
        <v>66.666666666666671</v>
      </c>
      <c r="M3" s="6"/>
      <c r="N3" s="6">
        <f>AVERAGE(BL_Gruppe7!K5,BL_Gruppe7!K28,BL_Gruppe7!K51)</f>
        <v>68.518518518518519</v>
      </c>
    </row>
    <row r="4" spans="1:15" x14ac:dyDescent="0.3">
      <c r="A4" s="2">
        <v>10</v>
      </c>
      <c r="B4" s="6">
        <f>AVERAGE(BL_Gruppe1!K6,BL_Gruppe1!K29,BL_Gruppe1!K52)</f>
        <v>51.851851851851848</v>
      </c>
      <c r="C4" s="6"/>
      <c r="F4" s="6">
        <f>AVERAGE(BL_Gruppe3!K6,BL_Gruppe3!K29,BL_Gruppe3!K52)</f>
        <v>66.666666666666671</v>
      </c>
      <c r="G4" s="6"/>
      <c r="H4" s="6">
        <f>AVERAGE(BL_Gruppe4!K6,BL_Gruppe4!K29,BL_Gruppe4!K52)</f>
        <v>64.814814814814824</v>
      </c>
      <c r="I4" s="6"/>
      <c r="J4" s="6">
        <f>AVERAGE(BL_Gruppe5!K6,BL_Gruppe5!K29,BL_Gruppe5!K52)</f>
        <v>40.74074074074074</v>
      </c>
      <c r="K4" s="6"/>
      <c r="L4" s="6">
        <f>AVERAGE(BL_Gruppe6!K6,BL_Gruppe6!K29,BL_Gruppe6!K52)</f>
        <v>53.703703703703695</v>
      </c>
      <c r="M4" s="6"/>
      <c r="N4" s="6">
        <f>AVERAGE(BL_Gruppe7!K6,BL_Gruppe7!K29,BL_Gruppe7!K52)</f>
        <v>68.518518518518519</v>
      </c>
    </row>
    <row r="5" spans="1:15" x14ac:dyDescent="0.3">
      <c r="A5" s="2">
        <v>15</v>
      </c>
      <c r="B5" s="6">
        <f>AVERAGE(BL_Gruppe1!K7,BL_Gruppe1!K30,BL_Gruppe1!K53)</f>
        <v>46.296296296296298</v>
      </c>
      <c r="C5" s="6"/>
      <c r="F5" s="6">
        <f>AVERAGE(BL_Gruppe3!K7,BL_Gruppe3!K30,BL_Gruppe3!K53)</f>
        <v>68.518518518518519</v>
      </c>
      <c r="G5" s="6"/>
      <c r="H5" s="6">
        <f>AVERAGE(BL_Gruppe4!K7,BL_Gruppe4!K30,BL_Gruppe4!K53)</f>
        <v>61.111111111111107</v>
      </c>
      <c r="I5" s="6"/>
      <c r="J5" s="6">
        <f>AVERAGE(BL_Gruppe5!K7,BL_Gruppe5!K30,BL_Gruppe5!K53)</f>
        <v>35.185185185185183</v>
      </c>
      <c r="K5" s="6"/>
      <c r="L5" s="6">
        <f>AVERAGE(BL_Gruppe6!K7,BL_Gruppe6!K30,BL_Gruppe6!K53)</f>
        <v>66.666666666666671</v>
      </c>
      <c r="M5" s="6"/>
      <c r="N5" s="6">
        <f>AVERAGE(BL_Gruppe7!K7,BL_Gruppe7!K30,BL_Gruppe7!K53)</f>
        <v>53.703703703703695</v>
      </c>
    </row>
    <row r="6" spans="1:15" x14ac:dyDescent="0.3">
      <c r="A6" s="2">
        <v>20</v>
      </c>
      <c r="B6" s="6">
        <f>AVERAGE(BL_Gruppe1!K8,BL_Gruppe1!K31,BL_Gruppe1!K54)</f>
        <v>38.888888888888886</v>
      </c>
      <c r="C6" s="6"/>
      <c r="F6" s="6">
        <f>AVERAGE(BL_Gruppe3!K8,BL_Gruppe3!K31,BL_Gruppe3!K54)</f>
        <v>57.407407407407412</v>
      </c>
      <c r="G6" s="6"/>
      <c r="H6" s="6">
        <f>AVERAGE(BL_Gruppe4!K8,BL_Gruppe4!K31,BL_Gruppe4!K54)</f>
        <v>59.25925925925926</v>
      </c>
      <c r="I6" s="6"/>
      <c r="J6" s="6">
        <f>AVERAGE(BL_Gruppe5!K8,BL_Gruppe5!K31,BL_Gruppe5!K54)</f>
        <v>27.777777777777775</v>
      </c>
      <c r="K6" s="6"/>
      <c r="L6" s="6">
        <f>AVERAGE(BL_Gruppe6!K8,BL_Gruppe6!K31,BL_Gruppe6!K54)</f>
        <v>57.407407407407412</v>
      </c>
      <c r="M6" s="6"/>
      <c r="N6" s="6">
        <f>AVERAGE(BL_Gruppe7!K8,BL_Gruppe7!K31,BL_Gruppe7!K54)</f>
        <v>48.148148148148152</v>
      </c>
    </row>
    <row r="7" spans="1:15" x14ac:dyDescent="0.3">
      <c r="A7" s="2">
        <v>25</v>
      </c>
      <c r="B7" s="6">
        <f>AVERAGE(BL_Gruppe1!K9,BL_Gruppe1!K32,BL_Gruppe1!K55)</f>
        <v>29.62962962962963</v>
      </c>
      <c r="C7" s="6"/>
      <c r="F7" s="6">
        <f>AVERAGE(BL_Gruppe3!K9,BL_Gruppe3!K32,BL_Gruppe3!K55)</f>
        <v>51.851851851851848</v>
      </c>
      <c r="G7" s="6"/>
      <c r="H7" s="6">
        <f>AVERAGE(BL_Gruppe4!K9,BL_Gruppe4!K32,BL_Gruppe4!K55)</f>
        <v>72.222222222222214</v>
      </c>
      <c r="I7" s="6"/>
      <c r="J7" s="6">
        <f>AVERAGE(BL_Gruppe5!K9,BL_Gruppe5!K32,BL_Gruppe5!K55)</f>
        <v>33.333333333333336</v>
      </c>
      <c r="K7" s="6"/>
      <c r="L7" s="6">
        <f>AVERAGE(BL_Gruppe6!K9,BL_Gruppe6!K32,BL_Gruppe6!K55)</f>
        <v>53.703703703703695</v>
      </c>
      <c r="M7" s="6"/>
      <c r="N7" s="6">
        <f>AVERAGE(BL_Gruppe7!K9,BL_Gruppe7!K32,BL_Gruppe7!K55)</f>
        <v>48.148148148148145</v>
      </c>
    </row>
    <row r="8" spans="1:15" x14ac:dyDescent="0.3">
      <c r="A8" s="2">
        <v>30</v>
      </c>
      <c r="B8" s="6">
        <f>AVERAGE(BL_Gruppe1!K10,BL_Gruppe1!K33,BL_Gruppe1!K56)</f>
        <v>29.62962962962963</v>
      </c>
      <c r="C8" s="6"/>
      <c r="F8" s="6">
        <f>AVERAGE(BL_Gruppe3!K10,BL_Gruppe3!K33,BL_Gruppe3!K56)</f>
        <v>48.148148148148145</v>
      </c>
      <c r="G8" s="6"/>
      <c r="H8" s="6">
        <f>AVERAGE(BL_Gruppe4!K10,BL_Gruppe4!K33,BL_Gruppe4!K56)</f>
        <v>75.925925925925924</v>
      </c>
      <c r="I8" s="6"/>
      <c r="J8" s="6">
        <f>AVERAGE(BL_Gruppe5!K10,BL_Gruppe5!K33,BL_Gruppe5!K56)</f>
        <v>22.222222222222218</v>
      </c>
      <c r="K8" s="6"/>
      <c r="L8" s="6">
        <f>AVERAGE(BL_Gruppe6!K10,BL_Gruppe6!K33,BL_Gruppe6!K56)</f>
        <v>38.888888888888886</v>
      </c>
      <c r="M8" s="6"/>
      <c r="N8" s="6">
        <f>AVERAGE(BL_Gruppe7!K10,BL_Gruppe7!K33,BL_Gruppe7!K56)</f>
        <v>35.185185185185183</v>
      </c>
    </row>
    <row r="9" spans="1:15" x14ac:dyDescent="0.3">
      <c r="A9" s="2">
        <v>35</v>
      </c>
      <c r="B9" s="6">
        <f>AVERAGE(BL_Gruppe1!K11,BL_Gruppe1!K34,BL_Gruppe1!K57)</f>
        <v>31.481481481481477</v>
      </c>
      <c r="C9" s="6"/>
      <c r="F9" s="6">
        <f>AVERAGE(BL_Gruppe3!K11,BL_Gruppe3!K34,BL_Gruppe3!K57)</f>
        <v>29.62962962962963</v>
      </c>
      <c r="G9" s="6"/>
      <c r="H9" s="6">
        <f>AVERAGE(BL_Gruppe4!K11,BL_Gruppe4!K34,BL_Gruppe4!K57)</f>
        <v>61.111111111111107</v>
      </c>
      <c r="I9" s="6"/>
      <c r="J9" s="6">
        <f>AVERAGE(BL_Gruppe5!K11,BL_Gruppe5!K34,BL_Gruppe5!K57)</f>
        <v>16.666666666666668</v>
      </c>
      <c r="K9" s="6"/>
      <c r="L9" s="6">
        <f>AVERAGE(BL_Gruppe6!K11,BL_Gruppe6!K34,BL_Gruppe6!K57)</f>
        <v>46.296296296296298</v>
      </c>
      <c r="M9" s="6"/>
      <c r="N9" s="6">
        <f>AVERAGE(BL_Gruppe7!K11,BL_Gruppe7!K34,BL_Gruppe7!K57)</f>
        <v>35.185185185185183</v>
      </c>
    </row>
    <row r="10" spans="1:15" x14ac:dyDescent="0.3">
      <c r="A10" s="2">
        <v>40</v>
      </c>
      <c r="B10" s="6">
        <f>AVERAGE(BL_Gruppe1!K12,BL_Gruppe1!K35,BL_Gruppe1!K58)</f>
        <v>18.518518518518519</v>
      </c>
      <c r="C10" s="6"/>
      <c r="F10" s="6">
        <f>AVERAGE(BL_Gruppe3!K12,BL_Gruppe3!K35,BL_Gruppe3!K58)</f>
        <v>38.888888888888886</v>
      </c>
      <c r="G10" s="6"/>
      <c r="H10" s="6">
        <f>AVERAGE(BL_Gruppe4!K12,BL_Gruppe4!K35,BL_Gruppe4!K58)</f>
        <v>51.851851851851848</v>
      </c>
      <c r="I10" s="6"/>
      <c r="J10" s="6">
        <f>AVERAGE(BL_Gruppe5!K12,BL_Gruppe5!K35,BL_Gruppe5!K58)</f>
        <v>20.37037037037037</v>
      </c>
      <c r="K10" s="6"/>
      <c r="L10" s="6">
        <f>AVERAGE(BL_Gruppe6!K12,BL_Gruppe6!K35,BL_Gruppe6!K58)</f>
        <v>51.851851851851848</v>
      </c>
      <c r="M10" s="6"/>
      <c r="N10" s="6">
        <f>AVERAGE(BL_Gruppe7!K12,BL_Gruppe7!K35,BL_Gruppe7!K58)</f>
        <v>31.481481481481477</v>
      </c>
    </row>
    <row r="11" spans="1:15" x14ac:dyDescent="0.3">
      <c r="A11" s="2">
        <v>45</v>
      </c>
      <c r="B11" s="6">
        <f>AVERAGE(BL_Gruppe1!K13,BL_Gruppe1!K36,BL_Gruppe1!K59)</f>
        <v>22.222222222222218</v>
      </c>
      <c r="C11" s="6"/>
      <c r="F11" s="6">
        <f>AVERAGE(BL_Gruppe3!K13,BL_Gruppe3!K36,BL_Gruppe3!K59)</f>
        <v>37.037037037037031</v>
      </c>
      <c r="G11" s="6"/>
      <c r="H11" s="6">
        <f>AVERAGE(BL_Gruppe4!K13,BL_Gruppe4!K36,BL_Gruppe4!K59)</f>
        <v>40.74074074074074</v>
      </c>
      <c r="I11" s="6"/>
      <c r="J11" s="6">
        <f>AVERAGE(BL_Gruppe5!K13,BL_Gruppe5!K36,BL_Gruppe5!K59)</f>
        <v>22.222222222222218</v>
      </c>
      <c r="K11" s="6"/>
      <c r="L11" s="6">
        <f>AVERAGE(BL_Gruppe6!K13,BL_Gruppe6!K36,BL_Gruppe6!K59)</f>
        <v>50</v>
      </c>
      <c r="M11" s="6"/>
      <c r="N11" s="6">
        <f>AVERAGE(BL_Gruppe7!K13,BL_Gruppe7!K36,BL_Gruppe7!K59)</f>
        <v>35.185185185185183</v>
      </c>
    </row>
    <row r="12" spans="1:15" x14ac:dyDescent="0.3">
      <c r="A12" s="2">
        <v>50</v>
      </c>
      <c r="B12" s="6">
        <f>AVERAGE(BL_Gruppe1!K14,BL_Gruppe1!K37,BL_Gruppe1!K60)</f>
        <v>27.777777777777775</v>
      </c>
      <c r="C12" s="6"/>
      <c r="F12" s="6">
        <f>AVERAGE(BL_Gruppe3!K14,BL_Gruppe3!K37,BL_Gruppe3!K60)</f>
        <v>38.888888888888893</v>
      </c>
      <c r="G12" s="6"/>
      <c r="H12" s="6">
        <f>AVERAGE(BL_Gruppe4!K14,BL_Gruppe4!K37,BL_Gruppe4!K60)</f>
        <v>35.185185185185183</v>
      </c>
      <c r="I12" s="6"/>
      <c r="J12" s="6">
        <f>AVERAGE(BL_Gruppe5!K14,BL_Gruppe5!K37,BL_Gruppe5!K60)</f>
        <v>29.62962962962963</v>
      </c>
      <c r="K12" s="6"/>
      <c r="L12" s="6">
        <f>AVERAGE(BL_Gruppe6!K14,BL_Gruppe6!K37,BL_Gruppe6!K60)</f>
        <v>57.407407407407398</v>
      </c>
      <c r="M12" s="6"/>
      <c r="N12" s="6">
        <f>AVERAGE(BL_Gruppe7!K14,BL_Gruppe7!K37,BL_Gruppe7!K60)</f>
        <v>48.148148148148152</v>
      </c>
    </row>
    <row r="13" spans="1:15" x14ac:dyDescent="0.3">
      <c r="A13" s="2">
        <v>55</v>
      </c>
      <c r="B13" s="6">
        <f>AVERAGE(BL_Gruppe1!K15,BL_Gruppe1!K38,BL_Gruppe1!K61)</f>
        <v>25.925925925925924</v>
      </c>
      <c r="C13" s="6"/>
      <c r="F13" s="6">
        <f>AVERAGE(BL_Gruppe3!K15,BL_Gruppe3!K38,BL_Gruppe3!K61)</f>
        <v>31.481481481481481</v>
      </c>
      <c r="G13" s="6"/>
      <c r="H13" s="6">
        <f>AVERAGE(BL_Gruppe4!K15,BL_Gruppe4!K38,BL_Gruppe4!K61)</f>
        <v>44.444444444444436</v>
      </c>
      <c r="I13" s="6"/>
      <c r="J13" s="6">
        <f>AVERAGE(BL_Gruppe5!K15,BL_Gruppe5!K38,BL_Gruppe5!K61)</f>
        <v>18.518518518518515</v>
      </c>
      <c r="K13" s="6"/>
      <c r="L13" s="6">
        <f>AVERAGE(BL_Gruppe6!K15,BL_Gruppe6!K38,BL_Gruppe6!K61)</f>
        <v>37.037037037037031</v>
      </c>
      <c r="M13" s="6"/>
      <c r="N13" s="6">
        <f>AVERAGE(BL_Gruppe7!K15,BL_Gruppe7!K38,BL_Gruppe7!K61)</f>
        <v>35.185185185185183</v>
      </c>
    </row>
    <row r="14" spans="1:15" x14ac:dyDescent="0.3">
      <c r="A14" s="2">
        <v>60</v>
      </c>
      <c r="B14" s="6">
        <f>AVERAGE(BL_Gruppe1!K16,BL_Gruppe1!K39,BL_Gruppe1!K62)</f>
        <v>31.481481481481477</v>
      </c>
      <c r="C14" s="6"/>
      <c r="F14" s="6">
        <f>AVERAGE(BL_Gruppe3!K16,BL_Gruppe3!K39,BL_Gruppe3!K62)</f>
        <v>38.888888888888886</v>
      </c>
      <c r="G14" s="6"/>
      <c r="H14" s="6">
        <f>AVERAGE(BL_Gruppe4!K16,BL_Gruppe4!K39,BL_Gruppe4!K62)</f>
        <v>44.444444444444436</v>
      </c>
      <c r="I14" s="6"/>
      <c r="J14" s="6">
        <f>AVERAGE(BL_Gruppe5!K16,BL_Gruppe5!K39,BL_Gruppe5!K62)</f>
        <v>24.074074074074076</v>
      </c>
      <c r="K14" s="6"/>
      <c r="L14" s="6">
        <f>AVERAGE(BL_Gruppe6!K16,BL_Gruppe6!K39,BL_Gruppe6!K62)</f>
        <v>33.333333333333336</v>
      </c>
      <c r="M14" s="6"/>
      <c r="N14" s="6">
        <f>AVERAGE(BL_Gruppe7!K16,BL_Gruppe7!K39,BL_Gruppe7!K62)</f>
        <v>37.037037037037031</v>
      </c>
    </row>
    <row r="15" spans="1:15" x14ac:dyDescent="0.3">
      <c r="A15" s="2">
        <v>65</v>
      </c>
      <c r="B15" s="6">
        <f>AVERAGE(BL_Gruppe1!K17,BL_Gruppe1!K40,BL_Gruppe1!K63)</f>
        <v>22.222222222222218</v>
      </c>
      <c r="C15" s="6"/>
      <c r="F15" s="6">
        <f>AVERAGE(BL_Gruppe3!K17,BL_Gruppe3!K40,BL_Gruppe3!K63)</f>
        <v>37.037037037037031</v>
      </c>
      <c r="G15" s="6"/>
      <c r="H15" s="6">
        <f>AVERAGE(BL_Gruppe4!K17,BL_Gruppe4!K40,BL_Gruppe4!K63)</f>
        <v>40.74074074074074</v>
      </c>
      <c r="I15" s="6"/>
      <c r="J15" s="6">
        <f>AVERAGE(BL_Gruppe5!K17,BL_Gruppe5!K40,BL_Gruppe5!K63)</f>
        <v>20.37037037037037</v>
      </c>
      <c r="K15" s="6"/>
      <c r="L15" s="6">
        <f>AVERAGE(BL_Gruppe6!K17,BL_Gruppe6!K40,BL_Gruppe6!K63)</f>
        <v>38.888888888888886</v>
      </c>
      <c r="M15" s="6"/>
      <c r="N15" s="6">
        <f>AVERAGE(BL_Gruppe7!K17,BL_Gruppe7!K40,BL_Gruppe7!K63)</f>
        <v>46.296296296296283</v>
      </c>
    </row>
    <row r="16" spans="1:15" x14ac:dyDescent="0.3">
      <c r="A16" s="2">
        <v>70</v>
      </c>
      <c r="B16" s="6">
        <f>AVERAGE(BL_Gruppe1!K18,BL_Gruppe1!K41,BL_Gruppe1!K64)</f>
        <v>27.777777777777775</v>
      </c>
      <c r="C16" s="6"/>
      <c r="F16" s="6">
        <f>AVERAGE(BL_Gruppe3!K18,BL_Gruppe3!K41,BL_Gruppe3!K64)</f>
        <v>31.481481481481485</v>
      </c>
      <c r="G16" s="6"/>
      <c r="H16" s="6">
        <f>AVERAGE(BL_Gruppe4!K18,BL_Gruppe4!K41,BL_Gruppe4!K64)</f>
        <v>42.592592592592588</v>
      </c>
      <c r="I16" s="6"/>
      <c r="J16" s="6">
        <f>AVERAGE(BL_Gruppe5!K18,BL_Gruppe5!K41,BL_Gruppe5!K64)</f>
        <v>24.074074074074076</v>
      </c>
      <c r="K16" s="6"/>
      <c r="L16" s="6">
        <f>AVERAGE(BL_Gruppe6!K18,BL_Gruppe6!K41,BL_Gruppe6!K64)</f>
        <v>22.222222222222225</v>
      </c>
      <c r="M16" s="6"/>
      <c r="N16" s="6">
        <f>AVERAGE(BL_Gruppe7!K18,BL_Gruppe7!K41,BL_Gruppe7!K64)</f>
        <v>38.888888888888886</v>
      </c>
    </row>
    <row r="17" spans="1:15" x14ac:dyDescent="0.3">
      <c r="A17" s="2">
        <v>75</v>
      </c>
      <c r="B17" s="6">
        <f>AVERAGE(BL_Gruppe1!K19,BL_Gruppe1!K42,BL_Gruppe1!K65)</f>
        <v>24.074074074074076</v>
      </c>
      <c r="C17" s="6"/>
      <c r="F17" s="6">
        <f>AVERAGE(BL_Gruppe3!K19,BL_Gruppe3!K42,BL_Gruppe3!K65)</f>
        <v>38.888888888888886</v>
      </c>
      <c r="G17" s="6"/>
      <c r="H17" s="6">
        <f>AVERAGE(BL_Gruppe4!K19,BL_Gruppe4!K42,BL_Gruppe4!K65)</f>
        <v>38.888888888888886</v>
      </c>
      <c r="I17" s="6"/>
      <c r="J17" s="6">
        <f>AVERAGE(BL_Gruppe5!K19,BL_Gruppe5!K42,BL_Gruppe5!K65)</f>
        <v>24.074074074074076</v>
      </c>
      <c r="K17" s="6"/>
      <c r="L17" s="6">
        <f>AVERAGE(BL_Gruppe6!K19,BL_Gruppe6!K42,BL_Gruppe6!K65)</f>
        <v>38.888888888888886</v>
      </c>
      <c r="M17" s="6"/>
      <c r="N17" s="6">
        <f>AVERAGE(BL_Gruppe7!K19,BL_Gruppe7!K42,BL_Gruppe7!K65)</f>
        <v>38.888888888888886</v>
      </c>
    </row>
    <row r="18" spans="1:15" x14ac:dyDescent="0.3">
      <c r="A18" s="2">
        <v>80</v>
      </c>
      <c r="B18" s="6">
        <f>AVERAGE(BL_Gruppe1!K20,BL_Gruppe1!K43,BL_Gruppe1!K66)</f>
        <v>24.074074074074076</v>
      </c>
      <c r="C18" s="6"/>
      <c r="F18" s="6">
        <f>AVERAGE(BL_Gruppe3!K20,BL_Gruppe3!K43,BL_Gruppe3!K66)</f>
        <v>24.074074074074073</v>
      </c>
      <c r="G18" s="6"/>
      <c r="H18" s="6">
        <f>AVERAGE(BL_Gruppe4!K20,BL_Gruppe4!K43,BL_Gruppe4!K66)</f>
        <v>31.481481481481477</v>
      </c>
      <c r="I18" s="6"/>
      <c r="J18" s="6">
        <f>AVERAGE(BL_Gruppe5!K20,BL_Gruppe5!K43,BL_Gruppe5!K66)</f>
        <v>22.222222222222218</v>
      </c>
      <c r="K18" s="6"/>
      <c r="L18" s="6">
        <f>AVERAGE(BL_Gruppe6!K20,BL_Gruppe6!K43,BL_Gruppe6!K66)</f>
        <v>33.333333333333336</v>
      </c>
      <c r="M18" s="6"/>
      <c r="N18" s="6">
        <f>AVERAGE(BL_Gruppe7!K20,BL_Gruppe7!K43,BL_Gruppe7!K66)</f>
        <v>37.037037037037038</v>
      </c>
    </row>
    <row r="19" spans="1:15" x14ac:dyDescent="0.3">
      <c r="A19" s="2" t="s">
        <v>26</v>
      </c>
      <c r="B19" s="6">
        <f>AVERAGE(BL_Gruppe1!K21,BL_Gruppe1!K44,BL_Gruppe1!K67)</f>
        <v>31.828703703703706</v>
      </c>
      <c r="C19" s="6">
        <f>BL_Gruppe1!K72</f>
        <v>19.903446888716331</v>
      </c>
      <c r="E19">
        <f>BL_Gruppe2!K72</f>
        <v>0.1111111111111111</v>
      </c>
      <c r="F19" s="6">
        <f>AVERAGE(BL_Gruppe3!K21,BL_Gruppe3!K44,BL_Gruppe3!K67)</f>
        <v>44.791666666666664</v>
      </c>
      <c r="G19" s="6">
        <f>BL_Gruppe3!K72</f>
        <v>17.04459721407402</v>
      </c>
      <c r="H19" s="6">
        <f>AVERAGE(BL_Gruppe4!K21,BL_Gruppe4!K44,BL_Gruppe4!K67)</f>
        <v>52.199074074074076</v>
      </c>
      <c r="I19" s="6">
        <f>BL_Gruppe4!K72</f>
        <v>16.513720480364444</v>
      </c>
      <c r="J19" s="6">
        <f>AVERAGE(BL_Gruppe5!K21,BL_Gruppe5!K44,BL_Gruppe5!K67)</f>
        <v>26.041666666666668</v>
      </c>
      <c r="K19" s="6">
        <f>BL_Gruppe5!K72</f>
        <v>15.033197856438633</v>
      </c>
      <c r="L19" s="6">
        <f>AVERAGE(BL_Gruppe6!K21,BL_Gruppe6!K44,BL_Gruppe6!K67)</f>
        <v>46.643518518518526</v>
      </c>
      <c r="M19" s="6">
        <f>BL_Gruppe6!K72</f>
        <v>25.065506620874618</v>
      </c>
      <c r="N19" s="6">
        <f>AVERAGE(BL_Gruppe7!K21,BL_Gruppe7!K44,BL_Gruppe7!K67)</f>
        <v>44.097222222222221</v>
      </c>
      <c r="O19" s="6">
        <f>BL_Gruppe7!K72</f>
        <v>22.181908468211333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f66d3-339b-4d17-ac9d-2a47810c9058">
      <Terms xmlns="http://schemas.microsoft.com/office/infopath/2007/PartnerControls"/>
    </lcf76f155ced4ddcb4097134ff3c332f>
    <TaxCatchAll xmlns="063a15c9-5904-4b89-88a6-281987366b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83067027256E4CA6BB0A7FAF625984" ma:contentTypeVersion="11" ma:contentTypeDescription="Ein neues Dokument erstellen." ma:contentTypeScope="" ma:versionID="7c936496c8282a851718a0bc22018802">
  <xsd:schema xmlns:xsd="http://www.w3.org/2001/XMLSchema" xmlns:xs="http://www.w3.org/2001/XMLSchema" xmlns:p="http://schemas.microsoft.com/office/2006/metadata/properties" xmlns:ns2="739f66d3-339b-4d17-ac9d-2a47810c9058" xmlns:ns3="063a15c9-5904-4b89-88a6-281987366ba2" targetNamespace="http://schemas.microsoft.com/office/2006/metadata/properties" ma:root="true" ma:fieldsID="d1e8cf80d4ee6cb5d937ca18b3c0df53" ns2:_="" ns3:_="">
    <xsd:import namespace="739f66d3-339b-4d17-ac9d-2a47810c9058"/>
    <xsd:import namespace="063a15c9-5904-4b89-88a6-281987366b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6d3-339b-4d17-ac9d-2a47810c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a15c9-5904-4b89-88a6-281987366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751ae9a-ed48-4b83-8661-d7ff1338b2c2}" ma:internalName="TaxCatchAll" ma:showField="CatchAllData" ma:web="063a15c9-5904-4b89-88a6-281987366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D56EF-6811-444C-90C1-78C9258E89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C6E8D-C3B9-4E2B-B578-08A15F49A23D}">
  <ds:schemaRefs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946f188d-cb49-405d-b8dd-1345b4b26fa9"/>
  </ds:schemaRefs>
</ds:datastoreItem>
</file>

<file path=customXml/itemProps3.xml><?xml version="1.0" encoding="utf-8"?>
<ds:datastoreItem xmlns:ds="http://schemas.openxmlformats.org/officeDocument/2006/customXml" ds:itemID="{50A423CC-1A45-4CE7-9E88-3F31477863C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BaitLamina_alle_Gruppen</vt:lpstr>
      <vt:lpstr>BL_Gruppe1</vt:lpstr>
      <vt:lpstr>BL_Gruppe2</vt:lpstr>
      <vt:lpstr>BL_Gruppe3</vt:lpstr>
      <vt:lpstr>BL_Gruppe4</vt:lpstr>
      <vt:lpstr>BL_Gruppe5</vt:lpstr>
      <vt:lpstr>BL_Gruppe6</vt:lpstr>
      <vt:lpstr>BL_Gruppe7</vt:lpstr>
      <vt:lpstr>Vergleich 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Campiche</dc:creator>
  <cp:keywords/>
  <dc:description/>
  <cp:lastModifiedBy>Mathis Alex (mase)</cp:lastModifiedBy>
  <cp:revision/>
  <dcterms:created xsi:type="dcterms:W3CDTF">2011-04-07T11:16:13Z</dcterms:created>
  <dcterms:modified xsi:type="dcterms:W3CDTF">2020-11-10T14:12:50Z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0x0101002A83067027256E4CA6BB0A7FAF625984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iteId">
    <vt:lpwstr>5d1a9f9d-201f-4a10-b983-451cf65cbc1e</vt:lpwstr>
  </property>
  <property fmtid="{D5CDD505-2E9C-101B-9397-08002B2CF9AE}" pid="5" name="MSIP_Label_10d9bad3-6dac-4e9a-89a3-89f3b8d247b2_Owner">
    <vt:lpwstr>humo@zhaw.ch</vt:lpwstr>
  </property>
  <property fmtid="{D5CDD505-2E9C-101B-9397-08002B2CF9AE}" pid="6" name="MSIP_Label_10d9bad3-6dac-4e9a-89a3-89f3b8d247b2_SetDate">
    <vt:lpwstr>2020-08-20T14:49:03.8090672Z</vt:lpwstr>
  </property>
  <property fmtid="{D5CDD505-2E9C-101B-9397-08002B2CF9AE}" pid="7" name="MSIP_Label_10d9bad3-6dac-4e9a-89a3-89f3b8d247b2_Name">
    <vt:lpwstr>Intern</vt:lpwstr>
  </property>
  <property fmtid="{D5CDD505-2E9C-101B-9397-08002B2CF9AE}" pid="8" name="MSIP_Label_10d9bad3-6dac-4e9a-89a3-89f3b8d247b2_Application">
    <vt:lpwstr>Microsoft Azure Information Protection</vt:lpwstr>
  </property>
  <property fmtid="{D5CDD505-2E9C-101B-9397-08002B2CF9AE}" pid="9" name="MSIP_Label_10d9bad3-6dac-4e9a-89a3-89f3b8d247b2_ActionId">
    <vt:lpwstr>299e3720-7017-443a-b726-463f0aba9780</vt:lpwstr>
  </property>
  <property fmtid="{D5CDD505-2E9C-101B-9397-08002B2CF9AE}" pid="10" name="MSIP_Label_10d9bad3-6dac-4e9a-89a3-89f3b8d247b2_Extended_MSFT_Method">
    <vt:lpwstr>Automatic</vt:lpwstr>
  </property>
  <property fmtid="{D5CDD505-2E9C-101B-9397-08002B2CF9AE}" pid="11" name="Sensitivity">
    <vt:lpwstr>Intern</vt:lpwstr>
  </property>
</Properties>
</file>