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zhaw-my.sharepoint.com/personal/kraftjul_students_zhaw_ch/Documents/Dokumente/001_Studium/001 Semester/03 HS23/03_BLH2/Projektarbeit/Meine Daten/Code and Data/data/raw/wurm/"/>
    </mc:Choice>
  </mc:AlternateContent>
  <xr:revisionPtr revIDLastSave="123" documentId="13_ncr:1_{1655E849-0D0A-403D-9EE9-7DC6A25E255A}" xr6:coauthVersionLast="47" xr6:coauthVersionMax="47" xr10:uidLastSave="{E60DAF30-D151-425C-9F88-F87DB903FB07}"/>
  <bookViews>
    <workbookView xWindow="-30825" yWindow="3705" windowWidth="28800" windowHeight="15345" tabRatio="807" activeTab="1" xr2:uid="{00000000-000D-0000-FFFF-FFFF00000000}"/>
  </bookViews>
  <sheets>
    <sheet name="Regenwurmbestimmung" sheetId="24" r:id="rId1"/>
    <sheet name="Tabelle1" sheetId="27" r:id="rId2"/>
    <sheet name="Tabelle2" sheetId="2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4" l="1"/>
  <c r="C40" i="24"/>
  <c r="D40" i="24"/>
  <c r="E40" i="24"/>
  <c r="F40" i="24"/>
  <c r="C42" i="24"/>
  <c r="D42" i="24"/>
  <c r="E42" i="24"/>
  <c r="F42" i="24"/>
  <c r="B42" i="24"/>
  <c r="B40" i="24"/>
  <c r="C13" i="24"/>
  <c r="F16" i="24"/>
  <c r="D16" i="24"/>
  <c r="C10" i="24"/>
  <c r="C15" i="24" s="1"/>
  <c r="D10" i="24"/>
  <c r="D27" i="24" s="1"/>
  <c r="E10" i="24"/>
  <c r="E13" i="24" s="1"/>
  <c r="F10" i="24"/>
  <c r="F13" i="24" s="1"/>
  <c r="B10" i="24"/>
  <c r="B15" i="24" s="1"/>
  <c r="F29" i="24" l="1"/>
  <c r="D13" i="24"/>
  <c r="C27" i="24"/>
  <c r="E29" i="24"/>
  <c r="F15" i="24"/>
  <c r="D29" i="24"/>
  <c r="D30" i="24" s="1"/>
  <c r="E15" i="24"/>
  <c r="F27" i="24"/>
  <c r="C29" i="24"/>
  <c r="D15" i="24"/>
  <c r="E27" i="24"/>
  <c r="C36" i="24"/>
  <c r="D36" i="24"/>
  <c r="E36" i="24"/>
  <c r="F36" i="24"/>
  <c r="B36" i="24"/>
  <c r="B37" i="24" s="1"/>
  <c r="E34" i="24"/>
  <c r="C34" i="24"/>
  <c r="D34" i="24"/>
  <c r="F34" i="24"/>
  <c r="B34" i="24"/>
  <c r="B27" i="24"/>
  <c r="C20" i="24"/>
  <c r="D20" i="24"/>
  <c r="E20" i="24"/>
  <c r="F20" i="24"/>
  <c r="B20" i="24"/>
  <c r="B29" i="24"/>
  <c r="C22" i="24"/>
  <c r="D22" i="24"/>
  <c r="E22" i="24"/>
  <c r="F22" i="24"/>
  <c r="B22" i="24"/>
  <c r="F41" i="24" l="1"/>
  <c r="C30" i="24"/>
  <c r="F30" i="24"/>
  <c r="C37" i="24"/>
  <c r="E37" i="24"/>
  <c r="B30" i="24"/>
  <c r="B43" i="24"/>
  <c r="D37" i="24"/>
  <c r="D41" i="24"/>
  <c r="C41" i="24"/>
  <c r="E41" i="24"/>
  <c r="E30" i="24"/>
  <c r="F43" i="24"/>
  <c r="C43" i="24"/>
  <c r="C23" i="24"/>
  <c r="B16" i="24"/>
  <c r="B41" i="24"/>
  <c r="D43" i="24"/>
  <c r="F37" i="24"/>
  <c r="E43" i="24"/>
  <c r="E16" i="24"/>
  <c r="D23" i="24"/>
  <c r="B23" i="24"/>
  <c r="F44" i="24" l="1"/>
  <c r="D44" i="24"/>
  <c r="B44" i="24"/>
  <c r="C44" i="24"/>
  <c r="E44" i="24"/>
</calcChain>
</file>

<file path=xl/sharedStrings.xml><?xml version="1.0" encoding="utf-8"?>
<sst xmlns="http://schemas.openxmlformats.org/spreadsheetml/2006/main" count="80" uniqueCount="33">
  <si>
    <t>Regenwurmbestimmung Praxisauftrag GL BLH2</t>
  </si>
  <si>
    <t>Praxisauftragsgruppe</t>
  </si>
  <si>
    <t>Betrieb</t>
  </si>
  <si>
    <t>Stiftung Bühl,
Wädenswil</t>
  </si>
  <si>
    <t>Wädichörbli,
Samstagern</t>
  </si>
  <si>
    <t>Baumann,
Hirzel</t>
  </si>
  <si>
    <t>Winter,
Wädenswil</t>
  </si>
  <si>
    <t>Datum der Bestimmung</t>
  </si>
  <si>
    <t>Anzahl Total</t>
  </si>
  <si>
    <t>Anzahl / m2</t>
  </si>
  <si>
    <t>Lebendmasse Total [g]</t>
  </si>
  <si>
    <t>Lebendmasse / m2</t>
  </si>
  <si>
    <t>Lebendmasse Mittelwert / Wurm [g]</t>
  </si>
  <si>
    <t>Bemerkungen</t>
  </si>
  <si>
    <t>Hof Froh Ussicht,
Samstagern</t>
  </si>
  <si>
    <t>Blaue Felder ausfüllen</t>
  </si>
  <si>
    <t>wenn nötig anpassen</t>
  </si>
  <si>
    <t>Fläche Loch [m2]</t>
  </si>
  <si>
    <t>alle ökologischen Gruppen zusammen</t>
  </si>
  <si>
    <t>Streuebewohner (Epigäische Arten)</t>
  </si>
  <si>
    <t>Horizontalbohrer (Endogäische Arten)</t>
  </si>
  <si>
    <t>Vertikalbohrer (Anözische Arten)</t>
  </si>
  <si>
    <t>Juvenile (ohne Clitellum) aus allen Gruppen</t>
  </si>
  <si>
    <t>Juvenile (ohne Clitellum)</t>
  </si>
  <si>
    <t>Art</t>
  </si>
  <si>
    <t>Einheit</t>
  </si>
  <si>
    <t>G1</t>
  </si>
  <si>
    <t>G2</t>
  </si>
  <si>
    <t>G3</t>
  </si>
  <si>
    <t>G4</t>
  </si>
  <si>
    <t>G5</t>
  </si>
  <si>
    <t>Anzahl</t>
  </si>
  <si>
    <t>Lebendmasse_g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</si>
</sst>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rgb="FF8DB4E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0" fontId="5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4" borderId="0" xfId="0" applyFill="1"/>
    <xf numFmtId="0" fontId="1" fillId="2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1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top" wrapText="1"/>
    </xf>
    <xf numFmtId="14" fontId="1" fillId="5" borderId="1" xfId="0" applyNumberFormat="1" applyFont="1" applyFill="1" applyBorder="1" applyAlignment="1">
      <alignment horizontal="left" vertical="top"/>
    </xf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1" fontId="0" fillId="3" borderId="3" xfId="0" applyNumberFormat="1" applyFill="1" applyBorder="1"/>
    <xf numFmtId="0" fontId="1" fillId="7" borderId="0" xfId="0" applyFont="1" applyFill="1" applyAlignment="1">
      <alignment vertical="center"/>
    </xf>
    <xf numFmtId="0" fontId="0" fillId="7" borderId="0" xfId="0" applyFill="1"/>
    <xf numFmtId="2" fontId="0" fillId="0" borderId="4" xfId="0" applyNumberFormat="1" applyBorder="1"/>
    <xf numFmtId="2" fontId="0" fillId="0" borderId="4" xfId="0" applyNumberFormat="1" applyBorder="1" applyAlignment="1">
      <alignment horizontal="right"/>
    </xf>
    <xf numFmtId="2" fontId="0" fillId="0" borderId="3" xfId="0" applyNumberFormat="1" applyBorder="1"/>
    <xf numFmtId="164" fontId="0" fillId="0" borderId="3" xfId="0" applyNumberFormat="1" applyBorder="1"/>
    <xf numFmtId="1" fontId="0" fillId="0" borderId="2" xfId="0" applyNumberFormat="1" applyBorder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Regenwurmbestimmung!$A$11</c:f>
              <c:strCache>
                <c:ptCount val="1"/>
                <c:pt idx="0">
                  <c:v>Juvenile (ohne Clitellum) aus allen Gruppen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Regenwurmbestimmung!$B$13:$F$13</c:f>
              <c:numCache>
                <c:formatCode>0.0</c:formatCode>
                <c:ptCount val="5"/>
                <c:pt idx="0">
                  <c:v>277.77777777777777</c:v>
                </c:pt>
                <c:pt idx="1">
                  <c:v>0</c:v>
                </c:pt>
                <c:pt idx="2">
                  <c:v>322.22222222222223</c:v>
                </c:pt>
                <c:pt idx="3">
                  <c:v>188.88888888888889</c:v>
                </c:pt>
                <c:pt idx="4">
                  <c:v>277.77777777777777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E6-4E36-BE7E-566CA45FA9BA}"/>
            </c:ext>
          </c:extLst>
        </c:ser>
        <c:ser>
          <c:idx val="0"/>
          <c:order val="1"/>
          <c:tx>
            <c:strRef>
              <c:f>Regenwurmbestimmung!$A$18</c:f>
              <c:strCache>
                <c:ptCount val="1"/>
                <c:pt idx="0">
                  <c:v>Streuebewohner (Epigäische Arten)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Regenwurmbestimmung!$B$20:$F$20</c:f>
              <c:numCache>
                <c:formatCode>0.0</c:formatCode>
                <c:ptCount val="5"/>
                <c:pt idx="0">
                  <c:v>77.777777777777786</c:v>
                </c:pt>
                <c:pt idx="1">
                  <c:v>11.111111111111111</c:v>
                </c:pt>
                <c:pt idx="2">
                  <c:v>66.666666666666671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49-4772-8DB8-4BA26EF9BB5E}"/>
            </c:ext>
          </c:extLst>
        </c:ser>
        <c:ser>
          <c:idx val="1"/>
          <c:order val="2"/>
          <c:tx>
            <c:strRef>
              <c:f>Regenwurmbestimmung!$A$25</c:f>
              <c:strCache>
                <c:ptCount val="1"/>
                <c:pt idx="0">
                  <c:v>Horizontalbohrer (Endogäische Arten)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Regenwurmbestimmung!$B$27:$F$27</c:f>
              <c:numCache>
                <c:formatCode>0.0</c:formatCode>
                <c:ptCount val="5"/>
                <c:pt idx="0">
                  <c:v>188.88888888888889</c:v>
                </c:pt>
                <c:pt idx="1">
                  <c:v>33.333333333333336</c:v>
                </c:pt>
                <c:pt idx="2">
                  <c:v>55.555555555555557</c:v>
                </c:pt>
                <c:pt idx="3">
                  <c:v>122.22222222222223</c:v>
                </c:pt>
                <c:pt idx="4">
                  <c:v>133.33333333333334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49-4772-8DB8-4BA26EF9BB5E}"/>
            </c:ext>
          </c:extLst>
        </c:ser>
        <c:ser>
          <c:idx val="2"/>
          <c:order val="3"/>
          <c:tx>
            <c:strRef>
              <c:f>Regenwurmbestimmung!$A$32</c:f>
              <c:strCache>
                <c:ptCount val="1"/>
                <c:pt idx="0">
                  <c:v>Vertikalbohrer (Anözische Arten)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Regenwurmbestimmung!$B$34:$F$34</c:f>
              <c:numCache>
                <c:formatCode>0.0</c:formatCode>
                <c:ptCount val="5"/>
                <c:pt idx="0">
                  <c:v>144.44444444444446</c:v>
                </c:pt>
                <c:pt idx="1">
                  <c:v>77.777777777777786</c:v>
                </c:pt>
                <c:pt idx="2">
                  <c:v>166.66666666666669</c:v>
                </c:pt>
                <c:pt idx="3">
                  <c:v>55.555555555555557</c:v>
                </c:pt>
                <c:pt idx="4">
                  <c:v>66.666666666666671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49-4772-8DB8-4BA26EF9BB5E}"/>
            </c:ext>
          </c:extLst>
        </c:ser>
        <c:ser>
          <c:idx val="3"/>
          <c:order val="4"/>
          <c:tx>
            <c:strRef>
              <c:f>Regenwurmbestimmung!$A$39</c:f>
              <c:strCache>
                <c:ptCount val="1"/>
                <c:pt idx="0">
                  <c:v>alle ökologischen Gruppen zusammen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Regenwurmbestimmung!$B$41:$F$41</c:f>
              <c:numCache>
                <c:formatCode>0.0</c:formatCode>
                <c:ptCount val="5"/>
                <c:pt idx="0">
                  <c:v>688.88888888888891</c:v>
                </c:pt>
                <c:pt idx="1">
                  <c:v>122.22222222222223</c:v>
                </c:pt>
                <c:pt idx="2">
                  <c:v>611.11111111111109</c:v>
                </c:pt>
                <c:pt idx="3">
                  <c:v>366.66666666666663</c:v>
                </c:pt>
                <c:pt idx="4">
                  <c:v>477.77777777777777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49-4772-8DB8-4BA26EF9B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1588783"/>
        <c:axId val="1741589615"/>
      </c:barChart>
      <c:catAx>
        <c:axId val="174158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1589615"/>
        <c:crosses val="autoZero"/>
        <c:auto val="1"/>
        <c:lblAlgn val="ctr"/>
        <c:lblOffset val="100"/>
        <c:noMultiLvlLbl val="0"/>
      </c:catAx>
      <c:valAx>
        <c:axId val="174158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Anzahl/m2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4158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Regenwurmbestimmung!$A$11</c:f>
              <c:strCache>
                <c:ptCount val="1"/>
                <c:pt idx="0">
                  <c:v>Juvenile (ohne Clitellum) aus allen Gruppen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Regenwurmbestimmung!$B$15:$F$15</c:f>
              <c:numCache>
                <c:formatCode>0.0</c:formatCode>
                <c:ptCount val="5"/>
                <c:pt idx="0">
                  <c:v>55.555555555555557</c:v>
                </c:pt>
                <c:pt idx="1">
                  <c:v>0</c:v>
                </c:pt>
                <c:pt idx="2">
                  <c:v>135.55555555555554</c:v>
                </c:pt>
                <c:pt idx="3">
                  <c:v>35.555555555555557</c:v>
                </c:pt>
                <c:pt idx="4">
                  <c:v>66.666666666666671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3-4548-A011-37523A7A2423}"/>
            </c:ext>
          </c:extLst>
        </c:ser>
        <c:ser>
          <c:idx val="0"/>
          <c:order val="1"/>
          <c:tx>
            <c:strRef>
              <c:f>Regenwurmbestimmung!$A$18</c:f>
              <c:strCache>
                <c:ptCount val="1"/>
                <c:pt idx="0">
                  <c:v>Streuebewohner (Epigäische Arten)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Regenwurmbestimmung!$B$22:$F$22</c:f>
              <c:numCache>
                <c:formatCode>0.0</c:formatCode>
                <c:ptCount val="5"/>
                <c:pt idx="0">
                  <c:v>44.444444444444443</c:v>
                </c:pt>
                <c:pt idx="1">
                  <c:v>0.55555555555555558</c:v>
                </c:pt>
                <c:pt idx="2">
                  <c:v>7.7777777777777777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57-473C-BA06-FB1F464BD777}"/>
            </c:ext>
          </c:extLst>
        </c:ser>
        <c:ser>
          <c:idx val="1"/>
          <c:order val="2"/>
          <c:tx>
            <c:strRef>
              <c:f>Regenwurmbestimmung!$A$25</c:f>
              <c:strCache>
                <c:ptCount val="1"/>
                <c:pt idx="0">
                  <c:v>Horizontalbohrer (Endogäische Arten)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Regenwurmbestimmung!$B$29:$F$29</c:f>
              <c:numCache>
                <c:formatCode>0.0</c:formatCode>
                <c:ptCount val="5"/>
                <c:pt idx="0">
                  <c:v>88.888888888888886</c:v>
                </c:pt>
                <c:pt idx="1">
                  <c:v>4.4444444444444446</c:v>
                </c:pt>
                <c:pt idx="2">
                  <c:v>65.555555555555557</c:v>
                </c:pt>
                <c:pt idx="3">
                  <c:v>31.111111111111111</c:v>
                </c:pt>
                <c:pt idx="4">
                  <c:v>33.333333333333336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57-473C-BA06-FB1F464BD777}"/>
            </c:ext>
          </c:extLst>
        </c:ser>
        <c:ser>
          <c:idx val="2"/>
          <c:order val="3"/>
          <c:tx>
            <c:strRef>
              <c:f>Regenwurmbestimmung!$A$32</c:f>
              <c:strCache>
                <c:ptCount val="1"/>
                <c:pt idx="0">
                  <c:v>Vertikalbohrer (Anözische Arten)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Regenwurmbestimmung!$B$36:$F$36</c:f>
              <c:numCache>
                <c:formatCode>0.0</c:formatCode>
                <c:ptCount val="5"/>
                <c:pt idx="0">
                  <c:v>277.77777777777777</c:v>
                </c:pt>
                <c:pt idx="1">
                  <c:v>115.55555555555556</c:v>
                </c:pt>
                <c:pt idx="2">
                  <c:v>101.11111111111111</c:v>
                </c:pt>
                <c:pt idx="3">
                  <c:v>143.33333333333334</c:v>
                </c:pt>
                <c:pt idx="4">
                  <c:v>155.55555555555557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57-473C-BA06-FB1F464BD777}"/>
            </c:ext>
          </c:extLst>
        </c:ser>
        <c:ser>
          <c:idx val="3"/>
          <c:order val="4"/>
          <c:tx>
            <c:strRef>
              <c:f>Regenwurmbestimmung!$A$39</c:f>
              <c:strCache>
                <c:ptCount val="1"/>
                <c:pt idx="0">
                  <c:v>alle ökologischen Gruppen zusammen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Regenwurmbestimmung!$B$7:$F$7</c:f>
              <c:strCache>
                <c:ptCount val="5"/>
                <c:pt idx="0">
                  <c:v>Baumann,
Hirzel</c:v>
                </c:pt>
                <c:pt idx="1">
                  <c:v>Stiftung Bühl,
Wädenswil</c:v>
                </c:pt>
                <c:pt idx="2">
                  <c:v>Winter,
Wädenswil</c:v>
                </c:pt>
                <c:pt idx="3">
                  <c:v>Wädichörbli,
Samstagern</c:v>
                </c:pt>
                <c:pt idx="4">
                  <c:v>Hof Froh Ussicht,
Samstagern</c:v>
                </c:pt>
              </c:strCache>
            </c:strRef>
          </c:cat>
          <c:val>
            <c:numRef>
              <c:f>Regenwurmbestimmung!$B$43:$F$43</c:f>
              <c:numCache>
                <c:formatCode>0.0</c:formatCode>
                <c:ptCount val="5"/>
                <c:pt idx="0">
                  <c:v>466.66666666666663</c:v>
                </c:pt>
                <c:pt idx="1">
                  <c:v>120.55555555555556</c:v>
                </c:pt>
                <c:pt idx="2">
                  <c:v>310</c:v>
                </c:pt>
                <c:pt idx="3">
                  <c:v>210</c:v>
                </c:pt>
                <c:pt idx="4">
                  <c:v>255.55555555555557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57-473C-BA06-FB1F464BD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73359"/>
        <c:axId val="744370863"/>
      </c:barChart>
      <c:catAx>
        <c:axId val="74437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70863"/>
        <c:crosses val="autoZero"/>
        <c:auto val="1"/>
        <c:lblAlgn val="ctr"/>
        <c:lblOffset val="100"/>
        <c:noMultiLvlLbl val="0"/>
      </c:catAx>
      <c:valAx>
        <c:axId val="74437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Lebendmasse/m2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437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46</xdr:row>
      <xdr:rowOff>119062</xdr:rowOff>
    </xdr:from>
    <xdr:to>
      <xdr:col>6</xdr:col>
      <xdr:colOff>0</xdr:colOff>
      <xdr:row>63</xdr:row>
      <xdr:rowOff>109537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AEEB620-61E1-43F1-BAFE-2D935D046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395287</xdr:colOff>
      <xdr:row>64</xdr:row>
      <xdr:rowOff>119062</xdr:rowOff>
    </xdr:from>
    <xdr:to>
      <xdr:col>6</xdr:col>
      <xdr:colOff>0</xdr:colOff>
      <xdr:row>81</xdr:row>
      <xdr:rowOff>109537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7085460-69E4-45B1-9983-87DE1BFF0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showGridLines="0" topLeftCell="A5" zoomScale="85" zoomScaleNormal="85" workbookViewId="0">
      <selection activeCell="F7" sqref="B7:F7"/>
    </sheetView>
  </sheetViews>
  <sheetFormatPr baseColWidth="10" defaultColWidth="11.42578125" defaultRowHeight="12.75" x14ac:dyDescent="0.2"/>
  <cols>
    <col min="1" max="1" width="41.5703125" customWidth="1"/>
    <col min="2" max="6" width="16.85546875" customWidth="1"/>
    <col min="7" max="9" width="14.28515625" customWidth="1"/>
  </cols>
  <sheetData>
    <row r="1" spans="1:9" s="3" customFormat="1" ht="30.75" customHeight="1" x14ac:dyDescent="0.2">
      <c r="A1" s="5" t="s">
        <v>0</v>
      </c>
      <c r="G1" s="1"/>
      <c r="H1" s="1"/>
      <c r="I1" s="1"/>
    </row>
    <row r="2" spans="1:9" s="3" customFormat="1" ht="15.75" x14ac:dyDescent="0.2">
      <c r="A2" s="5"/>
      <c r="C2" s="11"/>
      <c r="D2" s="12"/>
      <c r="E2" s="1"/>
      <c r="G2" s="1"/>
      <c r="H2" s="1"/>
      <c r="I2" s="1"/>
    </row>
    <row r="3" spans="1:9" s="3" customFormat="1" x14ac:dyDescent="0.2">
      <c r="A3" s="10" t="s">
        <v>15</v>
      </c>
      <c r="C3"/>
      <c r="D3" s="12"/>
      <c r="E3" s="1"/>
      <c r="F3"/>
      <c r="G3" s="1"/>
      <c r="H3" s="1"/>
      <c r="I3" s="1"/>
    </row>
    <row r="4" spans="1:9" s="3" customFormat="1" x14ac:dyDescent="0.2">
      <c r="A4" s="23" t="s">
        <v>16</v>
      </c>
      <c r="C4"/>
      <c r="D4" s="12"/>
      <c r="E4" s="1"/>
      <c r="F4"/>
      <c r="G4" s="1"/>
      <c r="H4" s="1"/>
      <c r="I4" s="1"/>
    </row>
    <row r="5" spans="1:9" s="3" customFormat="1" ht="15" x14ac:dyDescent="0.2">
      <c r="A5" s="2"/>
      <c r="D5" s="1"/>
      <c r="E5" s="1"/>
      <c r="G5" s="1"/>
      <c r="H5" s="1"/>
      <c r="I5" s="1"/>
    </row>
    <row r="6" spans="1:9" s="3" customFormat="1" ht="19.5" customHeight="1" x14ac:dyDescent="0.2">
      <c r="A6" s="13" t="s">
        <v>1</v>
      </c>
      <c r="B6" s="16">
        <v>1</v>
      </c>
      <c r="C6" s="16">
        <v>2</v>
      </c>
      <c r="D6" s="16">
        <v>3</v>
      </c>
      <c r="E6" s="16">
        <v>4</v>
      </c>
      <c r="F6" s="16">
        <v>5</v>
      </c>
    </row>
    <row r="7" spans="1:9" s="3" customFormat="1" ht="52.5" customHeight="1" x14ac:dyDescent="0.2">
      <c r="A7" s="14" t="s">
        <v>2</v>
      </c>
      <c r="B7" s="17" t="s">
        <v>5</v>
      </c>
      <c r="C7" s="17" t="s">
        <v>3</v>
      </c>
      <c r="D7" s="17" t="s">
        <v>6</v>
      </c>
      <c r="E7" s="17" t="s">
        <v>4</v>
      </c>
      <c r="F7" s="17" t="s">
        <v>14</v>
      </c>
    </row>
    <row r="8" spans="1:9" s="4" customFormat="1" x14ac:dyDescent="0.2">
      <c r="A8" s="15" t="s">
        <v>7</v>
      </c>
      <c r="B8" s="18">
        <v>45217</v>
      </c>
      <c r="C8" s="18">
        <v>45224</v>
      </c>
      <c r="D8" s="18">
        <v>45217</v>
      </c>
      <c r="E8" s="18"/>
      <c r="F8" s="18">
        <v>45224</v>
      </c>
    </row>
    <row r="9" spans="1:9" s="3" customFormat="1" ht="15" customHeight="1" x14ac:dyDescent="0.2">
      <c r="B9"/>
      <c r="C9"/>
      <c r="D9"/>
      <c r="E9"/>
      <c r="F9"/>
      <c r="G9"/>
    </row>
    <row r="10" spans="1:9" x14ac:dyDescent="0.2">
      <c r="A10" s="6" t="s">
        <v>17</v>
      </c>
      <c r="B10" s="24">
        <f>0.3*0.3</f>
        <v>0.09</v>
      </c>
      <c r="C10" s="24">
        <f t="shared" ref="C10:F10" si="0">0.3*0.3</f>
        <v>0.09</v>
      </c>
      <c r="D10" s="24">
        <f t="shared" si="0"/>
        <v>0.09</v>
      </c>
      <c r="E10" s="24">
        <f t="shared" si="0"/>
        <v>0.09</v>
      </c>
      <c r="F10" s="24">
        <f t="shared" si="0"/>
        <v>0.09</v>
      </c>
    </row>
    <row r="11" spans="1:9" ht="26.25" customHeight="1" x14ac:dyDescent="0.2">
      <c r="A11" s="9" t="s">
        <v>22</v>
      </c>
      <c r="B11" s="7"/>
      <c r="C11" s="7"/>
      <c r="D11" s="7"/>
      <c r="E11" s="7"/>
      <c r="F11" s="7"/>
    </row>
    <row r="12" spans="1:9" x14ac:dyDescent="0.2">
      <c r="A12" s="6" t="s">
        <v>8</v>
      </c>
      <c r="B12" s="19">
        <v>25</v>
      </c>
      <c r="C12" s="19">
        <v>0</v>
      </c>
      <c r="D12" s="19">
        <v>29</v>
      </c>
      <c r="E12" s="19">
        <v>17</v>
      </c>
      <c r="F12" s="19">
        <v>25</v>
      </c>
    </row>
    <row r="13" spans="1:9" x14ac:dyDescent="0.2">
      <c r="A13" s="6" t="s">
        <v>9</v>
      </c>
      <c r="B13" s="28">
        <f t="shared" ref="B13:F13" si="1">B12/B10</f>
        <v>277.77777777777777</v>
      </c>
      <c r="C13" s="28">
        <f t="shared" si="1"/>
        <v>0</v>
      </c>
      <c r="D13" s="28">
        <f t="shared" si="1"/>
        <v>322.22222222222223</v>
      </c>
      <c r="E13" s="28">
        <f t="shared" si="1"/>
        <v>188.88888888888889</v>
      </c>
      <c r="F13" s="28">
        <f t="shared" si="1"/>
        <v>277.77777777777777</v>
      </c>
    </row>
    <row r="14" spans="1:9" x14ac:dyDescent="0.2">
      <c r="A14" s="6" t="s">
        <v>10</v>
      </c>
      <c r="B14" s="20">
        <v>5</v>
      </c>
      <c r="C14" s="20">
        <v>0</v>
      </c>
      <c r="D14" s="20">
        <v>12.2</v>
      </c>
      <c r="E14" s="20">
        <v>3.2</v>
      </c>
      <c r="F14" s="20">
        <v>6</v>
      </c>
    </row>
    <row r="15" spans="1:9" x14ac:dyDescent="0.2">
      <c r="A15" s="6" t="s">
        <v>11</v>
      </c>
      <c r="B15" s="28">
        <f t="shared" ref="B15:F15" si="2">B14/B10</f>
        <v>55.555555555555557</v>
      </c>
      <c r="C15" s="28">
        <f t="shared" si="2"/>
        <v>0</v>
      </c>
      <c r="D15" s="28">
        <f t="shared" si="2"/>
        <v>135.55555555555554</v>
      </c>
      <c r="E15" s="28">
        <f t="shared" si="2"/>
        <v>35.555555555555557</v>
      </c>
      <c r="F15" s="28">
        <f t="shared" si="2"/>
        <v>66.666666666666671</v>
      </c>
    </row>
    <row r="16" spans="1:9" x14ac:dyDescent="0.2">
      <c r="A16" s="6" t="s">
        <v>12</v>
      </c>
      <c r="B16" s="25">
        <f>B15/B13</f>
        <v>0.2</v>
      </c>
      <c r="C16" s="25">
        <v>0</v>
      </c>
      <c r="D16" s="25">
        <f t="shared" ref="D16" si="3">D14/D12</f>
        <v>0.42068965517241375</v>
      </c>
      <c r="E16" s="26">
        <f>E15/E13</f>
        <v>0.18823529411764708</v>
      </c>
      <c r="F16" s="25">
        <f>F14/F12</f>
        <v>0.24</v>
      </c>
    </row>
    <row r="17" spans="1:6" x14ac:dyDescent="0.2">
      <c r="A17" s="6" t="s">
        <v>13</v>
      </c>
      <c r="B17" s="8"/>
      <c r="C17" s="8"/>
      <c r="D17" s="8"/>
      <c r="E17" s="8"/>
      <c r="F17" s="8"/>
    </row>
    <row r="18" spans="1:6" ht="26.25" customHeight="1" x14ac:dyDescent="0.2">
      <c r="A18" s="9" t="s">
        <v>19</v>
      </c>
      <c r="B18" s="7"/>
      <c r="C18" s="7"/>
      <c r="D18" s="7"/>
      <c r="E18" s="7"/>
      <c r="F18" s="7"/>
    </row>
    <row r="19" spans="1:6" x14ac:dyDescent="0.2">
      <c r="A19" s="6" t="s">
        <v>8</v>
      </c>
      <c r="B19" s="19">
        <v>7</v>
      </c>
      <c r="C19" s="19">
        <v>1</v>
      </c>
      <c r="D19" s="19">
        <v>6</v>
      </c>
      <c r="E19" s="19">
        <v>0</v>
      </c>
      <c r="F19" s="19">
        <v>0</v>
      </c>
    </row>
    <row r="20" spans="1:6" x14ac:dyDescent="0.2">
      <c r="A20" s="6" t="s">
        <v>9</v>
      </c>
      <c r="B20" s="28">
        <f t="shared" ref="B20:F20" si="4">B19/B10</f>
        <v>77.777777777777786</v>
      </c>
      <c r="C20" s="28">
        <f t="shared" si="4"/>
        <v>11.111111111111111</v>
      </c>
      <c r="D20" s="28">
        <f t="shared" si="4"/>
        <v>66.666666666666671</v>
      </c>
      <c r="E20" s="28">
        <f t="shared" si="4"/>
        <v>0</v>
      </c>
      <c r="F20" s="28">
        <f t="shared" si="4"/>
        <v>0</v>
      </c>
    </row>
    <row r="21" spans="1:6" x14ac:dyDescent="0.2">
      <c r="A21" s="6" t="s">
        <v>10</v>
      </c>
      <c r="B21" s="20">
        <v>4</v>
      </c>
      <c r="C21" s="20">
        <v>0.05</v>
      </c>
      <c r="D21" s="20">
        <v>0.7</v>
      </c>
      <c r="E21" s="20"/>
      <c r="F21" s="20"/>
    </row>
    <row r="22" spans="1:6" x14ac:dyDescent="0.2">
      <c r="A22" s="6" t="s">
        <v>11</v>
      </c>
      <c r="B22" s="28">
        <f t="shared" ref="B22:F22" si="5">B21/B10</f>
        <v>44.444444444444443</v>
      </c>
      <c r="C22" s="28">
        <f t="shared" si="5"/>
        <v>0.55555555555555558</v>
      </c>
      <c r="D22" s="28">
        <f t="shared" si="5"/>
        <v>7.7777777777777777</v>
      </c>
      <c r="E22" s="28">
        <f t="shared" si="5"/>
        <v>0</v>
      </c>
      <c r="F22" s="28">
        <f t="shared" si="5"/>
        <v>0</v>
      </c>
    </row>
    <row r="23" spans="1:6" x14ac:dyDescent="0.2">
      <c r="A23" s="6" t="s">
        <v>12</v>
      </c>
      <c r="B23" s="25">
        <f>B22/B20</f>
        <v>0.5714285714285714</v>
      </c>
      <c r="C23" s="25">
        <f t="shared" ref="C23:D23" si="6">C22/C20</f>
        <v>0.05</v>
      </c>
      <c r="D23" s="25">
        <f t="shared" si="6"/>
        <v>0.11666666666666665</v>
      </c>
      <c r="E23" s="25">
        <v>0</v>
      </c>
      <c r="F23" s="25">
        <v>0</v>
      </c>
    </row>
    <row r="24" spans="1:6" x14ac:dyDescent="0.2">
      <c r="A24" s="6" t="s">
        <v>13</v>
      </c>
      <c r="B24" s="8"/>
      <c r="C24" s="8"/>
      <c r="D24" s="8"/>
      <c r="E24" s="8"/>
      <c r="F24" s="8"/>
    </row>
    <row r="25" spans="1:6" ht="26.25" customHeight="1" x14ac:dyDescent="0.2">
      <c r="A25" s="9" t="s">
        <v>20</v>
      </c>
      <c r="B25" s="7"/>
      <c r="C25" s="7"/>
      <c r="D25" s="7"/>
      <c r="E25" s="7"/>
      <c r="F25" s="7"/>
    </row>
    <row r="26" spans="1:6" x14ac:dyDescent="0.2">
      <c r="A26" s="6" t="s">
        <v>8</v>
      </c>
      <c r="B26" s="19">
        <v>17</v>
      </c>
      <c r="C26" s="19">
        <v>3</v>
      </c>
      <c r="D26" s="19">
        <v>5</v>
      </c>
      <c r="E26" s="19">
        <v>11</v>
      </c>
      <c r="F26" s="19">
        <v>12</v>
      </c>
    </row>
    <row r="27" spans="1:6" x14ac:dyDescent="0.2">
      <c r="A27" s="6" t="s">
        <v>9</v>
      </c>
      <c r="B27" s="28">
        <f t="shared" ref="B27:F27" si="7">B26/B10</f>
        <v>188.88888888888889</v>
      </c>
      <c r="C27" s="28">
        <f t="shared" si="7"/>
        <v>33.333333333333336</v>
      </c>
      <c r="D27" s="28">
        <f t="shared" si="7"/>
        <v>55.555555555555557</v>
      </c>
      <c r="E27" s="28">
        <f t="shared" si="7"/>
        <v>122.22222222222223</v>
      </c>
      <c r="F27" s="28">
        <f t="shared" si="7"/>
        <v>133.33333333333334</v>
      </c>
    </row>
    <row r="28" spans="1:6" x14ac:dyDescent="0.2">
      <c r="A28" s="6" t="s">
        <v>10</v>
      </c>
      <c r="B28" s="20">
        <v>8</v>
      </c>
      <c r="C28" s="20">
        <v>0.4</v>
      </c>
      <c r="D28" s="20">
        <v>5.9</v>
      </c>
      <c r="E28" s="20">
        <v>2.8</v>
      </c>
      <c r="F28" s="20">
        <v>3</v>
      </c>
    </row>
    <row r="29" spans="1:6" x14ac:dyDescent="0.2">
      <c r="A29" s="6" t="s">
        <v>11</v>
      </c>
      <c r="B29" s="28">
        <f t="shared" ref="B29:F29" si="8">B28/B10</f>
        <v>88.888888888888886</v>
      </c>
      <c r="C29" s="28">
        <f t="shared" si="8"/>
        <v>4.4444444444444446</v>
      </c>
      <c r="D29" s="28">
        <f t="shared" si="8"/>
        <v>65.555555555555557</v>
      </c>
      <c r="E29" s="28">
        <f t="shared" si="8"/>
        <v>31.111111111111111</v>
      </c>
      <c r="F29" s="28">
        <f t="shared" si="8"/>
        <v>33.333333333333336</v>
      </c>
    </row>
    <row r="30" spans="1:6" x14ac:dyDescent="0.2">
      <c r="A30" s="6" t="s">
        <v>12</v>
      </c>
      <c r="B30" s="27">
        <f>B29/B27</f>
        <v>0.47058823529411764</v>
      </c>
      <c r="C30" s="27">
        <f t="shared" ref="C30:F30" si="9">C29/C27</f>
        <v>0.13333333333333333</v>
      </c>
      <c r="D30" s="27">
        <f t="shared" si="9"/>
        <v>1.18</v>
      </c>
      <c r="E30" s="27">
        <f t="shared" si="9"/>
        <v>0.25454545454545452</v>
      </c>
      <c r="F30" s="27">
        <f t="shared" si="9"/>
        <v>0.25</v>
      </c>
    </row>
    <row r="31" spans="1:6" x14ac:dyDescent="0.2">
      <c r="A31" s="6" t="s">
        <v>13</v>
      </c>
      <c r="B31" s="21"/>
      <c r="C31" s="21"/>
      <c r="D31" s="21"/>
      <c r="E31" s="21"/>
      <c r="F31" s="21"/>
    </row>
    <row r="32" spans="1:6" ht="26.25" customHeight="1" x14ac:dyDescent="0.2">
      <c r="A32" s="9" t="s">
        <v>21</v>
      </c>
      <c r="B32" s="7"/>
      <c r="C32" s="7"/>
      <c r="D32" s="7"/>
      <c r="E32" s="7"/>
      <c r="F32" s="7"/>
    </row>
    <row r="33" spans="1:6" x14ac:dyDescent="0.2">
      <c r="A33" s="6" t="s">
        <v>8</v>
      </c>
      <c r="B33" s="19">
        <v>13</v>
      </c>
      <c r="C33" s="19">
        <v>7</v>
      </c>
      <c r="D33" s="19">
        <v>15</v>
      </c>
      <c r="E33" s="19">
        <v>5</v>
      </c>
      <c r="F33" s="19">
        <v>6</v>
      </c>
    </row>
    <row r="34" spans="1:6" x14ac:dyDescent="0.2">
      <c r="A34" s="6" t="s">
        <v>9</v>
      </c>
      <c r="B34" s="28">
        <f t="shared" ref="B34:F34" si="10">B33/B10</f>
        <v>144.44444444444446</v>
      </c>
      <c r="C34" s="28">
        <f t="shared" si="10"/>
        <v>77.777777777777786</v>
      </c>
      <c r="D34" s="28">
        <f t="shared" si="10"/>
        <v>166.66666666666669</v>
      </c>
      <c r="E34" s="28">
        <f t="shared" si="10"/>
        <v>55.555555555555557</v>
      </c>
      <c r="F34" s="28">
        <f t="shared" si="10"/>
        <v>66.666666666666671</v>
      </c>
    </row>
    <row r="35" spans="1:6" x14ac:dyDescent="0.2">
      <c r="A35" s="6" t="s">
        <v>10</v>
      </c>
      <c r="B35" s="20">
        <v>25</v>
      </c>
      <c r="C35" s="20">
        <v>10.4</v>
      </c>
      <c r="D35" s="22">
        <v>9.1</v>
      </c>
      <c r="E35" s="20">
        <v>12.9</v>
      </c>
      <c r="F35" s="20">
        <v>14</v>
      </c>
    </row>
    <row r="36" spans="1:6" x14ac:dyDescent="0.2">
      <c r="A36" s="6" t="s">
        <v>11</v>
      </c>
      <c r="B36" s="28">
        <f t="shared" ref="B36:F36" si="11">B35/B10</f>
        <v>277.77777777777777</v>
      </c>
      <c r="C36" s="28">
        <f t="shared" si="11"/>
        <v>115.55555555555556</v>
      </c>
      <c r="D36" s="28">
        <f t="shared" si="11"/>
        <v>101.11111111111111</v>
      </c>
      <c r="E36" s="28">
        <f t="shared" si="11"/>
        <v>143.33333333333334</v>
      </c>
      <c r="F36" s="28">
        <f t="shared" si="11"/>
        <v>155.55555555555557</v>
      </c>
    </row>
    <row r="37" spans="1:6" x14ac:dyDescent="0.2">
      <c r="A37" s="6" t="s">
        <v>12</v>
      </c>
      <c r="B37" s="25">
        <f>B36/B34</f>
        <v>1.9230769230769229</v>
      </c>
      <c r="C37" s="25">
        <f t="shared" ref="C37:F37" si="12">C36/C34</f>
        <v>1.4857142857142855</v>
      </c>
      <c r="D37" s="25">
        <f t="shared" si="12"/>
        <v>0.60666666666666658</v>
      </c>
      <c r="E37" s="25">
        <f t="shared" si="12"/>
        <v>2.58</v>
      </c>
      <c r="F37" s="25">
        <f t="shared" si="12"/>
        <v>2.3333333333333335</v>
      </c>
    </row>
    <row r="38" spans="1:6" x14ac:dyDescent="0.2">
      <c r="A38" s="6" t="s">
        <v>13</v>
      </c>
      <c r="B38" s="8"/>
      <c r="C38" s="8"/>
      <c r="D38" s="8"/>
      <c r="E38" s="8"/>
      <c r="F38" s="8"/>
    </row>
    <row r="39" spans="1:6" ht="26.25" customHeight="1" x14ac:dyDescent="0.2">
      <c r="A39" s="9" t="s">
        <v>18</v>
      </c>
      <c r="B39" s="7"/>
      <c r="C39" s="7"/>
      <c r="D39" s="7"/>
      <c r="E39" s="7"/>
      <c r="F39" s="7"/>
    </row>
    <row r="40" spans="1:6" x14ac:dyDescent="0.2">
      <c r="A40" s="6" t="s">
        <v>8</v>
      </c>
      <c r="B40" s="29">
        <f t="shared" ref="B40:F43" si="13">B12+B19+B26+B33</f>
        <v>62</v>
      </c>
      <c r="C40" s="29">
        <f t="shared" si="13"/>
        <v>11</v>
      </c>
      <c r="D40" s="29">
        <f t="shared" si="13"/>
        <v>55</v>
      </c>
      <c r="E40" s="29">
        <f t="shared" si="13"/>
        <v>33</v>
      </c>
      <c r="F40" s="29">
        <f t="shared" si="13"/>
        <v>43</v>
      </c>
    </row>
    <row r="41" spans="1:6" x14ac:dyDescent="0.2">
      <c r="A41" s="6" t="s">
        <v>9</v>
      </c>
      <c r="B41" s="28">
        <f t="shared" si="13"/>
        <v>688.88888888888891</v>
      </c>
      <c r="C41" s="28">
        <f t="shared" si="13"/>
        <v>122.22222222222223</v>
      </c>
      <c r="D41" s="28">
        <f t="shared" si="13"/>
        <v>611.11111111111109</v>
      </c>
      <c r="E41" s="28">
        <f t="shared" si="13"/>
        <v>366.66666666666663</v>
      </c>
      <c r="F41" s="28">
        <f t="shared" si="13"/>
        <v>477.77777777777777</v>
      </c>
    </row>
    <row r="42" spans="1:6" x14ac:dyDescent="0.2">
      <c r="A42" s="6" t="s">
        <v>10</v>
      </c>
      <c r="B42" s="28">
        <f t="shared" si="13"/>
        <v>42</v>
      </c>
      <c r="C42" s="28">
        <f t="shared" si="13"/>
        <v>10.85</v>
      </c>
      <c r="D42" s="28">
        <f t="shared" si="13"/>
        <v>27.9</v>
      </c>
      <c r="E42" s="28">
        <f t="shared" si="13"/>
        <v>18.899999999999999</v>
      </c>
      <c r="F42" s="28">
        <f t="shared" si="13"/>
        <v>23</v>
      </c>
    </row>
    <row r="43" spans="1:6" x14ac:dyDescent="0.2">
      <c r="A43" s="6" t="s">
        <v>11</v>
      </c>
      <c r="B43" s="28">
        <f t="shared" si="13"/>
        <v>466.66666666666663</v>
      </c>
      <c r="C43" s="28">
        <f t="shared" si="13"/>
        <v>120.55555555555556</v>
      </c>
      <c r="D43" s="28">
        <f t="shared" si="13"/>
        <v>310</v>
      </c>
      <c r="E43" s="28">
        <f t="shared" si="13"/>
        <v>210</v>
      </c>
      <c r="F43" s="28">
        <f t="shared" si="13"/>
        <v>255.55555555555557</v>
      </c>
    </row>
    <row r="44" spans="1:6" x14ac:dyDescent="0.2">
      <c r="A44" s="6" t="s">
        <v>12</v>
      </c>
      <c r="B44" s="25">
        <f>B43/B41</f>
        <v>0.67741935483870963</v>
      </c>
      <c r="C44" s="25">
        <f t="shared" ref="C44:F44" si="14">C43/C41</f>
        <v>0.98636363636363633</v>
      </c>
      <c r="D44" s="25">
        <f t="shared" si="14"/>
        <v>0.50727272727272732</v>
      </c>
      <c r="E44" s="25">
        <f t="shared" si="14"/>
        <v>0.57272727272727275</v>
      </c>
      <c r="F44" s="25">
        <f t="shared" si="14"/>
        <v>0.53488372093023262</v>
      </c>
    </row>
    <row r="45" spans="1:6" x14ac:dyDescent="0.2">
      <c r="A45" s="6" t="s">
        <v>13</v>
      </c>
      <c r="B45" s="8"/>
      <c r="C45" s="8"/>
      <c r="D45" s="8"/>
      <c r="E45" s="8"/>
      <c r="F45" s="8"/>
    </row>
    <row r="46" spans="1:6" ht="58.5" customHeight="1" x14ac:dyDescent="0.2"/>
  </sheetData>
  <phoneticPr fontId="4" type="noConversion"/>
  <dataValidations count="2">
    <dataValidation type="textLength" errorStyle="information" operator="greaterThan" allowBlank="1" showInputMessage="1" showErrorMessage="1" errorTitle="Keine Eingabe" error="Diese Zelle enthält eine Formel und darf/muss nicht ausgefüllt werden." sqref="B13:F13 B20:F20 B27:F27 B36:F37 B29:F30 B34:F34 B23:F23 B16:F16 B40:F44" xr:uid="{A5D32EB3-AA46-4DEB-99C5-BA12C6E10B77}">
      <formula1>9999</formula1>
    </dataValidation>
    <dataValidation type="textLength" errorStyle="information" operator="greaterThan" allowBlank="1" showInputMessage="1" showErrorMessage="1" errorTitle="Keine Eingabe" error="Diese Zelle enthält eine Formel und darf/muss nicht ausgefüllt werden." sqref="B22:F22 B15:F15" xr:uid="{D0D6902C-427B-4498-9D00-7616FC5D0755}">
      <formula1>99999</formula1>
    </dataValidation>
  </dataValidations>
  <pageMargins left="0.61" right="0.51" top="0.56999999999999995" bottom="0.81" header="0.28999999999999998" footer="0.53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7BCB-943C-494E-A195-24171D431533}">
  <dimension ref="A1:E4"/>
  <sheetViews>
    <sheetView tabSelected="1" workbookViewId="0">
      <selection activeCell="E4" sqref="E4"/>
    </sheetView>
  </sheetViews>
  <sheetFormatPr baseColWidth="10" defaultRowHeight="12.75" x14ac:dyDescent="0.2"/>
  <cols>
    <col min="1" max="1" width="25.5703125" customWidth="1"/>
    <col min="2" max="3" width="27.7109375" customWidth="1"/>
    <col min="5" max="5" width="36.5703125" customWidth="1"/>
  </cols>
  <sheetData>
    <row r="1" spans="1:5" ht="51" x14ac:dyDescent="0.2">
      <c r="A1" s="17" t="s">
        <v>5</v>
      </c>
      <c r="B1" s="17" t="s">
        <v>3</v>
      </c>
      <c r="C1" s="17" t="s">
        <v>6</v>
      </c>
      <c r="D1" s="17" t="s">
        <v>4</v>
      </c>
      <c r="E1" s="17" t="s">
        <v>14</v>
      </c>
    </row>
    <row r="4" spans="1:5" ht="25.5" x14ac:dyDescent="0.2">
      <c r="A4" t="s">
        <v>5</v>
      </c>
      <c r="B4" s="30" t="s">
        <v>3</v>
      </c>
      <c r="C4" s="30" t="s">
        <v>6</v>
      </c>
      <c r="D4" s="30" t="s">
        <v>4</v>
      </c>
      <c r="E4" s="30" t="s">
        <v>14</v>
      </c>
    </row>
  </sheetData>
  <pageMargins left="0.7" right="0.7" top="0.78740157499999996" bottom="0.78740157499999996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904F-521C-4AF6-A86A-70D304BDC844}">
  <dimension ref="A1:G9"/>
  <sheetViews>
    <sheetView workbookViewId="0">
      <selection activeCell="B23" sqref="B23"/>
    </sheetView>
  </sheetViews>
  <sheetFormatPr baseColWidth="10" defaultRowHeight="12.75" x14ac:dyDescent="0.2"/>
  <cols>
    <col min="1" max="1" width="42.5703125" customWidth="1"/>
    <col min="2" max="2" width="44.85546875" customWidth="1"/>
    <col min="3" max="3" width="25.140625" customWidth="1"/>
    <col min="4" max="4" width="25.28515625" customWidth="1"/>
    <col min="5" max="5" width="25.42578125" customWidth="1"/>
    <col min="6" max="6" width="17.5703125" customWidth="1"/>
    <col min="7" max="7" width="24.7109375" customWidth="1"/>
  </cols>
  <sheetData>
    <row r="1" spans="1:7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">
      <c r="A2" t="s">
        <v>23</v>
      </c>
      <c r="B2" t="s">
        <v>31</v>
      </c>
      <c r="C2">
        <v>25</v>
      </c>
      <c r="D2">
        <v>0</v>
      </c>
      <c r="E2">
        <v>29</v>
      </c>
      <c r="F2">
        <v>17</v>
      </c>
      <c r="G2">
        <v>25</v>
      </c>
    </row>
    <row r="3" spans="1:7" x14ac:dyDescent="0.2">
      <c r="A3" t="s">
        <v>23</v>
      </c>
      <c r="B3" t="s">
        <v>32</v>
      </c>
      <c r="C3">
        <v>5</v>
      </c>
      <c r="D3">
        <v>0</v>
      </c>
      <c r="E3">
        <v>12.2</v>
      </c>
      <c r="F3">
        <v>3.2</v>
      </c>
      <c r="G3">
        <v>6</v>
      </c>
    </row>
    <row r="4" spans="1:7" x14ac:dyDescent="0.2">
      <c r="A4" t="s">
        <v>19</v>
      </c>
      <c r="B4" t="s">
        <v>31</v>
      </c>
      <c r="C4">
        <v>7</v>
      </c>
      <c r="D4">
        <v>1</v>
      </c>
      <c r="E4">
        <v>6</v>
      </c>
      <c r="F4">
        <v>0</v>
      </c>
      <c r="G4">
        <v>0</v>
      </c>
    </row>
    <row r="5" spans="1:7" x14ac:dyDescent="0.2">
      <c r="A5" t="s">
        <v>19</v>
      </c>
      <c r="B5" t="s">
        <v>32</v>
      </c>
      <c r="C5">
        <v>4</v>
      </c>
      <c r="D5">
        <v>0.05</v>
      </c>
      <c r="E5">
        <v>0.7</v>
      </c>
      <c r="F5">
        <v>0</v>
      </c>
      <c r="G5">
        <v>0</v>
      </c>
    </row>
    <row r="6" spans="1:7" x14ac:dyDescent="0.2">
      <c r="A6" t="s">
        <v>20</v>
      </c>
      <c r="B6" t="s">
        <v>31</v>
      </c>
      <c r="C6">
        <v>17</v>
      </c>
      <c r="D6">
        <v>3</v>
      </c>
      <c r="E6">
        <v>5</v>
      </c>
      <c r="F6">
        <v>11</v>
      </c>
      <c r="G6">
        <v>12</v>
      </c>
    </row>
    <row r="7" spans="1:7" x14ac:dyDescent="0.2">
      <c r="A7" t="s">
        <v>20</v>
      </c>
      <c r="B7" t="s">
        <v>32</v>
      </c>
      <c r="C7">
        <v>8</v>
      </c>
      <c r="D7">
        <v>0.4</v>
      </c>
      <c r="E7">
        <v>5.9</v>
      </c>
      <c r="F7">
        <v>2.8</v>
      </c>
      <c r="G7">
        <v>3</v>
      </c>
    </row>
    <row r="8" spans="1:7" x14ac:dyDescent="0.2">
      <c r="A8" t="s">
        <v>21</v>
      </c>
      <c r="B8" t="s">
        <v>31</v>
      </c>
      <c r="C8">
        <v>13</v>
      </c>
      <c r="D8">
        <v>7</v>
      </c>
      <c r="E8">
        <v>15</v>
      </c>
      <c r="F8">
        <v>5</v>
      </c>
      <c r="G8">
        <v>6</v>
      </c>
    </row>
    <row r="9" spans="1:7" x14ac:dyDescent="0.2">
      <c r="A9" t="s">
        <v>21</v>
      </c>
      <c r="B9" t="s">
        <v>32</v>
      </c>
      <c r="C9">
        <v>25</v>
      </c>
      <c r="D9">
        <v>10.4</v>
      </c>
      <c r="E9">
        <v>9.1</v>
      </c>
      <c r="F9">
        <v>12.9</v>
      </c>
      <c r="G9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9f66d3-339b-4d17-ac9d-2a47810c9058">
      <Terms xmlns="http://schemas.microsoft.com/office/infopath/2007/PartnerControls"/>
    </lcf76f155ced4ddcb4097134ff3c332f>
    <TaxCatchAll xmlns="063a15c9-5904-4b89-88a6-281987366b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A83067027256E4CA6BB0A7FAF625984" ma:contentTypeVersion="13" ma:contentTypeDescription="Ein neues Dokument erstellen." ma:contentTypeScope="" ma:versionID="482b1abafd2dbaec319435ef67b8c626">
  <xsd:schema xmlns:xsd="http://www.w3.org/2001/XMLSchema" xmlns:xs="http://www.w3.org/2001/XMLSchema" xmlns:p="http://schemas.microsoft.com/office/2006/metadata/properties" xmlns:ns2="739f66d3-339b-4d17-ac9d-2a47810c9058" xmlns:ns3="063a15c9-5904-4b89-88a6-281987366ba2" targetNamespace="http://schemas.microsoft.com/office/2006/metadata/properties" ma:root="true" ma:fieldsID="34860103cce5a94b10bb8291eb71d87c" ns2:_="" ns3:_="">
    <xsd:import namespace="739f66d3-339b-4d17-ac9d-2a47810c9058"/>
    <xsd:import namespace="063a15c9-5904-4b89-88a6-281987366b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f66d3-339b-4d17-ac9d-2a47810c90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a15c9-5904-4b89-88a6-281987366ba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751ae9a-ed48-4b83-8661-d7ff1338b2c2}" ma:internalName="TaxCatchAll" ma:showField="CatchAllData" ma:web="063a15c9-5904-4b89-88a6-281987366b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C2F23-4948-408A-946C-CC1063469D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C3BF71-74FC-4CD2-BFCE-3E0036BB5F54}">
  <ds:schemaRefs>
    <ds:schemaRef ds:uri="739f66d3-339b-4d17-ac9d-2a47810c9058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063a15c9-5904-4b89-88a6-281987366ba2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02377C2-0F64-4678-90B5-AF2D7E8E1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9f66d3-339b-4d17-ac9d-2a47810c9058"/>
    <ds:schemaRef ds:uri="063a15c9-5904-4b89-88a6-281987366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Regenwurmbestimmung</vt:lpstr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Laborprotokoll-Datenblatt</dc:title>
  <dc:subject/>
  <dc:creator>Bodenlabor</dc:creator>
  <cp:keywords/>
  <dc:description/>
  <cp:lastModifiedBy>Kraft Julian (kraftjul)</cp:lastModifiedBy>
  <cp:revision/>
  <dcterms:created xsi:type="dcterms:W3CDTF">2001-12-27T11:12:02Z</dcterms:created>
  <dcterms:modified xsi:type="dcterms:W3CDTF">2023-11-17T22:13:34Z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0x0101002A83067027256E4CA6BB0A7FAF625984</vt:lpwstr>
  </property>
  <property fmtid="{D5CDD505-2E9C-101B-9397-08002B2CF9AE}" pid="3" name="MSIP_Label_10d9bad3-6dac-4e9a-89a3-89f3b8d247b2_Enabled">
    <vt:lpwstr>true</vt:lpwstr>
  </property>
  <property fmtid="{D5CDD505-2E9C-101B-9397-08002B2CF9AE}" pid="4" name="MSIP_Label_10d9bad3-6dac-4e9a-89a3-89f3b8d247b2_SetDate">
    <vt:lpwstr>2021-09-14T15:29:25Z</vt:lpwstr>
  </property>
  <property fmtid="{D5CDD505-2E9C-101B-9397-08002B2CF9AE}" pid="5" name="MSIP_Label_10d9bad3-6dac-4e9a-89a3-89f3b8d247b2_Method">
    <vt:lpwstr>Standard</vt:lpwstr>
  </property>
  <property fmtid="{D5CDD505-2E9C-101B-9397-08002B2CF9AE}" pid="6" name="MSIP_Label_10d9bad3-6dac-4e9a-89a3-89f3b8d247b2_Name">
    <vt:lpwstr>10d9bad3-6dac-4e9a-89a3-89f3b8d247b2</vt:lpwstr>
  </property>
  <property fmtid="{D5CDD505-2E9C-101B-9397-08002B2CF9AE}" pid="7" name="MSIP_Label_10d9bad3-6dac-4e9a-89a3-89f3b8d247b2_SiteId">
    <vt:lpwstr>5d1a9f9d-201f-4a10-b983-451cf65cbc1e</vt:lpwstr>
  </property>
  <property fmtid="{D5CDD505-2E9C-101B-9397-08002B2CF9AE}" pid="8" name="MSIP_Label_10d9bad3-6dac-4e9a-89a3-89f3b8d247b2_ActionId">
    <vt:lpwstr>80069a80-ab87-4164-b998-5458705dc243</vt:lpwstr>
  </property>
  <property fmtid="{D5CDD505-2E9C-101B-9397-08002B2CF9AE}" pid="9" name="MSIP_Label_10d9bad3-6dac-4e9a-89a3-89f3b8d247b2_ContentBits">
    <vt:lpwstr>0</vt:lpwstr>
  </property>
  <property fmtid="{D5CDD505-2E9C-101B-9397-08002B2CF9AE}" pid="10" name="MediaServiceImageTags">
    <vt:lpwstr/>
  </property>
</Properties>
</file>