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 hidePivotFieldList="1"/>
  <xr:revisionPtr revIDLastSave="0" documentId="8_{03C363C1-230B-4D6A-8C6E-F17614BE9E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urricanes " sheetId="1" r:id="rId1"/>
    <sheet name="Pivot Table + Slicer(Category)" sheetId="3" r:id="rId2"/>
  </sheets>
  <definedNames>
    <definedName name="Slicer_Category_">#N/A</definedName>
  </definedNames>
  <calcPr calcId="191028"/>
  <pivotCaches>
    <pivotCache cacheId="2183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<sst xmlns="http://schemas.openxmlformats.org/spreadsheetml/2006/main" count="76" uniqueCount="54">
  <si>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</si>
  <si>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</si>
  <si>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</si>
  <si>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</si>
  <si>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</si>
  <si>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</si>
  <si>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</si>
  <si>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</si>
  <si>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* Saffir-Simpson Category</t>
  </si>
  <si>
    <t>Sea Islands</t>
  </si>
  <si>
    <t>August 15, 1893</t>
  </si>
  <si>
    <t>Hurricane Category</t>
  </si>
  <si>
    <t>Max Wind Speed (mph)</t>
  </si>
  <si>
    <t>Chenier Caminanda</t>
  </si>
  <si>
    <t>September 27, 1893</t>
  </si>
  <si>
    <t>157 and over</t>
  </si>
  <si>
    <t>San Ciriaco</t>
  </si>
  <si>
    <t>August 3, 1899</t>
  </si>
  <si>
    <t>Galveston</t>
  </si>
  <si>
    <t>August 27, 1900</t>
  </si>
  <si>
    <t>Monterrey</t>
  </si>
  <si>
    <t>August 20, 1909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</si>
  <si>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</si>
  <si>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</si>
  <si>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</si>
  <si>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</si>
  <si>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</si>
  <si>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</si>
  <si>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</si>
  <si>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</si>
  <si>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</si>
  <si>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</si>
  <si>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</si>
  <si>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</si>
  <si>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</si>
  <si>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</si>
  <si>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</si>
  <si>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</si>
  <si>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</si>
  <si>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</si>
  <si>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</si>
  <si>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</si>
  <si>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</si>
  <si>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</si>
  <si>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</si>
  <si>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</si>
  <si>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</si>
  <si>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</si>
  <si>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</si>
  <si>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</si>
  <si>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</si>
  <si>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</si>
  <si>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Sum of Damage 
(USD 
Millions)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</si>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</sst>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Calibri"/>
      <scheme val="major"/>
    </font>
    <font>
      <b/>
      <sz val="11"/>
      <color theme="3"/>
      <name val="Calibri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3">
    <xf numFmtId="0" fontId="0" fillId="0" borderId="0" xfId="0"/>
    <xf numFmtId="0" fontId="2" fillId="0" borderId="0" xfId="2"/>
    <xf numFmtId="41" fontId="0" fillId="0" borderId="0" xfId="1" applyFont="1"/>
    <xf numFmtId="0" fontId="0" fillId="0" borderId="0" xfId="0" applyAlignment="1">
      <alignment horizontal="right"/>
    </xf>
    <xf numFmtId="0" fontId="3" fillId="0" borderId="2" xfId="3" applyBorder="1" applyAlignment="1">
      <alignment wrapText="1"/>
    </xf>
    <xf numFmtId="0" fontId="0" fillId="0" borderId="2" xfId="0" applyBorder="1"/>
    <xf numFmtId="0" fontId="4" fillId="0" borderId="2" xfId="0" applyFont="1" applyBorder="1"/>
    <xf numFmtId="0" fontId="0" fillId="0" borderId="2" xfId="0" applyBorder="1" applyAlignment="1">
      <alignment horizontal="left"/>
    </xf>
    <xf numFmtId="0" fontId="3" fillId="0" borderId="3" xfId="3" applyBorder="1"/>
    <xf numFmtId="0" fontId="0" fillId="0" borderId="0" xfId="0" pivotButton="1"/>
    <xf numFmtId="41" fontId="0" fillId="0" borderId="0" xfId="0" applyNumberFormat="1"/>
    <xf numFmtId="41" fontId="0" fillId="0" borderId="0" xfId="1" applyFont="1" applyAlignment="1">
      <alignment horizontal="right" wrapText="1"/>
    </xf>
    <xf numFmtId="0" fontId="0" fillId="2" borderId="2" xfId="0" applyFill="1" applyBorder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12.xlsx]Pivot Table + Slicer(Category)!PivotTable4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Damage(millions USD)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+ Slicer(Category)'!$B$3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+ Slicer(Category)'!$A$4:$A$25</c:f>
              <c:strCache>
                <c:ptCount val="21"/>
                <c:pt idx="0">
                  <c:v>Belize</c:v>
                </c:pt>
                <c:pt idx="1">
                  <c:v>Central America</c:v>
                </c:pt>
                <c:pt idx="2">
                  <c:v>Chenier Caminanda</c:v>
                </c:pt>
                <c:pt idx="3">
                  <c:v>Cuba</c:v>
                </c:pt>
                <c:pt idx="4">
                  <c:v>David</c:v>
                </c:pt>
                <c:pt idx="5">
                  <c:v>Fifi-Orlene</c:v>
                </c:pt>
                <c:pt idx="6">
                  <c:v>Flora</c:v>
                </c:pt>
                <c:pt idx="7">
                  <c:v>Galveston</c:v>
                </c:pt>
                <c:pt idx="8">
                  <c:v>Gordon</c:v>
                </c:pt>
                <c:pt idx="9">
                  <c:v>Irma</c:v>
                </c:pt>
                <c:pt idx="10">
                  <c:v>Jeanne</c:v>
                </c:pt>
                <c:pt idx="11">
                  <c:v>Jérémie</c:v>
                </c:pt>
                <c:pt idx="12">
                  <c:v>Katrina</c:v>
                </c:pt>
                <c:pt idx="13">
                  <c:v>Mitch</c:v>
                </c:pt>
                <c:pt idx="14">
                  <c:v>Monterrey</c:v>
                </c:pt>
                <c:pt idx="15">
                  <c:v>Okeechobee</c:v>
                </c:pt>
                <c:pt idx="16">
                  <c:v>San Ciriaco</c:v>
                </c:pt>
                <c:pt idx="17">
                  <c:v>San Marcos</c:v>
                </c:pt>
                <c:pt idx="18">
                  <c:v>San Zenon</c:v>
                </c:pt>
                <c:pt idx="19">
                  <c:v>Sea Islands</c:v>
                </c:pt>
                <c:pt idx="20">
                  <c:v>Stan</c:v>
                </c:pt>
              </c:strCache>
            </c:strRef>
          </c:cat>
          <c:val>
            <c:numRef>
              <c:f>'Pivot Table + Slicer(Category)'!$B$4:$B$25</c:f>
              <c:numCache>
                <c:formatCode>_(* #,##0_);_(* \(#,##0\);_(* "-"_);_(@_)</c:formatCode>
                <c:ptCount val="21"/>
                <c:pt idx="0">
                  <c:v>7.5</c:v>
                </c:pt>
                <c:pt idx="1">
                  <c:v>2.6</c:v>
                </c:pt>
                <c:pt idx="2">
                  <c:v>5</c:v>
                </c:pt>
                <c:pt idx="3">
                  <c:v>40</c:v>
                </c:pt>
                <c:pt idx="4">
                  <c:v>1540</c:v>
                </c:pt>
                <c:pt idx="5">
                  <c:v>1800</c:v>
                </c:pt>
                <c:pt idx="6">
                  <c:v>529</c:v>
                </c:pt>
                <c:pt idx="7">
                  <c:v>20</c:v>
                </c:pt>
                <c:pt idx="8">
                  <c:v>594</c:v>
                </c:pt>
                <c:pt idx="9">
                  <c:v>300000</c:v>
                </c:pt>
                <c:pt idx="10">
                  <c:v>7660</c:v>
                </c:pt>
                <c:pt idx="11">
                  <c:v>16</c:v>
                </c:pt>
                <c:pt idx="12">
                  <c:v>108000</c:v>
                </c:pt>
                <c:pt idx="13">
                  <c:v>6200</c:v>
                </c:pt>
                <c:pt idx="14">
                  <c:v>50</c:v>
                </c:pt>
                <c:pt idx="15">
                  <c:v>100</c:v>
                </c:pt>
                <c:pt idx="16">
                  <c:v>20</c:v>
                </c:pt>
                <c:pt idx="17">
                  <c:v>12</c:v>
                </c:pt>
                <c:pt idx="18">
                  <c:v>50</c:v>
                </c:pt>
                <c:pt idx="19">
                  <c:v>1</c:v>
                </c:pt>
                <c:pt idx="20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3-4D69-AE24-13DE98B32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911240"/>
        <c:axId val="82913288"/>
      </c:barChart>
      <c:catAx>
        <c:axId val="8291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288"/>
        <c:crosses val="autoZero"/>
        <c:auto val="1"/>
        <c:lblAlgn val="ctr"/>
        <c:lblOffset val="100"/>
        <c:noMultiLvlLbl val="0"/>
      </c:catAx>
      <c:valAx>
        <c:axId val="82913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17</xdr:col>
      <xdr:colOff>447675</xdr:colOff>
      <xdr:row>17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F92BD7-8451-199C-E38E-BC58EADFA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17</xdr:row>
      <xdr:rowOff>180975</xdr:rowOff>
    </xdr:from>
    <xdr:to>
      <xdr:col>9</xdr:col>
      <xdr:colOff>123825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Category*">
              <a:extLst>
                <a:ext uri="{FF2B5EF4-FFF2-40B4-BE49-F238E27FC236}">
                  <a16:creationId xmlns:a16="http://schemas.microsoft.com/office/drawing/2014/main" id="{F0D87B83-BBEE-F1AF-6C4B-B2121DC92119}"/>
                </a:ext>
                <a:ext uri="{147F2762-F138-4A5C-976F-8EAC2B608ADB}">
                  <a16:predDERef xmlns:a16="http://schemas.microsoft.com/office/drawing/2014/main" pred="{FDF92BD7-8451-199C-E38E-BC58EADFA7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*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3725" y="34194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9.537709259261" createdVersion="8" refreshedVersion="8" minRefreshableVersion="3" recordCount="21" xr:uid="{9C59BAA8-9B9E-4EDD-BD38-D11F0EEFE5C6}">
  <cacheSource type="worksheet">
    <worksheetSource ref="A3:E24" sheet="Hurricanes "/>
  </cacheSource>
  <cacheFields count="5">
    <cacheField name="Name" numFmtId="0">
      <sharedItems count="21">
        <s v="San Marcos"/>
        <s v="Sea Islands"/>
        <s v="Chenier Caminanda"/>
        <s v="San Ciriaco"/>
        <s v="Galveston"/>
        <s v="Monterrey"/>
        <s v="Okeechobee"/>
        <s v="San Zenon"/>
        <s v="Belize"/>
        <s v="Cuba"/>
        <s v="Central America"/>
        <s v="Jérémie"/>
        <s v="Flora"/>
        <s v="Fifi-Orlene"/>
        <s v="David"/>
        <s v="Gordon"/>
        <s v="Mitch"/>
        <s v="Jeanne"/>
        <s v="Katrina"/>
        <s v="Stan"/>
        <s v="Irma"/>
      </sharedItems>
    </cacheField>
    <cacheField name="Start Date" numFmtId="0">
      <sharedItems/>
    </cacheField>
    <cacheField name="Damage _x000a_(USD _x000a_Millions)" numFmtId="41">
      <sharedItems containsSemiMixedTypes="0" containsString="0" containsNumber="1" minValue="1" maxValue="300000" count="19">
        <n v="12"/>
        <n v="1"/>
        <n v="5"/>
        <n v="20"/>
        <n v="50"/>
        <n v="100"/>
        <n v="7.5"/>
        <n v="40"/>
        <n v="2.6"/>
        <n v="16"/>
        <n v="529"/>
        <n v="1800"/>
        <n v="1540"/>
        <n v="594"/>
        <n v="6200"/>
        <n v="7660"/>
        <n v="108000"/>
        <n v="3960"/>
        <n v="300000"/>
      </sharedItems>
    </cacheField>
    <cacheField name="Category*" numFmtId="0">
      <sharedItems containsSemiMixedTypes="0" containsString="0" containsNumber="1" containsInteger="1" minValue="1" maxValue="5" count="5">
        <n v="3"/>
        <n v="4"/>
        <n v="5"/>
        <n v="2"/>
        <n v="1"/>
      </sharedItems>
    </cacheField>
    <cacheField name="Max _x000a_Wind _x000a_Speed" numFmtId="0">
      <sharedItems containsMixedTypes="1" containsNumber="1" containsInteger="1" minValue="95" maxValue="156"/>
    </cacheField>
  </cacheFields>
  <extLst>
    <ext xmlns:x14="http://schemas.microsoft.com/office/spreadsheetml/2009/9/main" uri="{725AE2AE-9491-48be-B2B4-4EB974FC3084}">
      <x14:pivotCacheDefinition pivotCacheId="21106932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s v="October 5, 1870"/>
    <x v="0"/>
    <x v="0"/>
    <n v="129"/>
  </r>
  <r>
    <x v="1"/>
    <s v="August 15, 1893"/>
    <x v="1"/>
    <x v="0"/>
    <n v="129"/>
  </r>
  <r>
    <x v="2"/>
    <s v="September 27, 1893"/>
    <x v="2"/>
    <x v="1"/>
    <n v="156"/>
  </r>
  <r>
    <x v="3"/>
    <s v="August 3, 1899"/>
    <x v="3"/>
    <x v="1"/>
    <n v="156"/>
  </r>
  <r>
    <x v="4"/>
    <s v="August 27, 1900"/>
    <x v="3"/>
    <x v="1"/>
    <n v="156"/>
  </r>
  <r>
    <x v="5"/>
    <s v="August 20, 1909"/>
    <x v="4"/>
    <x v="0"/>
    <n v="129"/>
  </r>
  <r>
    <x v="6"/>
    <s v="September 6, 1928"/>
    <x v="5"/>
    <x v="2"/>
    <s v="157 and over"/>
  </r>
  <r>
    <x v="7"/>
    <s v="August 29, 1930"/>
    <x v="4"/>
    <x v="1"/>
    <n v="156"/>
  </r>
  <r>
    <x v="8"/>
    <s v="September 6, 1931"/>
    <x v="6"/>
    <x v="1"/>
    <n v="156"/>
  </r>
  <r>
    <x v="9"/>
    <s v="October 30, 1932"/>
    <x v="7"/>
    <x v="2"/>
    <s v="157 and over"/>
  </r>
  <r>
    <x v="10"/>
    <s v="June 4, 1934"/>
    <x v="8"/>
    <x v="3"/>
    <n v="110"/>
  </r>
  <r>
    <x v="11"/>
    <s v="October 18, 1935"/>
    <x v="9"/>
    <x v="4"/>
    <n v="95"/>
  </r>
  <r>
    <x v="12"/>
    <s v="September 26, 1963"/>
    <x v="10"/>
    <x v="1"/>
    <n v="156"/>
  </r>
  <r>
    <x v="13"/>
    <s v="September 14, 1974"/>
    <x v="11"/>
    <x v="3"/>
    <n v="110"/>
  </r>
  <r>
    <x v="14"/>
    <s v="August 25, 1979"/>
    <x v="12"/>
    <x v="2"/>
    <s v="157 and over"/>
  </r>
  <r>
    <x v="15"/>
    <s v="November 8, 1994"/>
    <x v="13"/>
    <x v="4"/>
    <n v="95"/>
  </r>
  <r>
    <x v="16"/>
    <s v="October 22, 1998"/>
    <x v="14"/>
    <x v="2"/>
    <s v="157 and over"/>
  </r>
  <r>
    <x v="17"/>
    <s v="September 13, 2004"/>
    <x v="15"/>
    <x v="0"/>
    <n v="129"/>
  </r>
  <r>
    <x v="18"/>
    <s v="August 23, 2005"/>
    <x v="16"/>
    <x v="2"/>
    <s v="157 and over"/>
  </r>
  <r>
    <x v="19"/>
    <s v="October 1, 2005"/>
    <x v="17"/>
    <x v="4"/>
    <n v="95"/>
  </r>
  <r>
    <x v="20"/>
    <s v="August 30, 2017"/>
    <x v="18"/>
    <x v="2"/>
    <s v="157 and ov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6BA4D-0679-44B5-B1EF-B776ABDC5293}" name="PivotTable4" cacheId="21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B25" firstHeaderRow="1" firstDataRow="1" firstDataCol="1"/>
  <pivotFields count="5">
    <pivotField axis="axisRow" compact="0" outline="0" showAll="0">
      <items count="22">
        <item x="8"/>
        <item x="10"/>
        <item x="2"/>
        <item x="9"/>
        <item x="14"/>
        <item x="13"/>
        <item x="12"/>
        <item x="4"/>
        <item x="15"/>
        <item x="20"/>
        <item x="17"/>
        <item x="11"/>
        <item x="18"/>
        <item x="16"/>
        <item x="5"/>
        <item x="6"/>
        <item x="3"/>
        <item x="0"/>
        <item x="7"/>
        <item x="1"/>
        <item x="19"/>
        <item t="default"/>
      </items>
    </pivotField>
    <pivotField compact="0" outline="0" showAll="0"/>
    <pivotField dataField="1" compact="0" numFmtId="41" outline="0" showAll="0">
      <items count="20">
        <item x="1"/>
        <item x="8"/>
        <item x="2"/>
        <item x="6"/>
        <item x="0"/>
        <item x="9"/>
        <item x="3"/>
        <item x="7"/>
        <item x="4"/>
        <item x="5"/>
        <item x="10"/>
        <item x="13"/>
        <item x="12"/>
        <item x="11"/>
        <item x="17"/>
        <item x="14"/>
        <item x="15"/>
        <item x="16"/>
        <item x="18"/>
        <item t="default"/>
      </items>
    </pivotField>
    <pivotField compact="0" outline="0" showAll="0">
      <items count="6">
        <item x="4"/>
        <item x="3"/>
        <item x="0"/>
        <item x="1"/>
        <item x="2"/>
        <item t="default"/>
      </items>
    </pivotField>
    <pivotField compact="0" outline="0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Damage _x000a_(USD _x000a_Millions)" fld="2" baseField="0" baseItem="0" numFmtId="41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_" xr10:uid="{7D3EF461-3DC1-4AE4-858B-16ADB202D3C6}" sourceName="Category*">
  <pivotTables>
    <pivotTable tabId="3" name="PivotTable4"/>
  </pivotTables>
  <data>
    <tabular pivotCacheId="2110693236">
      <items count="5">
        <i x="4" s="1"/>
        <i x="3" s="1"/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*" xr10:uid="{8278BA21-00F4-4E30-BDF5-5C911E004C1D}" cache="Slicer_Category_" caption="Category*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I6" sqref="I6"/>
    </sheetView>
  </sheetViews>
  <sheetFormatPr defaultRowHeight="15"/>
  <cols>
    <col min="2" max="2" width="22.5703125" bestFit="1" customWidth="1"/>
    <col min="3" max="3" width="9" bestFit="1" customWidth="1"/>
    <col min="5" max="5" width="12.140625" bestFit="1" customWidth="1"/>
    <col min="7" max="7" width="18.5703125" bestFit="1" customWidth="1"/>
    <col min="8" max="8" width="28.42578125" bestFit="1" customWidth="1"/>
    <col min="9" max="9" width="22.5703125" bestFit="1" customWidth="1"/>
  </cols>
  <sheetData>
    <row r="1" spans="1:9" ht="23.25">
      <c r="A1" s="1" t="s">
        <v>0</v>
      </c>
    </row>
    <row r="3" spans="1:9" ht="45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9" ht="15.75">
      <c r="A4" t="s">
        <v>6</v>
      </c>
      <c r="B4" t="s">
        <v>7</v>
      </c>
      <c r="C4" s="11">
        <v>12</v>
      </c>
      <c r="D4">
        <v>3</v>
      </c>
      <c r="E4" s="3" cm="1">
        <f t="array" ref="E4">_xlfn.SWITCH(D4, 1, 95, 2, 110, 3, 129, 4, 156, 5, "157 and over")</f>
        <v>129</v>
      </c>
      <c r="H4" s="6" t="s">
        <v>8</v>
      </c>
      <c r="I4" s="5"/>
    </row>
    <row r="5" spans="1:9">
      <c r="A5" t="s">
        <v>9</v>
      </c>
      <c r="B5" t="s">
        <v>10</v>
      </c>
      <c r="C5" s="11">
        <v>1</v>
      </c>
      <c r="D5">
        <v>3</v>
      </c>
      <c r="E5" s="3" cm="1">
        <f t="array" ref="E5">_xlfn.SWITCH(D5, 1, 95, 2, 110, 3, 129, 4, 156, 5, "157 and over")</f>
        <v>129</v>
      </c>
      <c r="H5" s="8" t="s">
        <v>11</v>
      </c>
      <c r="I5" s="8" t="s">
        <v>12</v>
      </c>
    </row>
    <row r="6" spans="1:9">
      <c r="A6" t="s">
        <v>13</v>
      </c>
      <c r="B6" t="s">
        <v>14</v>
      </c>
      <c r="C6" s="11">
        <v>5</v>
      </c>
      <c r="D6">
        <v>4</v>
      </c>
      <c r="E6" s="3" cm="1">
        <f t="array" ref="E6">_xlfn.SWITCH(D6, 1, 95, 2, 110, 3, 129, 4, 156, 5, "157 and over")</f>
        <v>156</v>
      </c>
      <c r="H6" s="5">
        <v>5</v>
      </c>
      <c r="I6" s="12" t="s">
        <v>15</v>
      </c>
    </row>
    <row r="7" spans="1:9">
      <c r="A7" t="s">
        <v>16</v>
      </c>
      <c r="B7" t="s">
        <v>17</v>
      </c>
      <c r="C7" s="11">
        <v>20</v>
      </c>
      <c r="D7">
        <v>4</v>
      </c>
      <c r="E7" s="3" cm="1">
        <f t="array" ref="E7">_xlfn.SWITCH(D7, 1, 95, 2, 110, 3, 129, 4, 156, 5, "157 and over")</f>
        <v>156</v>
      </c>
      <c r="H7" s="5">
        <v>4</v>
      </c>
      <c r="I7" s="7">
        <v>156</v>
      </c>
    </row>
    <row r="8" spans="1:9">
      <c r="A8" t="s">
        <v>18</v>
      </c>
      <c r="B8" t="s">
        <v>19</v>
      </c>
      <c r="C8" s="11">
        <v>20</v>
      </c>
      <c r="D8">
        <v>4</v>
      </c>
      <c r="E8" s="3" cm="1">
        <f t="array" ref="E8">_xlfn.SWITCH(D8, 1, 95, 2, 110, 3, 129, 4, 156, 5, "157 and over")</f>
        <v>156</v>
      </c>
      <c r="H8" s="5">
        <v>3</v>
      </c>
      <c r="I8" s="7">
        <v>129</v>
      </c>
    </row>
    <row r="9" spans="1:9">
      <c r="A9" t="s">
        <v>20</v>
      </c>
      <c r="B9" t="s">
        <v>21</v>
      </c>
      <c r="C9" s="11">
        <v>50</v>
      </c>
      <c r="D9">
        <v>3</v>
      </c>
      <c r="E9" s="3" cm="1">
        <f t="array" ref="E9">_xlfn.SWITCH(D9, 1, 95, 2, 110, 3, 129, 4, 156, 5, "157 and over")</f>
        <v>129</v>
      </c>
      <c r="H9" s="5">
        <v>2</v>
      </c>
      <c r="I9" s="7">
        <v>110</v>
      </c>
    </row>
    <row r="10" spans="1:9">
      <c r="A10" t="s">
        <v>22</v>
      </c>
      <c r="B10" t="s">
        <v>23</v>
      </c>
      <c r="C10" s="11">
        <v>100</v>
      </c>
      <c r="D10">
        <v>5</v>
      </c>
      <c r="E10" s="3" t="str" cm="1">
        <f t="array" ref="E10">_xlfn.SWITCH(D10, 1, 95, 2, 110, 3, 129, 4, 156, 5, "157 and over")</f>
        <v>157 and over</v>
      </c>
      <c r="H10" s="5">
        <v>1</v>
      </c>
      <c r="I10" s="7">
        <v>95</v>
      </c>
    </row>
    <row r="11" spans="1:9">
      <c r="A11" t="s">
        <v>24</v>
      </c>
      <c r="B11" t="s">
        <v>25</v>
      </c>
      <c r="C11" s="11">
        <v>50</v>
      </c>
      <c r="D11">
        <v>4</v>
      </c>
      <c r="E11" s="3" cm="1">
        <f t="array" ref="E11">_xlfn.SWITCH(D11, 1, 95, 2, 110, 3, 129, 4, 156, 5, "157 and over")</f>
        <v>156</v>
      </c>
    </row>
    <row r="12" spans="1:9">
      <c r="A12" t="s">
        <v>26</v>
      </c>
      <c r="B12" t="s">
        <v>27</v>
      </c>
      <c r="C12" s="11">
        <v>7.5</v>
      </c>
      <c r="D12">
        <v>4</v>
      </c>
      <c r="E12" s="3" cm="1">
        <f t="array" ref="E12">_xlfn.SWITCH(D12, 1, 95, 2, 110, 3, 129, 4, 156, 5, "157 and over")</f>
        <v>156</v>
      </c>
    </row>
    <row r="13" spans="1:9">
      <c r="A13" t="s">
        <v>28</v>
      </c>
      <c r="B13" t="s">
        <v>29</v>
      </c>
      <c r="C13" s="11">
        <v>40</v>
      </c>
      <c r="D13">
        <v>5</v>
      </c>
      <c r="E13" s="3" t="str" cm="1">
        <f t="array" ref="E13">_xlfn.SWITCH(D13, 1, 95, 2, 110, 3, 129, 4, 156, 5, "157 and over")</f>
        <v>157 and over</v>
      </c>
    </row>
    <row r="14" spans="1:9">
      <c r="A14" t="s">
        <v>30</v>
      </c>
      <c r="B14" t="s">
        <v>31</v>
      </c>
      <c r="C14" s="11">
        <v>2.6</v>
      </c>
      <c r="D14">
        <v>2</v>
      </c>
      <c r="E14" s="3" cm="1">
        <f t="array" ref="E14">_xlfn.SWITCH(D14, 1, 95, 2, 110, 3, 129, 4, 156, 5, "157 and over")</f>
        <v>110</v>
      </c>
    </row>
    <row r="15" spans="1:9">
      <c r="A15" t="s">
        <v>32</v>
      </c>
      <c r="B15" t="s">
        <v>33</v>
      </c>
      <c r="C15" s="11">
        <v>16</v>
      </c>
      <c r="D15">
        <v>1</v>
      </c>
      <c r="E15" s="3" cm="1">
        <f t="array" ref="E15">_xlfn.SWITCH(D15, 1, 95, 2, 110, 3, 129, 4, 156, 5, "157 and over")</f>
        <v>95</v>
      </c>
    </row>
    <row r="16" spans="1:9">
      <c r="A16" t="s">
        <v>34</v>
      </c>
      <c r="B16" t="s">
        <v>35</v>
      </c>
      <c r="C16" s="11">
        <v>529</v>
      </c>
      <c r="D16">
        <v>4</v>
      </c>
      <c r="E16" s="3" cm="1">
        <f t="array" ref="E16">_xlfn.SWITCH(D16, 1, 95, 2, 110, 3, 129, 4, 156, 5, "157 and over")</f>
        <v>156</v>
      </c>
    </row>
    <row r="17" spans="1:5">
      <c r="A17" t="s">
        <v>36</v>
      </c>
      <c r="B17" t="s">
        <v>37</v>
      </c>
      <c r="C17" s="11">
        <v>1800</v>
      </c>
      <c r="D17">
        <v>2</v>
      </c>
      <c r="E17" s="3" cm="1">
        <f t="array" ref="E17">_xlfn.SWITCH(D17, 1, 95, 2, 110, 3, 129, 4, 156, 5, "157 and over")</f>
        <v>110</v>
      </c>
    </row>
    <row r="18" spans="1:5">
      <c r="A18" t="s">
        <v>38</v>
      </c>
      <c r="B18" t="s">
        <v>39</v>
      </c>
      <c r="C18" s="11">
        <v>1540</v>
      </c>
      <c r="D18">
        <v>5</v>
      </c>
      <c r="E18" s="3" t="str" cm="1">
        <f t="array" ref="E18">_xlfn.SWITCH(D18, 1, 95, 2, 110, 3, 129, 4, 156, 5, "157 and over")</f>
        <v>157 and over</v>
      </c>
    </row>
    <row r="19" spans="1:5">
      <c r="A19" t="s">
        <v>40</v>
      </c>
      <c r="B19" t="s">
        <v>41</v>
      </c>
      <c r="C19" s="11">
        <v>594</v>
      </c>
      <c r="D19">
        <v>1</v>
      </c>
      <c r="E19" s="3" cm="1">
        <f t="array" ref="E19">_xlfn.SWITCH(D19, 1, 95, 2, 110, 3, 129, 4, 156, 5, "157 and over")</f>
        <v>95</v>
      </c>
    </row>
    <row r="20" spans="1:5">
      <c r="A20" t="s">
        <v>42</v>
      </c>
      <c r="B20" t="s">
        <v>43</v>
      </c>
      <c r="C20" s="11">
        <v>6200</v>
      </c>
      <c r="D20">
        <v>5</v>
      </c>
      <c r="E20" s="3" t="str" cm="1">
        <f t="array" ref="E20">_xlfn.SWITCH(D20, 1, 95, 2, 110, 3, 129, 4, 156, 5, "157 and over")</f>
        <v>157 and over</v>
      </c>
    </row>
    <row r="21" spans="1:5">
      <c r="A21" t="s">
        <v>44</v>
      </c>
      <c r="B21" t="s">
        <v>45</v>
      </c>
      <c r="C21" s="11">
        <v>7660</v>
      </c>
      <c r="D21">
        <v>3</v>
      </c>
      <c r="E21" s="3" cm="1">
        <f t="array" ref="E21">_xlfn.SWITCH(D21, 1, 95, 2, 110, 3, 129, 4, 156, 5, "157 and over")</f>
        <v>129</v>
      </c>
    </row>
    <row r="22" spans="1:5">
      <c r="A22" t="s">
        <v>46</v>
      </c>
      <c r="B22" t="s">
        <v>47</v>
      </c>
      <c r="C22" s="11">
        <v>108000</v>
      </c>
      <c r="D22">
        <v>5</v>
      </c>
      <c r="E22" s="3" t="str" cm="1">
        <f t="array" ref="E22">_xlfn.SWITCH(D22, 1, 95, 2, 110, 3, 129, 4, 156, 5, "157 and over")</f>
        <v>157 and over</v>
      </c>
    </row>
    <row r="23" spans="1:5">
      <c r="A23" t="s">
        <v>48</v>
      </c>
      <c r="B23" t="s">
        <v>49</v>
      </c>
      <c r="C23" s="11">
        <v>3960</v>
      </c>
      <c r="D23">
        <v>1</v>
      </c>
      <c r="E23" s="3" cm="1">
        <f t="array" ref="E23">_xlfn.SWITCH(D23, 1, 95, 2, 110, 3, 129, 4, 156, 5, "157 and over")</f>
        <v>95</v>
      </c>
    </row>
    <row r="24" spans="1:5">
      <c r="A24" t="s">
        <v>50</v>
      </c>
      <c r="B24" t="s">
        <v>51</v>
      </c>
      <c r="C24" s="11">
        <v>300000</v>
      </c>
      <c r="D24">
        <v>5</v>
      </c>
      <c r="E24" s="3" t="str" cm="1">
        <f t="array" ref="E24">_xlfn.SWITCH(D24, 1, 95, 2, 110, 3, 129, 4, 156, 5, "157 and over")</f>
        <v>157 and over</v>
      </c>
    </row>
    <row r="25" spans="1:5">
      <c r="C25" s="2"/>
    </row>
    <row r="26" spans="1:5">
      <c r="C26" s="2"/>
    </row>
    <row r="27" spans="1:5">
      <c r="C27" s="2"/>
    </row>
    <row r="28" spans="1:5">
      <c r="C28" s="2"/>
    </row>
    <row r="29" spans="1:5">
      <c r="C29" s="2"/>
    </row>
    <row r="30" spans="1:5">
      <c r="C30" s="2"/>
    </row>
    <row r="31" spans="1:5">
      <c r="C31" s="2"/>
    </row>
    <row r="32" spans="1:5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</sheetData>
  <conditionalFormatting sqref="H6:I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I1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10">
    <cfRule type="cellIs" dxfId="0" priority="6" operator="lessThan">
      <formula>157</formula>
    </cfRule>
  </conditionalFormatting>
  <conditionalFormatting sqref="H6:H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I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BBB8-FCA1-4D9B-B889-EA197644073D}">
  <dimension ref="A3:B25"/>
  <sheetViews>
    <sheetView workbookViewId="0">
      <selection activeCell="R24" sqref="R24"/>
    </sheetView>
  </sheetViews>
  <sheetFormatPr defaultRowHeight="15"/>
  <cols>
    <col min="1" max="1" width="18.5703125" bestFit="1" customWidth="1"/>
    <col min="2" max="2" width="28.42578125" bestFit="1" customWidth="1"/>
    <col min="3" max="5" width="3" bestFit="1" customWidth="1"/>
    <col min="6" max="10" width="4.140625" bestFit="1" customWidth="1"/>
    <col min="11" max="13" width="5.140625" bestFit="1" customWidth="1"/>
    <col min="14" max="18" width="6.85546875" bestFit="1" customWidth="1"/>
    <col min="19" max="20" width="9" bestFit="1" customWidth="1"/>
    <col min="21" max="21" width="12.140625" bestFit="1" customWidth="1"/>
  </cols>
  <sheetData>
    <row r="3" spans="1:2">
      <c r="A3" s="9" t="s">
        <v>1</v>
      </c>
      <c r="B3" t="s">
        <v>52</v>
      </c>
    </row>
    <row r="4" spans="1:2">
      <c r="A4" t="s">
        <v>26</v>
      </c>
      <c r="B4" s="10">
        <v>7.5</v>
      </c>
    </row>
    <row r="5" spans="1:2">
      <c r="A5" t="s">
        <v>30</v>
      </c>
      <c r="B5" s="10">
        <v>2.6</v>
      </c>
    </row>
    <row r="6" spans="1:2">
      <c r="A6" t="s">
        <v>13</v>
      </c>
      <c r="B6" s="10">
        <v>5</v>
      </c>
    </row>
    <row r="7" spans="1:2">
      <c r="A7" t="s">
        <v>28</v>
      </c>
      <c r="B7" s="10">
        <v>40</v>
      </c>
    </row>
    <row r="8" spans="1:2">
      <c r="A8" t="s">
        <v>38</v>
      </c>
      <c r="B8" s="10">
        <v>1540</v>
      </c>
    </row>
    <row r="9" spans="1:2">
      <c r="A9" t="s">
        <v>36</v>
      </c>
      <c r="B9" s="10">
        <v>1800</v>
      </c>
    </row>
    <row r="10" spans="1:2">
      <c r="A10" t="s">
        <v>34</v>
      </c>
      <c r="B10" s="10">
        <v>529</v>
      </c>
    </row>
    <row r="11" spans="1:2">
      <c r="A11" t="s">
        <v>18</v>
      </c>
      <c r="B11" s="10">
        <v>20</v>
      </c>
    </row>
    <row r="12" spans="1:2">
      <c r="A12" t="s">
        <v>40</v>
      </c>
      <c r="B12" s="10">
        <v>594</v>
      </c>
    </row>
    <row r="13" spans="1:2">
      <c r="A13" t="s">
        <v>50</v>
      </c>
      <c r="B13" s="10">
        <v>300000</v>
      </c>
    </row>
    <row r="14" spans="1:2">
      <c r="A14" t="s">
        <v>44</v>
      </c>
      <c r="B14" s="10">
        <v>7660</v>
      </c>
    </row>
    <row r="15" spans="1:2">
      <c r="A15" t="s">
        <v>32</v>
      </c>
      <c r="B15" s="10">
        <v>16</v>
      </c>
    </row>
    <row r="16" spans="1:2">
      <c r="A16" t="s">
        <v>46</v>
      </c>
      <c r="B16" s="10">
        <v>108000</v>
      </c>
    </row>
    <row r="17" spans="1:2">
      <c r="A17" t="s">
        <v>42</v>
      </c>
      <c r="B17" s="10">
        <v>6200</v>
      </c>
    </row>
    <row r="18" spans="1:2">
      <c r="A18" t="s">
        <v>20</v>
      </c>
      <c r="B18" s="10">
        <v>50</v>
      </c>
    </row>
    <row r="19" spans="1:2">
      <c r="A19" t="s">
        <v>22</v>
      </c>
      <c r="B19" s="10">
        <v>100</v>
      </c>
    </row>
    <row r="20" spans="1:2">
      <c r="A20" t="s">
        <v>16</v>
      </c>
      <c r="B20" s="10">
        <v>20</v>
      </c>
    </row>
    <row r="21" spans="1:2">
      <c r="A21" t="s">
        <v>6</v>
      </c>
      <c r="B21" s="10">
        <v>12</v>
      </c>
    </row>
    <row r="22" spans="1:2">
      <c r="A22" t="s">
        <v>24</v>
      </c>
      <c r="B22" s="10">
        <v>50</v>
      </c>
    </row>
    <row r="23" spans="1:2">
      <c r="A23" t="s">
        <v>9</v>
      </c>
      <c r="B23" s="10">
        <v>1</v>
      </c>
    </row>
    <row r="24" spans="1:2">
      <c r="A24" t="s">
        <v>48</v>
      </c>
      <c r="B24" s="10">
        <v>3960</v>
      </c>
    </row>
    <row r="25" spans="1:2">
      <c r="A25" t="s">
        <v>53</v>
      </c>
      <c r="B25" s="10">
        <v>430607.1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2025-09-29T11:09:33Z</dcterms:created>
  <dcterms:modified xsi:type="dcterms:W3CDTF">2025-09-29T12:02:23Z</dcterms:modified>
  <cp:category/>
  <cp:contentStatus/>
</cp:coreProperties>
</file>