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julia\Documents\NJIT\Spring 2020\Advanced Information Systems\midterm\"/>
    </mc:Choice>
  </mc:AlternateContent>
  <xr:revisionPtr revIDLastSave="0" documentId="13_ncr:1_{D706FBB9-43F8-485B-B1E5-32C3DF0E1FBB}" xr6:coauthVersionLast="45" xr6:coauthVersionMax="45" xr10:uidLastSave="{00000000-0000-0000-0000-000000000000}"/>
  <bookViews>
    <workbookView xWindow="830" yWindow="-110" windowWidth="18480" windowHeight="11020" xr2:uid="{00000000-000D-0000-FFFF-FFFF00000000}"/>
  </bookViews>
  <sheets>
    <sheet name="Categories &amp; Po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1" l="1"/>
  <c r="J12" i="1"/>
  <c r="I12" i="1"/>
  <c r="H12" i="1"/>
  <c r="G12" i="1"/>
  <c r="F12" i="1"/>
  <c r="C12" i="1"/>
  <c r="B12" i="1"/>
  <c r="I11" i="1"/>
  <c r="G11" i="1"/>
  <c r="C11" i="1"/>
  <c r="B11" i="1"/>
  <c r="O10" i="1"/>
  <c r="M10" i="1"/>
  <c r="I10" i="1"/>
  <c r="H10" i="1"/>
  <c r="G10" i="1"/>
  <c r="E10" i="1"/>
  <c r="C10" i="1"/>
  <c r="B10" i="1"/>
  <c r="I9" i="1"/>
  <c r="H9" i="1"/>
  <c r="F9" i="1"/>
  <c r="E9" i="1"/>
  <c r="D9" i="1"/>
  <c r="C9" i="1"/>
  <c r="B9" i="1"/>
  <c r="I8" i="1"/>
  <c r="H8" i="1"/>
  <c r="F8" i="1"/>
  <c r="E8" i="1"/>
  <c r="D8" i="1"/>
  <c r="C8" i="1"/>
  <c r="B8" i="1"/>
  <c r="N7" i="1"/>
  <c r="J7" i="1"/>
  <c r="I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F5" i="1"/>
  <c r="D5" i="1"/>
  <c r="C5" i="1"/>
  <c r="B5" i="1"/>
  <c r="J4" i="1"/>
  <c r="F4" i="1"/>
  <c r="E4" i="1"/>
  <c r="D4" i="1"/>
  <c r="C4" i="1"/>
  <c r="B4" i="1"/>
  <c r="G3" i="1"/>
  <c r="F3" i="1"/>
  <c r="E3" i="1"/>
  <c r="D3" i="1"/>
  <c r="C3" i="1"/>
  <c r="B3" i="1"/>
  <c r="E2" i="1"/>
  <c r="D2" i="1"/>
  <c r="C2" i="1"/>
</calcChain>
</file>

<file path=xl/sharedStrings.xml><?xml version="1.0" encoding="utf-8"?>
<sst xmlns="http://schemas.openxmlformats.org/spreadsheetml/2006/main" count="15" uniqueCount="15">
  <si>
    <t>Day</t>
  </si>
  <si>
    <t>News &amp; Politics</t>
  </si>
  <si>
    <t>Entertainment</t>
  </si>
  <si>
    <t>Music</t>
  </si>
  <si>
    <t>People &amp; Blogs</t>
  </si>
  <si>
    <t>Sports</t>
  </si>
  <si>
    <t>Comedy</t>
  </si>
  <si>
    <t>Gaming</t>
  </si>
  <si>
    <t>Howto &amp; Style</t>
  </si>
  <si>
    <t>Film &amp; Animation</t>
  </si>
  <si>
    <t>Science &amp; Technology</t>
  </si>
  <si>
    <t>Education</t>
  </si>
  <si>
    <t>Nonprofits &amp; Activism</t>
  </si>
  <si>
    <t>Autos &amp; Vehicles</t>
  </si>
  <si>
    <t>Pets &amp; Animals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</si>
</sst>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"/>
  </numFmts>
  <fonts count="5" x14ac:knownFonts="1">
    <font>
      <sz val="10"/>
      <color rgb="FF000000"/>
      <name val="Arial"/>
    </font>
    <font>
      <b/>
      <sz val="10"/>
      <color rgb="FFFFFFFF"/>
      <name val="Lato"/>
    </font>
    <font>
      <b/>
      <sz val="10"/>
      <color theme="1"/>
      <name val="Lato"/>
    </font>
    <font>
      <sz val="10"/>
      <color theme="1"/>
      <name val="Arial"/>
    </font>
    <font>
      <sz val="10"/>
      <color theme="1"/>
      <name val="Lato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D1EAE4"/>
        <bgColor rgb="FFD1EAE4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164" fontId="2" fillId="0" borderId="0" xfId="0" applyNumberFormat="1" applyFont="1" applyAlignment="1">
      <alignment horizontal="center"/>
    </xf>
    <xf numFmtId="0" fontId="4" fillId="3" borderId="0" xfId="0" applyFont="1" applyFill="1" applyAlignment="1"/>
    <xf numFmtId="0" fontId="4" fillId="4" borderId="0" xfId="0" applyFont="1" applyFill="1"/>
    <xf numFmtId="0" fontId="4" fillId="5" borderId="0" xfId="0" applyFont="1" applyFill="1" applyAlignment="1"/>
    <xf numFmtId="0" fontId="4" fillId="6" borderId="0" xfId="0" applyFont="1" applyFill="1"/>
    <xf numFmtId="0" fontId="4" fillId="7" borderId="0" xfId="0" applyFont="1" applyFill="1" applyAlignment="1"/>
    <xf numFmtId="0" fontId="4" fillId="8" borderId="0" xfId="0" applyFont="1" applyFill="1" applyAlignment="1"/>
    <xf numFmtId="0" fontId="4" fillId="4" borderId="0" xfId="0" applyFont="1" applyFill="1" applyAlignment="1"/>
    <xf numFmtId="0" fontId="4" fillId="9" borderId="0" xfId="0" applyFont="1" applyFill="1" applyAlignment="1"/>
    <xf numFmtId="0" fontId="4" fillId="10" borderId="0" xfId="0" applyFont="1" applyFill="1" applyAlignment="1"/>
    <xf numFmtId="0" fontId="4" fillId="6" borderId="0" xfId="0" applyFont="1" applyFill="1" applyAlignment="1"/>
    <xf numFmtId="0" fontId="4" fillId="11" borderId="0" xfId="0" applyFont="1" applyFill="1" applyAlignment="1"/>
    <xf numFmtId="0" fontId="4" fillId="12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5"/>
  <sheetViews>
    <sheetView tabSelected="1" workbookViewId="0">
      <pane xSplit="1" topLeftCell="B1" activePane="topRight" state="frozen"/>
      <selection pane="topRight" activeCell="C2" sqref="C2"/>
    </sheetView>
  </sheetViews>
  <sheetFormatPr defaultColWidth="14.453125" defaultRowHeight="15.75" customHeight="1" x14ac:dyDescent="0.25"/>
  <cols>
    <col min="1" max="1" width="21.453125" customWidth="1"/>
    <col min="6" max="9" width="14.7265625" customWidth="1"/>
    <col min="10" max="10" width="17.26953125" customWidth="1"/>
    <col min="11" max="11" width="19.81640625" customWidth="1"/>
    <col min="12" max="12" width="16.08984375" customWidth="1"/>
    <col min="13" max="13" width="20.26953125" customWidth="1"/>
    <col min="14" max="15" width="16.08984375" customWidth="1"/>
  </cols>
  <sheetData>
    <row r="1" spans="1:16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3" t="s">
        <v>7</v>
      </c>
      <c r="I1" s="8" t="s">
        <v>8</v>
      </c>
      <c r="J1" s="9" t="s">
        <v>9</v>
      </c>
      <c r="K1" s="5" t="s">
        <v>10</v>
      </c>
      <c r="L1" s="10" t="s">
        <v>11</v>
      </c>
      <c r="M1" s="11" t="s">
        <v>12</v>
      </c>
      <c r="N1" s="4" t="s">
        <v>13</v>
      </c>
      <c r="O1" s="2" t="s">
        <v>14</v>
      </c>
      <c r="P1" s="12"/>
    </row>
    <row r="2" spans="1:16" ht="15.75" customHeight="1" x14ac:dyDescent="0.25">
      <c r="A2" s="13">
        <v>43896</v>
      </c>
      <c r="B2" s="14">
        <v>4</v>
      </c>
      <c r="C2" s="15">
        <f>11+9</f>
        <v>20</v>
      </c>
      <c r="D2" s="16">
        <f>15+14+12+7+6+5+3+1</f>
        <v>63</v>
      </c>
      <c r="E2" s="17">
        <f>13+10+8</f>
        <v>31</v>
      </c>
      <c r="F2" s="18">
        <v>0</v>
      </c>
      <c r="G2" s="19">
        <v>2</v>
      </c>
      <c r="H2" s="20">
        <v>0</v>
      </c>
      <c r="I2" s="21">
        <v>0</v>
      </c>
      <c r="J2" s="22">
        <v>0</v>
      </c>
      <c r="K2" s="23">
        <v>0</v>
      </c>
      <c r="L2" s="24">
        <v>0</v>
      </c>
      <c r="M2" s="25">
        <v>0</v>
      </c>
      <c r="N2" s="16">
        <v>0</v>
      </c>
      <c r="O2" s="14">
        <v>0</v>
      </c>
    </row>
    <row r="3" spans="1:16" ht="15.75" customHeight="1" x14ac:dyDescent="0.25">
      <c r="A3" s="13">
        <v>43897</v>
      </c>
      <c r="B3" s="14">
        <f>10</f>
        <v>10</v>
      </c>
      <c r="C3" s="15">
        <f>7+4+3</f>
        <v>14</v>
      </c>
      <c r="D3" s="16">
        <f>15+12+9</f>
        <v>36</v>
      </c>
      <c r="E3" s="17">
        <f>13+11+1</f>
        <v>25</v>
      </c>
      <c r="F3" s="18">
        <f>6+2</f>
        <v>8</v>
      </c>
      <c r="G3" s="19">
        <f>5</f>
        <v>5</v>
      </c>
      <c r="H3" s="20">
        <v>8</v>
      </c>
      <c r="I3" s="21">
        <v>0</v>
      </c>
      <c r="J3" s="22">
        <v>14</v>
      </c>
      <c r="K3" s="23">
        <v>0</v>
      </c>
      <c r="L3" s="24">
        <v>0</v>
      </c>
      <c r="M3" s="25">
        <v>0</v>
      </c>
      <c r="N3" s="16">
        <v>0</v>
      </c>
      <c r="O3" s="14">
        <v>0</v>
      </c>
    </row>
    <row r="4" spans="1:16" ht="15.75" customHeight="1" x14ac:dyDescent="0.25">
      <c r="A4" s="13">
        <v>43898</v>
      </c>
      <c r="B4" s="14">
        <f>2</f>
        <v>2</v>
      </c>
      <c r="C4" s="15">
        <f>15+13+8+3+1</f>
        <v>40</v>
      </c>
      <c r="D4" s="16">
        <f>10+6+4</f>
        <v>20</v>
      </c>
      <c r="E4" s="17">
        <f>12</f>
        <v>12</v>
      </c>
      <c r="F4" s="18">
        <f>14+9+7+5</f>
        <v>35</v>
      </c>
      <c r="G4" s="19">
        <v>0</v>
      </c>
      <c r="H4" s="20">
        <v>0</v>
      </c>
      <c r="I4" s="21">
        <v>0</v>
      </c>
      <c r="J4" s="22">
        <f>11</f>
        <v>11</v>
      </c>
      <c r="K4" s="23">
        <v>0</v>
      </c>
      <c r="L4" s="24">
        <v>0</v>
      </c>
      <c r="M4" s="25">
        <v>0</v>
      </c>
      <c r="N4" s="16">
        <v>0</v>
      </c>
      <c r="O4" s="14">
        <v>0</v>
      </c>
    </row>
    <row r="5" spans="1:16" ht="15.75" customHeight="1" x14ac:dyDescent="0.25">
      <c r="A5" s="13">
        <v>43899</v>
      </c>
      <c r="B5" s="14">
        <f>5+4</f>
        <v>9</v>
      </c>
      <c r="C5" s="15">
        <f>14+13+12+10+7+2</f>
        <v>58</v>
      </c>
      <c r="D5" s="16">
        <f>8</f>
        <v>8</v>
      </c>
      <c r="E5" s="23">
        <v>0</v>
      </c>
      <c r="F5" s="18">
        <f>11+9+6+3+1</f>
        <v>30</v>
      </c>
      <c r="G5" s="19">
        <v>0</v>
      </c>
      <c r="H5" s="20">
        <f>15</f>
        <v>15</v>
      </c>
      <c r="I5" s="21">
        <v>0</v>
      </c>
      <c r="J5" s="22">
        <v>0</v>
      </c>
      <c r="K5" s="23">
        <v>0</v>
      </c>
      <c r="L5" s="24">
        <v>0</v>
      </c>
      <c r="M5" s="25">
        <v>0</v>
      </c>
      <c r="N5" s="16">
        <v>0</v>
      </c>
      <c r="O5" s="14">
        <v>0</v>
      </c>
    </row>
    <row r="6" spans="1:16" ht="15.75" customHeight="1" x14ac:dyDescent="0.25">
      <c r="A6" s="13">
        <v>43901</v>
      </c>
      <c r="B6" s="14">
        <f>7+9</f>
        <v>16</v>
      </c>
      <c r="C6" s="15">
        <f>15+11+6+4+3</f>
        <v>39</v>
      </c>
      <c r="D6" s="16">
        <f>14+10</f>
        <v>24</v>
      </c>
      <c r="E6" s="17">
        <f>12</f>
        <v>12</v>
      </c>
      <c r="F6" s="18">
        <f>5+1</f>
        <v>6</v>
      </c>
      <c r="G6" s="19">
        <f>13+2</f>
        <v>15</v>
      </c>
      <c r="H6" s="20">
        <f>8</f>
        <v>8</v>
      </c>
      <c r="I6" s="21">
        <v>0</v>
      </c>
      <c r="J6" s="22">
        <v>0</v>
      </c>
      <c r="K6" s="23">
        <v>0</v>
      </c>
      <c r="L6" s="24">
        <v>0</v>
      </c>
      <c r="M6" s="25">
        <v>0</v>
      </c>
      <c r="N6" s="16">
        <v>0</v>
      </c>
      <c r="O6" s="14">
        <v>0</v>
      </c>
    </row>
    <row r="7" spans="1:16" ht="15.75" customHeight="1" x14ac:dyDescent="0.25">
      <c r="A7" s="13">
        <v>43902</v>
      </c>
      <c r="B7" s="14">
        <f>11+7+2</f>
        <v>20</v>
      </c>
      <c r="C7" s="15">
        <f>10+3</f>
        <v>13</v>
      </c>
      <c r="D7" s="16">
        <f>5</f>
        <v>5</v>
      </c>
      <c r="E7" s="17">
        <f>8</f>
        <v>8</v>
      </c>
      <c r="F7" s="18">
        <f>15+4</f>
        <v>19</v>
      </c>
      <c r="G7" s="19">
        <f>13+9+6</f>
        <v>28</v>
      </c>
      <c r="H7" s="20">
        <v>0</v>
      </c>
      <c r="I7" s="21">
        <f>12</f>
        <v>12</v>
      </c>
      <c r="J7" s="22">
        <f>14</f>
        <v>14</v>
      </c>
      <c r="K7" s="23">
        <v>0</v>
      </c>
      <c r="L7" s="24">
        <v>0</v>
      </c>
      <c r="M7" s="25">
        <v>0</v>
      </c>
      <c r="N7" s="16">
        <f>1</f>
        <v>1</v>
      </c>
      <c r="O7" s="14">
        <v>0</v>
      </c>
    </row>
    <row r="8" spans="1:16" ht="15.75" customHeight="1" x14ac:dyDescent="0.25">
      <c r="A8" s="13">
        <v>43903</v>
      </c>
      <c r="B8" s="14">
        <f>15+8+6+4</f>
        <v>33</v>
      </c>
      <c r="C8" s="15">
        <f>11+10</f>
        <v>21</v>
      </c>
      <c r="D8" s="16">
        <f>13+12+7+3</f>
        <v>35</v>
      </c>
      <c r="E8" s="17">
        <f>9</f>
        <v>9</v>
      </c>
      <c r="F8" s="18">
        <f t="shared" ref="F8:F9" si="0">2</f>
        <v>2</v>
      </c>
      <c r="G8" s="19">
        <v>0</v>
      </c>
      <c r="H8" s="20">
        <f>14</f>
        <v>14</v>
      </c>
      <c r="I8" s="21">
        <f>5+1</f>
        <v>6</v>
      </c>
      <c r="J8" s="22">
        <v>0</v>
      </c>
      <c r="K8" s="23">
        <v>0</v>
      </c>
      <c r="L8" s="24">
        <v>0</v>
      </c>
      <c r="M8" s="25">
        <v>0</v>
      </c>
      <c r="N8" s="16">
        <v>0</v>
      </c>
      <c r="O8" s="14">
        <v>0</v>
      </c>
    </row>
    <row r="9" spans="1:16" ht="15.75" customHeight="1" x14ac:dyDescent="0.25">
      <c r="A9" s="13">
        <v>43904</v>
      </c>
      <c r="B9" s="14">
        <f>14+5</f>
        <v>19</v>
      </c>
      <c r="C9" s="15">
        <f>15+8+7+4+3</f>
        <v>37</v>
      </c>
      <c r="D9" s="16">
        <f>11+10+9+6</f>
        <v>36</v>
      </c>
      <c r="E9" s="17">
        <f>12</f>
        <v>12</v>
      </c>
      <c r="F9" s="18">
        <f t="shared" si="0"/>
        <v>2</v>
      </c>
      <c r="G9" s="19">
        <v>0</v>
      </c>
      <c r="H9" s="20">
        <f>13</f>
        <v>13</v>
      </c>
      <c r="I9" s="21">
        <f>1</f>
        <v>1</v>
      </c>
      <c r="J9" s="22">
        <v>0</v>
      </c>
      <c r="K9" s="23">
        <v>0</v>
      </c>
      <c r="L9" s="24">
        <v>0</v>
      </c>
      <c r="M9" s="25">
        <v>0</v>
      </c>
      <c r="N9" s="16">
        <v>0</v>
      </c>
      <c r="O9" s="14">
        <v>0</v>
      </c>
    </row>
    <row r="10" spans="1:16" ht="15.75" customHeight="1" x14ac:dyDescent="0.25">
      <c r="A10" s="13">
        <v>43905</v>
      </c>
      <c r="B10" s="14">
        <f>14+12+11+9+8+7+6</f>
        <v>67</v>
      </c>
      <c r="C10" s="15">
        <f>10+4</f>
        <v>14</v>
      </c>
      <c r="D10" s="16">
        <v>0</v>
      </c>
      <c r="E10" s="17">
        <f>1</f>
        <v>1</v>
      </c>
      <c r="F10" s="18">
        <v>0</v>
      </c>
      <c r="G10" s="19">
        <f>5</f>
        <v>5</v>
      </c>
      <c r="H10" s="20">
        <f>3</f>
        <v>3</v>
      </c>
      <c r="I10" s="21">
        <f>13</f>
        <v>13</v>
      </c>
      <c r="J10" s="22">
        <v>0</v>
      </c>
      <c r="K10" s="23">
        <v>0</v>
      </c>
      <c r="L10" s="24">
        <v>0</v>
      </c>
      <c r="M10" s="25">
        <f>15</f>
        <v>15</v>
      </c>
      <c r="N10" s="16">
        <v>0</v>
      </c>
      <c r="O10" s="14">
        <f>2</f>
        <v>2</v>
      </c>
    </row>
    <row r="11" spans="1:16" ht="15.75" customHeight="1" x14ac:dyDescent="0.25">
      <c r="A11" s="13">
        <v>43906</v>
      </c>
      <c r="B11" s="14">
        <f>15+14+10+9+8+7+4+2</f>
        <v>69</v>
      </c>
      <c r="C11" s="15">
        <f>13+5+3</f>
        <v>21</v>
      </c>
      <c r="D11" s="16">
        <v>0</v>
      </c>
      <c r="E11" s="23">
        <v>0</v>
      </c>
      <c r="F11" s="18">
        <v>1</v>
      </c>
      <c r="G11" s="19">
        <f>12+11</f>
        <v>23</v>
      </c>
      <c r="H11" s="20">
        <v>0</v>
      </c>
      <c r="I11" s="21">
        <f>6</f>
        <v>6</v>
      </c>
      <c r="J11" s="22">
        <v>0</v>
      </c>
      <c r="K11" s="23">
        <v>0</v>
      </c>
      <c r="L11" s="24">
        <v>0</v>
      </c>
      <c r="M11" s="25">
        <v>0</v>
      </c>
      <c r="N11" s="16">
        <v>0</v>
      </c>
      <c r="O11" s="14">
        <v>0</v>
      </c>
    </row>
    <row r="12" spans="1:16" ht="15.75" customHeight="1" x14ac:dyDescent="0.25">
      <c r="A12" s="13">
        <v>43907</v>
      </c>
      <c r="B12" s="14">
        <f>14+12+9+7+5</f>
        <v>47</v>
      </c>
      <c r="C12" s="15">
        <f>13+6</f>
        <v>19</v>
      </c>
      <c r="D12" s="16">
        <v>0</v>
      </c>
      <c r="E12" s="23">
        <v>0</v>
      </c>
      <c r="F12" s="18">
        <f>15</f>
        <v>15</v>
      </c>
      <c r="G12" s="19">
        <f>3</f>
        <v>3</v>
      </c>
      <c r="H12" s="20">
        <f>8+2+1</f>
        <v>11</v>
      </c>
      <c r="I12" s="21">
        <f>10</f>
        <v>10</v>
      </c>
      <c r="J12" s="22">
        <f>4</f>
        <v>4</v>
      </c>
      <c r="K12" s="23">
        <v>0</v>
      </c>
      <c r="L12" s="24">
        <v>0</v>
      </c>
      <c r="M12" s="25">
        <v>0</v>
      </c>
      <c r="N12" s="16">
        <f>11</f>
        <v>11</v>
      </c>
      <c r="O12" s="14">
        <v>0</v>
      </c>
    </row>
    <row r="13" spans="1:16" ht="15.75" customHeight="1" x14ac:dyDescent="0.25">
      <c r="A13" s="13">
        <v>43909</v>
      </c>
      <c r="B13" s="14">
        <v>17</v>
      </c>
      <c r="C13" s="20">
        <v>5</v>
      </c>
      <c r="D13" s="16">
        <v>6</v>
      </c>
      <c r="E13" s="23">
        <v>0</v>
      </c>
      <c r="F13" s="18">
        <v>13</v>
      </c>
      <c r="G13" s="19">
        <v>22</v>
      </c>
      <c r="H13" s="20">
        <v>26</v>
      </c>
      <c r="I13" s="21">
        <v>0</v>
      </c>
      <c r="J13" s="22">
        <v>0</v>
      </c>
      <c r="K13" s="23">
        <v>29</v>
      </c>
      <c r="L13" s="24">
        <v>2</v>
      </c>
      <c r="M13" s="25">
        <v>0</v>
      </c>
      <c r="N13" s="16">
        <v>0</v>
      </c>
      <c r="O13" s="14">
        <v>0</v>
      </c>
    </row>
    <row r="14" spans="1:16" ht="15.75" customHeight="1" x14ac:dyDescent="0.25">
      <c r="A14" s="13">
        <v>43910</v>
      </c>
      <c r="B14" s="14">
        <v>25</v>
      </c>
      <c r="C14" s="20">
        <v>2</v>
      </c>
      <c r="D14" s="16">
        <v>31</v>
      </c>
      <c r="E14" s="23">
        <v>6</v>
      </c>
      <c r="F14" s="18">
        <v>10</v>
      </c>
      <c r="G14" s="19">
        <v>21</v>
      </c>
      <c r="H14" s="20">
        <v>4</v>
      </c>
      <c r="I14" s="21">
        <v>0</v>
      </c>
      <c r="J14" s="22">
        <v>0</v>
      </c>
      <c r="K14" s="23">
        <v>0</v>
      </c>
      <c r="L14" s="24">
        <v>21</v>
      </c>
      <c r="M14" s="25">
        <v>0</v>
      </c>
      <c r="N14" s="16">
        <v>0</v>
      </c>
      <c r="O14" s="14">
        <v>0</v>
      </c>
    </row>
    <row r="15" spans="1:16" ht="15.75" customHeight="1" x14ac:dyDescent="0.25">
      <c r="A15" s="13">
        <v>43912</v>
      </c>
      <c r="B15" s="14">
        <v>29</v>
      </c>
      <c r="C15" s="20">
        <v>41</v>
      </c>
      <c r="D15" s="16">
        <v>0</v>
      </c>
      <c r="E15" s="26">
        <v>35</v>
      </c>
      <c r="F15" s="27">
        <v>10</v>
      </c>
      <c r="G15" s="28">
        <v>0</v>
      </c>
      <c r="H15" s="20">
        <v>0</v>
      </c>
      <c r="I15" s="21">
        <v>5</v>
      </c>
      <c r="J15" s="22">
        <v>0</v>
      </c>
      <c r="K15" s="23">
        <v>0</v>
      </c>
      <c r="L15" s="24">
        <v>0</v>
      </c>
      <c r="M15" s="25">
        <v>0</v>
      </c>
      <c r="N15" s="16">
        <v>0</v>
      </c>
      <c r="O15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Categories &amp;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Julianna Cole</cp:lastModifiedBy>
  <dcterms:modified xsi:type="dcterms:W3CDTF">2020-04-11T03:34:47Z</dcterms:modified>
</cp:coreProperties>
</file>