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nyAS\Documents\PROJETOS GITHUB\BolsoCalcula\webBolsoCalcula\src\main\webapp\fonts\"/>
    </mc:Choice>
  </mc:AlternateContent>
  <bookViews>
    <workbookView xWindow="0" yWindow="0" windowWidth="20490" windowHeight="7755"/>
  </bookViews>
  <sheets>
    <sheet name="Taxa de Juros" sheetId="1" r:id="rId1"/>
    <sheet name="Prestações - Emprestimo" sheetId="2" r:id="rId2"/>
  </sheets>
  <calcPr calcId="152511"/>
</workbook>
</file>

<file path=xl/calcChain.xml><?xml version="1.0" encoding="utf-8"?>
<calcChain xmlns="http://schemas.openxmlformats.org/spreadsheetml/2006/main">
  <c r="S3" i="2" l="1"/>
  <c r="T3" i="2"/>
  <c r="J4" i="2"/>
  <c r="C12" i="2" s="1"/>
  <c r="S4" i="2"/>
  <c r="T4" i="2"/>
  <c r="J5" i="2"/>
  <c r="S13" i="2"/>
  <c r="S15" i="2"/>
  <c r="U19" i="2" s="1"/>
  <c r="B17" i="2"/>
  <c r="R17" i="2"/>
  <c r="T17" i="2"/>
  <c r="A18" i="2"/>
  <c r="R18" i="2"/>
  <c r="U18" i="2"/>
  <c r="S18" i="2" s="1"/>
  <c r="T18" i="2" s="1"/>
  <c r="R19" i="2"/>
  <c r="S19" i="2"/>
  <c r="R20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I45" i="2"/>
  <c r="B46" i="2"/>
  <c r="C46" i="2"/>
  <c r="D46" i="2"/>
  <c r="I46" i="2" s="1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I62" i="2" s="1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I87" i="2"/>
  <c r="B88" i="2"/>
  <c r="C88" i="2"/>
  <c r="D88" i="2"/>
  <c r="I88" i="2" s="1"/>
  <c r="E88" i="2"/>
  <c r="F88" i="2"/>
  <c r="G88" i="2"/>
  <c r="H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I91" i="2"/>
  <c r="B92" i="2"/>
  <c r="C92" i="2"/>
  <c r="D92" i="2"/>
  <c r="I92" i="2" s="1"/>
  <c r="E92" i="2"/>
  <c r="F92" i="2"/>
  <c r="G92" i="2"/>
  <c r="H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I95" i="2"/>
  <c r="B96" i="2"/>
  <c r="C96" i="2"/>
  <c r="D96" i="2"/>
  <c r="I96" i="2" s="1"/>
  <c r="E96" i="2"/>
  <c r="F96" i="2"/>
  <c r="G96" i="2"/>
  <c r="H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B126" i="2"/>
  <c r="C126" i="2"/>
  <c r="D126" i="2"/>
  <c r="I126" i="2" s="1"/>
  <c r="E126" i="2"/>
  <c r="F126" i="2"/>
  <c r="G126" i="2"/>
  <c r="H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B130" i="2"/>
  <c r="C130" i="2"/>
  <c r="D130" i="2"/>
  <c r="I130" i="2" s="1"/>
  <c r="E130" i="2"/>
  <c r="F130" i="2"/>
  <c r="G130" i="2"/>
  <c r="H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B134" i="2"/>
  <c r="C134" i="2"/>
  <c r="D134" i="2"/>
  <c r="I134" i="2" s="1"/>
  <c r="E134" i="2"/>
  <c r="F134" i="2"/>
  <c r="G134" i="2"/>
  <c r="H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B138" i="2"/>
  <c r="C138" i="2"/>
  <c r="D138" i="2"/>
  <c r="I138" i="2" s="1"/>
  <c r="E138" i="2"/>
  <c r="F138" i="2"/>
  <c r="G138" i="2"/>
  <c r="H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B142" i="2"/>
  <c r="C142" i="2"/>
  <c r="D142" i="2"/>
  <c r="I142" i="2" s="1"/>
  <c r="E142" i="2"/>
  <c r="F142" i="2"/>
  <c r="G142" i="2"/>
  <c r="H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B146" i="2"/>
  <c r="C146" i="2"/>
  <c r="D146" i="2"/>
  <c r="I146" i="2" s="1"/>
  <c r="E146" i="2"/>
  <c r="F146" i="2"/>
  <c r="G146" i="2"/>
  <c r="H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B150" i="2"/>
  <c r="C150" i="2"/>
  <c r="D150" i="2"/>
  <c r="I150" i="2" s="1"/>
  <c r="E150" i="2"/>
  <c r="F150" i="2"/>
  <c r="G150" i="2"/>
  <c r="H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B154" i="2"/>
  <c r="C154" i="2"/>
  <c r="D154" i="2"/>
  <c r="I154" i="2" s="1"/>
  <c r="E154" i="2"/>
  <c r="F154" i="2"/>
  <c r="G154" i="2"/>
  <c r="H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B158" i="2"/>
  <c r="C158" i="2"/>
  <c r="D158" i="2"/>
  <c r="I158" i="2" s="1"/>
  <c r="E158" i="2"/>
  <c r="F158" i="2"/>
  <c r="G158" i="2"/>
  <c r="H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B162" i="2"/>
  <c r="C162" i="2"/>
  <c r="D162" i="2"/>
  <c r="I162" i="2" s="1"/>
  <c r="E162" i="2"/>
  <c r="F162" i="2"/>
  <c r="G162" i="2"/>
  <c r="H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B166" i="2"/>
  <c r="C166" i="2"/>
  <c r="D166" i="2"/>
  <c r="I166" i="2" s="1"/>
  <c r="E166" i="2"/>
  <c r="F166" i="2"/>
  <c r="G166" i="2"/>
  <c r="H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B170" i="2"/>
  <c r="C170" i="2"/>
  <c r="D170" i="2"/>
  <c r="I170" i="2" s="1"/>
  <c r="E170" i="2"/>
  <c r="F170" i="2"/>
  <c r="G170" i="2"/>
  <c r="H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B174" i="2"/>
  <c r="C174" i="2"/>
  <c r="D174" i="2"/>
  <c r="I174" i="2" s="1"/>
  <c r="E174" i="2"/>
  <c r="F174" i="2"/>
  <c r="G174" i="2"/>
  <c r="H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B178" i="2"/>
  <c r="C178" i="2"/>
  <c r="D178" i="2"/>
  <c r="I178" i="2" s="1"/>
  <c r="E178" i="2"/>
  <c r="F178" i="2"/>
  <c r="G178" i="2"/>
  <c r="H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B182" i="2"/>
  <c r="C182" i="2"/>
  <c r="D182" i="2"/>
  <c r="I182" i="2" s="1"/>
  <c r="E182" i="2"/>
  <c r="F182" i="2"/>
  <c r="G182" i="2"/>
  <c r="H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B186" i="2"/>
  <c r="C186" i="2"/>
  <c r="D186" i="2"/>
  <c r="I186" i="2" s="1"/>
  <c r="E186" i="2"/>
  <c r="F186" i="2"/>
  <c r="G186" i="2"/>
  <c r="H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B190" i="2"/>
  <c r="C190" i="2"/>
  <c r="D190" i="2"/>
  <c r="I190" i="2" s="1"/>
  <c r="E190" i="2"/>
  <c r="F190" i="2"/>
  <c r="G190" i="2"/>
  <c r="H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B194" i="2"/>
  <c r="C194" i="2"/>
  <c r="D194" i="2"/>
  <c r="I194" i="2" s="1"/>
  <c r="E194" i="2"/>
  <c r="F194" i="2"/>
  <c r="G194" i="2"/>
  <c r="H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C14" i="1"/>
  <c r="C16" i="1" s="1"/>
  <c r="C18" i="1"/>
  <c r="C30" i="1"/>
  <c r="C34" i="1"/>
  <c r="C32" i="1" s="1"/>
  <c r="I189" i="2" l="1"/>
  <c r="I173" i="2"/>
  <c r="I157" i="2"/>
  <c r="I141" i="2"/>
  <c r="I125" i="2"/>
  <c r="I197" i="2"/>
  <c r="I181" i="2"/>
  <c r="I165" i="2"/>
  <c r="I149" i="2"/>
  <c r="I133" i="2"/>
  <c r="I114" i="2"/>
  <c r="I110" i="2"/>
  <c r="I108" i="2"/>
  <c r="I102" i="2"/>
  <c r="I100" i="2"/>
  <c r="I193" i="2"/>
  <c r="I185" i="2"/>
  <c r="I177" i="2"/>
  <c r="I169" i="2"/>
  <c r="I161" i="2"/>
  <c r="I153" i="2"/>
  <c r="I145" i="2"/>
  <c r="I137" i="2"/>
  <c r="I129" i="2"/>
  <c r="I120" i="2"/>
  <c r="I86" i="2"/>
  <c r="I54" i="2"/>
  <c r="I122" i="2"/>
  <c r="I113" i="2"/>
  <c r="I106" i="2"/>
  <c r="I98" i="2"/>
  <c r="I75" i="2"/>
  <c r="I70" i="2"/>
  <c r="I121" i="2"/>
  <c r="I112" i="2"/>
  <c r="I104" i="2"/>
  <c r="I90" i="2"/>
  <c r="I118" i="2"/>
  <c r="I94" i="2"/>
  <c r="I83" i="2"/>
  <c r="I63" i="2"/>
  <c r="I47" i="2"/>
  <c r="I59" i="2"/>
  <c r="C17" i="2"/>
  <c r="L2" i="2"/>
  <c r="F17" i="2"/>
  <c r="I79" i="2"/>
  <c r="I71" i="2"/>
  <c r="I55" i="2"/>
  <c r="I67" i="2"/>
  <c r="I51" i="2"/>
  <c r="I43" i="2"/>
  <c r="T19" i="2"/>
  <c r="V18" i="2"/>
  <c r="I44" i="2"/>
  <c r="R21" i="2"/>
  <c r="U20" i="2"/>
  <c r="S20" i="2" s="1"/>
  <c r="B18" i="2"/>
  <c r="G18" i="2" s="1"/>
  <c r="E18" i="2" s="1"/>
  <c r="R22" i="2" l="1"/>
  <c r="U21" i="2"/>
  <c r="S21" i="2" s="1"/>
  <c r="B19" i="2"/>
  <c r="H18" i="2"/>
  <c r="T20" i="2"/>
  <c r="V19" i="2"/>
  <c r="U22" i="2" l="1"/>
  <c r="S22" i="2" s="1"/>
  <c r="R23" i="2"/>
  <c r="H19" i="2"/>
  <c r="G19" i="2"/>
  <c r="B20" i="2"/>
  <c r="T21" i="2"/>
  <c r="V20" i="2"/>
  <c r="V21" i="2" l="1"/>
  <c r="T22" i="2"/>
  <c r="U23" i="2"/>
  <c r="S23" i="2" s="1"/>
  <c r="R24" i="2"/>
  <c r="G20" i="2"/>
  <c r="B21" i="2"/>
  <c r="H20" i="2"/>
  <c r="G21" i="2" l="1"/>
  <c r="B22" i="2"/>
  <c r="H21" i="2"/>
  <c r="T23" i="2"/>
  <c r="V22" i="2"/>
  <c r="R25" i="2"/>
  <c r="U24" i="2"/>
  <c r="S24" i="2" s="1"/>
  <c r="G22" i="2" l="1"/>
  <c r="B23" i="2"/>
  <c r="H22" i="2"/>
  <c r="R26" i="2"/>
  <c r="U25" i="2"/>
  <c r="S25" i="2" s="1"/>
  <c r="T24" i="2"/>
  <c r="V23" i="2"/>
  <c r="T25" i="2" l="1"/>
  <c r="V24" i="2"/>
  <c r="U26" i="2"/>
  <c r="S26" i="2" s="1"/>
  <c r="R27" i="2"/>
  <c r="H23" i="2"/>
  <c r="B24" i="2"/>
  <c r="G23" i="2"/>
  <c r="G24" i="2" l="1"/>
  <c r="B25" i="2"/>
  <c r="H24" i="2"/>
  <c r="U27" i="2"/>
  <c r="S27" i="2" s="1"/>
  <c r="R28" i="2"/>
  <c r="V25" i="2"/>
  <c r="T26" i="2"/>
  <c r="T27" i="2" l="1"/>
  <c r="V26" i="2"/>
  <c r="G25" i="2"/>
  <c r="B26" i="2"/>
  <c r="H25" i="2"/>
  <c r="R29" i="2"/>
  <c r="U28" i="2"/>
  <c r="S28" i="2" s="1"/>
  <c r="G26" i="2" l="1"/>
  <c r="B27" i="2"/>
  <c r="H26" i="2"/>
  <c r="R30" i="2"/>
  <c r="U29" i="2"/>
  <c r="S29" i="2" s="1"/>
  <c r="T28" i="2"/>
  <c r="V27" i="2"/>
  <c r="T29" i="2" l="1"/>
  <c r="V28" i="2"/>
  <c r="H27" i="2"/>
  <c r="B28" i="2"/>
  <c r="G27" i="2"/>
  <c r="U30" i="2"/>
  <c r="S30" i="2" s="1"/>
  <c r="R31" i="2"/>
  <c r="V29" i="2" l="1"/>
  <c r="T30" i="2"/>
  <c r="G28" i="2"/>
  <c r="B29" i="2"/>
  <c r="H28" i="2"/>
  <c r="U31" i="2"/>
  <c r="S31" i="2" s="1"/>
  <c r="R32" i="2"/>
  <c r="R33" i="2" l="1"/>
  <c r="U32" i="2"/>
  <c r="S32" i="2" s="1"/>
  <c r="T31" i="2"/>
  <c r="V30" i="2"/>
  <c r="G29" i="2"/>
  <c r="B30" i="2"/>
  <c r="H29" i="2"/>
  <c r="T32" i="2" l="1"/>
  <c r="V31" i="2"/>
  <c r="G30" i="2"/>
  <c r="B31" i="2"/>
  <c r="H30" i="2"/>
  <c r="R34" i="2"/>
  <c r="U33" i="2"/>
  <c r="S33" i="2" s="1"/>
  <c r="H31" i="2" l="1"/>
  <c r="G31" i="2"/>
  <c r="B32" i="2"/>
  <c r="U34" i="2"/>
  <c r="S34" i="2" s="1"/>
  <c r="R35" i="2"/>
  <c r="T33" i="2"/>
  <c r="V32" i="2"/>
  <c r="G32" i="2" l="1"/>
  <c r="B33" i="2"/>
  <c r="H32" i="2"/>
  <c r="V33" i="2"/>
  <c r="T34" i="2"/>
  <c r="U35" i="2"/>
  <c r="S35" i="2" s="1"/>
  <c r="R36" i="2"/>
  <c r="R37" i="2" l="1"/>
  <c r="U36" i="2"/>
  <c r="S36" i="2" s="1"/>
  <c r="T35" i="2"/>
  <c r="V34" i="2"/>
  <c r="G33" i="2"/>
  <c r="B34" i="2"/>
  <c r="H33" i="2"/>
  <c r="G34" i="2" l="1"/>
  <c r="B35" i="2"/>
  <c r="H34" i="2"/>
  <c r="R38" i="2"/>
  <c r="U37" i="2"/>
  <c r="S37" i="2" s="1"/>
  <c r="T36" i="2"/>
  <c r="V35" i="2"/>
  <c r="T37" i="2" l="1"/>
  <c r="V36" i="2"/>
  <c r="H35" i="2"/>
  <c r="G35" i="2"/>
  <c r="B36" i="2"/>
  <c r="U38" i="2"/>
  <c r="S38" i="2" s="1"/>
  <c r="R39" i="2"/>
  <c r="U39" i="2" l="1"/>
  <c r="S39" i="2" s="1"/>
  <c r="R40" i="2"/>
  <c r="G36" i="2"/>
  <c r="B37" i="2"/>
  <c r="H36" i="2"/>
  <c r="V37" i="2"/>
  <c r="T38" i="2"/>
  <c r="V38" i="2" l="1"/>
  <c r="T39" i="2"/>
  <c r="U40" i="2"/>
  <c r="S40" i="2" s="1"/>
  <c r="R41" i="2"/>
  <c r="G37" i="2"/>
  <c r="B38" i="2"/>
  <c r="H37" i="2"/>
  <c r="R42" i="2" l="1"/>
  <c r="U41" i="2"/>
  <c r="S41" i="2" s="1"/>
  <c r="G38" i="2"/>
  <c r="B39" i="2"/>
  <c r="H38" i="2"/>
  <c r="T40" i="2"/>
  <c r="V39" i="2"/>
  <c r="H39" i="2" l="1"/>
  <c r="B40" i="2"/>
  <c r="G39" i="2"/>
  <c r="T41" i="2"/>
  <c r="V40" i="2"/>
  <c r="R43" i="2"/>
  <c r="U42" i="2"/>
  <c r="S42" i="2" s="1"/>
  <c r="V41" i="2" l="1"/>
  <c r="T42" i="2"/>
  <c r="H40" i="2"/>
  <c r="G40" i="2"/>
  <c r="B41" i="2"/>
  <c r="U43" i="2"/>
  <c r="S43" i="2" s="1"/>
  <c r="R44" i="2"/>
  <c r="V42" i="2" l="1"/>
  <c r="T43" i="2"/>
  <c r="U44" i="2"/>
  <c r="S44" i="2" s="1"/>
  <c r="R45" i="2"/>
  <c r="G41" i="2"/>
  <c r="H41" i="2"/>
  <c r="R46" i="2" l="1"/>
  <c r="U45" i="2"/>
  <c r="S45" i="2" s="1"/>
  <c r="V43" i="2"/>
  <c r="T44" i="2"/>
  <c r="T45" i="2" l="1"/>
  <c r="V44" i="2"/>
  <c r="R47" i="2"/>
  <c r="U46" i="2"/>
  <c r="S46" i="2" s="1"/>
  <c r="U47" i="2" l="1"/>
  <c r="S47" i="2" s="1"/>
  <c r="R48" i="2"/>
  <c r="V45" i="2"/>
  <c r="T46" i="2"/>
  <c r="V46" i="2" l="1"/>
  <c r="T47" i="2"/>
  <c r="U48" i="2"/>
  <c r="S48" i="2" s="1"/>
  <c r="R49" i="2"/>
  <c r="R50" i="2" l="1"/>
  <c r="U49" i="2"/>
  <c r="S49" i="2" s="1"/>
  <c r="T48" i="2"/>
  <c r="V47" i="2"/>
  <c r="T49" i="2" l="1"/>
  <c r="V48" i="2"/>
  <c r="R51" i="2"/>
  <c r="U50" i="2"/>
  <c r="S50" i="2" s="1"/>
  <c r="U51" i="2" l="1"/>
  <c r="S51" i="2" s="1"/>
  <c r="R52" i="2"/>
  <c r="T50" i="2"/>
  <c r="V49" i="2"/>
  <c r="V50" i="2" l="1"/>
  <c r="T51" i="2"/>
  <c r="U52" i="2"/>
  <c r="S52" i="2" s="1"/>
  <c r="R53" i="2"/>
  <c r="R54" i="2" l="1"/>
  <c r="U53" i="2"/>
  <c r="S53" i="2" s="1"/>
  <c r="T52" i="2"/>
  <c r="V51" i="2"/>
  <c r="T53" i="2" l="1"/>
  <c r="V52" i="2"/>
  <c r="R55" i="2"/>
  <c r="U54" i="2"/>
  <c r="S54" i="2" s="1"/>
  <c r="U55" i="2" l="1"/>
  <c r="S55" i="2" s="1"/>
  <c r="R56" i="2"/>
  <c r="V53" i="2"/>
  <c r="T54" i="2"/>
  <c r="V54" i="2" l="1"/>
  <c r="T55" i="2"/>
  <c r="U56" i="2"/>
  <c r="S56" i="2" s="1"/>
  <c r="R57" i="2"/>
  <c r="R58" i="2" l="1"/>
  <c r="U57" i="2"/>
  <c r="S57" i="2" s="1"/>
  <c r="T56" i="2"/>
  <c r="V55" i="2"/>
  <c r="T57" i="2" l="1"/>
  <c r="V56" i="2"/>
  <c r="R59" i="2"/>
  <c r="U58" i="2"/>
  <c r="S58" i="2" s="1"/>
  <c r="U59" i="2" l="1"/>
  <c r="S59" i="2" s="1"/>
  <c r="R60" i="2"/>
  <c r="V57" i="2"/>
  <c r="T58" i="2"/>
  <c r="V58" i="2" l="1"/>
  <c r="T59" i="2"/>
  <c r="U60" i="2"/>
  <c r="S60" i="2" s="1"/>
  <c r="R61" i="2"/>
  <c r="T60" i="2" l="1"/>
  <c r="V59" i="2"/>
  <c r="R62" i="2"/>
  <c r="U61" i="2"/>
  <c r="S61" i="2" s="1"/>
  <c r="R63" i="2" l="1"/>
  <c r="U62" i="2"/>
  <c r="S62" i="2" s="1"/>
  <c r="T61" i="2"/>
  <c r="V60" i="2"/>
  <c r="U63" i="2" l="1"/>
  <c r="S63" i="2" s="1"/>
  <c r="R64" i="2"/>
  <c r="V61" i="2"/>
  <c r="T62" i="2"/>
  <c r="V62" i="2" l="1"/>
  <c r="T63" i="2"/>
  <c r="U64" i="2"/>
  <c r="S64" i="2" s="1"/>
  <c r="R65" i="2"/>
  <c r="R66" i="2" l="1"/>
  <c r="U65" i="2"/>
  <c r="S65" i="2" s="1"/>
  <c r="T64" i="2"/>
  <c r="V63" i="2"/>
  <c r="T65" i="2" l="1"/>
  <c r="V64" i="2"/>
  <c r="R67" i="2"/>
  <c r="U66" i="2"/>
  <c r="S66" i="2" s="1"/>
  <c r="U67" i="2" l="1"/>
  <c r="S67" i="2" s="1"/>
  <c r="R68" i="2"/>
  <c r="T66" i="2"/>
  <c r="V65" i="2"/>
  <c r="V66" i="2" l="1"/>
  <c r="T67" i="2"/>
  <c r="U68" i="2"/>
  <c r="S68" i="2" s="1"/>
  <c r="R69" i="2"/>
  <c r="T68" i="2" l="1"/>
  <c r="V67" i="2"/>
  <c r="R70" i="2"/>
  <c r="U69" i="2"/>
  <c r="S69" i="2" s="1"/>
  <c r="R71" i="2" l="1"/>
  <c r="U70" i="2"/>
  <c r="S70" i="2" s="1"/>
  <c r="T69" i="2"/>
  <c r="V68" i="2"/>
  <c r="V69" i="2" l="1"/>
  <c r="T70" i="2"/>
  <c r="U71" i="2"/>
  <c r="S71" i="2" s="1"/>
  <c r="R72" i="2"/>
  <c r="U72" i="2" l="1"/>
  <c r="S72" i="2" s="1"/>
  <c r="R73" i="2"/>
  <c r="V70" i="2"/>
  <c r="T71" i="2"/>
  <c r="T72" i="2" l="1"/>
  <c r="V71" i="2"/>
  <c r="R74" i="2"/>
  <c r="U73" i="2"/>
  <c r="S73" i="2" s="1"/>
  <c r="U74" i="2" l="1"/>
  <c r="S74" i="2" s="1"/>
  <c r="R75" i="2"/>
  <c r="T73" i="2"/>
  <c r="V72" i="2"/>
  <c r="V73" i="2" l="1"/>
  <c r="T74" i="2"/>
  <c r="U75" i="2"/>
  <c r="S75" i="2" s="1"/>
  <c r="R76" i="2"/>
  <c r="R77" i="2" l="1"/>
  <c r="U76" i="2"/>
  <c r="S76" i="2" s="1"/>
  <c r="V74" i="2"/>
  <c r="T75" i="2"/>
  <c r="T76" i="2" l="1"/>
  <c r="V75" i="2"/>
  <c r="R78" i="2"/>
  <c r="U77" i="2"/>
  <c r="S77" i="2" s="1"/>
  <c r="U78" i="2" l="1"/>
  <c r="S78" i="2" s="1"/>
  <c r="R79" i="2"/>
  <c r="T77" i="2"/>
  <c r="V76" i="2"/>
  <c r="T78" i="2" l="1"/>
  <c r="V77" i="2"/>
  <c r="U79" i="2"/>
  <c r="S79" i="2" s="1"/>
  <c r="R80" i="2"/>
  <c r="U80" i="2" l="1"/>
  <c r="S80" i="2" s="1"/>
  <c r="R81" i="2"/>
  <c r="V78" i="2"/>
  <c r="T79" i="2"/>
  <c r="T80" i="2" l="1"/>
  <c r="V79" i="2"/>
  <c r="R82" i="2"/>
  <c r="U81" i="2"/>
  <c r="S81" i="2" s="1"/>
  <c r="U82" i="2" l="1"/>
  <c r="S82" i="2" s="1"/>
  <c r="R83" i="2"/>
  <c r="V80" i="2"/>
  <c r="T81" i="2"/>
  <c r="V81" i="2" l="1"/>
  <c r="T82" i="2"/>
  <c r="U83" i="2"/>
  <c r="S83" i="2" s="1"/>
  <c r="R84" i="2"/>
  <c r="R85" i="2" l="1"/>
  <c r="U84" i="2"/>
  <c r="S84" i="2" s="1"/>
  <c r="V82" i="2"/>
  <c r="T83" i="2"/>
  <c r="T84" i="2" l="1"/>
  <c r="V83" i="2"/>
  <c r="R86" i="2"/>
  <c r="U85" i="2"/>
  <c r="S85" i="2" s="1"/>
  <c r="U86" i="2" l="1"/>
  <c r="S86" i="2" s="1"/>
  <c r="R87" i="2"/>
  <c r="T85" i="2"/>
  <c r="V84" i="2"/>
  <c r="V85" i="2" l="1"/>
  <c r="T86" i="2"/>
  <c r="U87" i="2"/>
  <c r="S87" i="2" s="1"/>
  <c r="R88" i="2"/>
  <c r="R89" i="2" l="1"/>
  <c r="U88" i="2"/>
  <c r="S88" i="2" s="1"/>
  <c r="T87" i="2"/>
  <c r="V86" i="2"/>
  <c r="T88" i="2" l="1"/>
  <c r="V87" i="2"/>
  <c r="R90" i="2"/>
  <c r="U89" i="2"/>
  <c r="S89" i="2" s="1"/>
  <c r="U90" i="2" l="1"/>
  <c r="S90" i="2" s="1"/>
  <c r="R91" i="2"/>
  <c r="T89" i="2"/>
  <c r="V88" i="2"/>
  <c r="V89" i="2" l="1"/>
  <c r="T90" i="2"/>
  <c r="U91" i="2"/>
  <c r="S91" i="2" s="1"/>
  <c r="R92" i="2"/>
  <c r="R93" i="2" l="1"/>
  <c r="U92" i="2"/>
  <c r="S92" i="2" s="1"/>
  <c r="T91" i="2"/>
  <c r="V90" i="2"/>
  <c r="T92" i="2" l="1"/>
  <c r="V91" i="2"/>
  <c r="R94" i="2"/>
  <c r="U93" i="2"/>
  <c r="S93" i="2" s="1"/>
  <c r="U94" i="2" l="1"/>
  <c r="S94" i="2" s="1"/>
  <c r="R95" i="2"/>
  <c r="T93" i="2"/>
  <c r="V92" i="2"/>
  <c r="V93" i="2" l="1"/>
  <c r="T94" i="2"/>
  <c r="U95" i="2"/>
  <c r="S95" i="2" s="1"/>
  <c r="R96" i="2"/>
  <c r="R97" i="2" l="1"/>
  <c r="U96" i="2"/>
  <c r="S96" i="2" s="1"/>
  <c r="T95" i="2"/>
  <c r="V94" i="2"/>
  <c r="T96" i="2" l="1"/>
  <c r="V95" i="2"/>
  <c r="U97" i="2"/>
  <c r="S97" i="2" s="1"/>
  <c r="R98" i="2"/>
  <c r="U98" i="2" l="1"/>
  <c r="S98" i="2" s="1"/>
  <c r="R99" i="2"/>
  <c r="T97" i="2"/>
  <c r="V96" i="2"/>
  <c r="V97" i="2" l="1"/>
  <c r="T98" i="2"/>
  <c r="U99" i="2"/>
  <c r="S99" i="2" s="1"/>
  <c r="R100" i="2"/>
  <c r="T99" i="2" l="1"/>
  <c r="V98" i="2"/>
  <c r="R101" i="2"/>
  <c r="U100" i="2"/>
  <c r="S100" i="2" s="1"/>
  <c r="U101" i="2" l="1"/>
  <c r="S101" i="2" s="1"/>
  <c r="R102" i="2"/>
  <c r="V99" i="2"/>
  <c r="T100" i="2"/>
  <c r="T101" i="2" l="1"/>
  <c r="V100" i="2"/>
  <c r="U102" i="2"/>
  <c r="S102" i="2" s="1"/>
  <c r="R103" i="2"/>
  <c r="U103" i="2" l="1"/>
  <c r="S103" i="2" s="1"/>
  <c r="R104" i="2"/>
  <c r="V101" i="2"/>
  <c r="T102" i="2"/>
  <c r="T103" i="2" l="1"/>
  <c r="V102" i="2"/>
  <c r="R105" i="2"/>
  <c r="U104" i="2"/>
  <c r="S104" i="2" s="1"/>
  <c r="U105" i="2" l="1"/>
  <c r="S105" i="2" s="1"/>
  <c r="R106" i="2"/>
  <c r="V103" i="2"/>
  <c r="T104" i="2"/>
  <c r="T105" i="2" l="1"/>
  <c r="V104" i="2"/>
  <c r="U106" i="2"/>
  <c r="S106" i="2" s="1"/>
  <c r="R107" i="2"/>
  <c r="V105" i="2" l="1"/>
  <c r="T106" i="2"/>
  <c r="U107" i="2"/>
  <c r="S107" i="2" s="1"/>
  <c r="R108" i="2"/>
  <c r="R109" i="2" l="1"/>
  <c r="U108" i="2"/>
  <c r="S108" i="2" s="1"/>
  <c r="T107" i="2"/>
  <c r="V106" i="2"/>
  <c r="V107" i="2" l="1"/>
  <c r="T108" i="2"/>
  <c r="U109" i="2"/>
  <c r="S109" i="2" s="1"/>
  <c r="R110" i="2"/>
  <c r="U110" i="2" l="1"/>
  <c r="S110" i="2" s="1"/>
  <c r="R111" i="2"/>
  <c r="T109" i="2"/>
  <c r="V108" i="2"/>
  <c r="V109" i="2" l="1"/>
  <c r="T110" i="2"/>
  <c r="U111" i="2"/>
  <c r="S111" i="2" s="1"/>
  <c r="R112" i="2"/>
  <c r="R113" i="2" l="1"/>
  <c r="U112" i="2"/>
  <c r="S112" i="2" s="1"/>
  <c r="T111" i="2"/>
  <c r="V110" i="2"/>
  <c r="V111" i="2" l="1"/>
  <c r="T112" i="2"/>
  <c r="U113" i="2"/>
  <c r="S113" i="2" s="1"/>
  <c r="R114" i="2"/>
  <c r="U114" i="2" l="1"/>
  <c r="S114" i="2" s="1"/>
  <c r="R115" i="2"/>
  <c r="V112" i="2"/>
  <c r="T113" i="2"/>
  <c r="V113" i="2" l="1"/>
  <c r="T114" i="2"/>
  <c r="U115" i="2"/>
  <c r="S115" i="2" s="1"/>
  <c r="R116" i="2"/>
  <c r="R117" i="2" l="1"/>
  <c r="U116" i="2"/>
  <c r="S116" i="2" s="1"/>
  <c r="T115" i="2"/>
  <c r="V114" i="2"/>
  <c r="T116" i="2" l="1"/>
  <c r="V115" i="2"/>
  <c r="U117" i="2"/>
  <c r="S117" i="2" s="1"/>
  <c r="R118" i="2"/>
  <c r="U118" i="2" l="1"/>
  <c r="S118" i="2" s="1"/>
  <c r="R119" i="2"/>
  <c r="T117" i="2"/>
  <c r="V116" i="2"/>
  <c r="V117" i="2" l="1"/>
  <c r="T118" i="2"/>
  <c r="R120" i="2"/>
  <c r="U119" i="2"/>
  <c r="S119" i="2" s="1"/>
  <c r="R121" i="2" l="1"/>
  <c r="U120" i="2"/>
  <c r="S120" i="2" s="1"/>
  <c r="T119" i="2"/>
  <c r="V118" i="2"/>
  <c r="V119" i="2" l="1"/>
  <c r="T120" i="2"/>
  <c r="U121" i="2"/>
  <c r="S121" i="2" s="1"/>
  <c r="R122" i="2"/>
  <c r="U122" i="2" l="1"/>
  <c r="S122" i="2" s="1"/>
  <c r="R123" i="2"/>
  <c r="V120" i="2"/>
  <c r="T121" i="2"/>
  <c r="V121" i="2" l="1"/>
  <c r="T122" i="2"/>
  <c r="R124" i="2"/>
  <c r="U123" i="2"/>
  <c r="S123" i="2" s="1"/>
  <c r="R125" i="2" l="1"/>
  <c r="U124" i="2"/>
  <c r="S124" i="2" s="1"/>
  <c r="T123" i="2"/>
  <c r="V122" i="2"/>
  <c r="T124" i="2" l="1"/>
  <c r="V123" i="2"/>
  <c r="U125" i="2"/>
  <c r="S125" i="2" s="1"/>
  <c r="R126" i="2"/>
  <c r="U126" i="2" l="1"/>
  <c r="S126" i="2" s="1"/>
  <c r="R127" i="2"/>
  <c r="V124" i="2"/>
  <c r="T125" i="2"/>
  <c r="T126" i="2" l="1"/>
  <c r="V125" i="2"/>
  <c r="R128" i="2"/>
  <c r="U127" i="2"/>
  <c r="S127" i="2" s="1"/>
  <c r="R129" i="2" l="1"/>
  <c r="U128" i="2"/>
  <c r="S128" i="2" s="1"/>
  <c r="T127" i="2"/>
  <c r="V126" i="2"/>
  <c r="V127" i="2" l="1"/>
  <c r="T128" i="2"/>
  <c r="U129" i="2"/>
  <c r="S129" i="2" s="1"/>
  <c r="R130" i="2"/>
  <c r="U130" i="2" l="1"/>
  <c r="S130" i="2" s="1"/>
  <c r="R131" i="2"/>
  <c r="V128" i="2"/>
  <c r="T129" i="2"/>
  <c r="T130" i="2" l="1"/>
  <c r="V129" i="2"/>
  <c r="R132" i="2"/>
  <c r="U131" i="2"/>
  <c r="S131" i="2" s="1"/>
  <c r="R133" i="2" l="1"/>
  <c r="U132" i="2"/>
  <c r="S132" i="2" s="1"/>
  <c r="T131" i="2"/>
  <c r="V130" i="2"/>
  <c r="T132" i="2" l="1"/>
  <c r="V131" i="2"/>
  <c r="U133" i="2"/>
  <c r="S133" i="2" s="1"/>
  <c r="R134" i="2"/>
  <c r="U134" i="2" l="1"/>
  <c r="S134" i="2" s="1"/>
  <c r="R135" i="2"/>
  <c r="V132" i="2"/>
  <c r="T133" i="2"/>
  <c r="T134" i="2" l="1"/>
  <c r="V133" i="2"/>
  <c r="R136" i="2"/>
  <c r="U135" i="2"/>
  <c r="S135" i="2" s="1"/>
  <c r="R137" i="2" l="1"/>
  <c r="U136" i="2"/>
  <c r="S136" i="2" s="1"/>
  <c r="T135" i="2"/>
  <c r="V134" i="2"/>
  <c r="V135" i="2" l="1"/>
  <c r="T136" i="2"/>
  <c r="U137" i="2"/>
  <c r="S137" i="2" s="1"/>
  <c r="R138" i="2"/>
  <c r="U138" i="2" l="1"/>
  <c r="S138" i="2" s="1"/>
  <c r="R139" i="2"/>
  <c r="V136" i="2"/>
  <c r="T137" i="2"/>
  <c r="T138" i="2" l="1"/>
  <c r="V137" i="2"/>
  <c r="R140" i="2"/>
  <c r="U139" i="2"/>
  <c r="S139" i="2" s="1"/>
  <c r="R141" i="2" l="1"/>
  <c r="U140" i="2"/>
  <c r="S140" i="2" s="1"/>
  <c r="T139" i="2"/>
  <c r="V138" i="2"/>
  <c r="T140" i="2" l="1"/>
  <c r="V139" i="2"/>
  <c r="U141" i="2"/>
  <c r="S141" i="2" s="1"/>
  <c r="R142" i="2"/>
  <c r="U142" i="2" l="1"/>
  <c r="S142" i="2" s="1"/>
  <c r="R143" i="2"/>
  <c r="V140" i="2"/>
  <c r="T141" i="2"/>
  <c r="T142" i="2" l="1"/>
  <c r="V141" i="2"/>
  <c r="R144" i="2"/>
  <c r="U143" i="2"/>
  <c r="S143" i="2" s="1"/>
  <c r="R145" i="2" l="1"/>
  <c r="U144" i="2"/>
  <c r="S144" i="2" s="1"/>
  <c r="T143" i="2"/>
  <c r="V142" i="2"/>
  <c r="V143" i="2" l="1"/>
  <c r="T144" i="2"/>
  <c r="U145" i="2"/>
  <c r="S145" i="2" s="1"/>
  <c r="R146" i="2"/>
  <c r="U146" i="2" l="1"/>
  <c r="S146" i="2" s="1"/>
  <c r="R147" i="2"/>
  <c r="V144" i="2"/>
  <c r="T145" i="2"/>
  <c r="T146" i="2" l="1"/>
  <c r="V145" i="2"/>
  <c r="R148" i="2"/>
  <c r="U147" i="2"/>
  <c r="S147" i="2" s="1"/>
  <c r="T147" i="2" l="1"/>
  <c r="V146" i="2"/>
  <c r="R149" i="2"/>
  <c r="U148" i="2"/>
  <c r="S148" i="2" s="1"/>
  <c r="U149" i="2" l="1"/>
  <c r="S149" i="2" s="1"/>
  <c r="R150" i="2"/>
  <c r="T148" i="2"/>
  <c r="V147" i="2"/>
  <c r="V148" i="2" l="1"/>
  <c r="T149" i="2"/>
  <c r="U150" i="2"/>
  <c r="S150" i="2" s="1"/>
  <c r="R151" i="2"/>
  <c r="R152" i="2" l="1"/>
  <c r="U151" i="2"/>
  <c r="S151" i="2" s="1"/>
  <c r="T150" i="2"/>
  <c r="V149" i="2"/>
  <c r="T151" i="2" l="1"/>
  <c r="V150" i="2"/>
  <c r="R153" i="2"/>
  <c r="U152" i="2"/>
  <c r="S152" i="2" s="1"/>
  <c r="U153" i="2" l="1"/>
  <c r="S153" i="2" s="1"/>
  <c r="R154" i="2"/>
  <c r="V151" i="2"/>
  <c r="T152" i="2"/>
  <c r="V152" i="2" l="1"/>
  <c r="T153" i="2"/>
  <c r="U154" i="2"/>
  <c r="S154" i="2" s="1"/>
  <c r="R155" i="2"/>
  <c r="R156" i="2" l="1"/>
  <c r="U155" i="2"/>
  <c r="S155" i="2" s="1"/>
  <c r="T154" i="2"/>
  <c r="V153" i="2"/>
  <c r="T155" i="2" l="1"/>
  <c r="V154" i="2"/>
  <c r="R157" i="2"/>
  <c r="U156" i="2"/>
  <c r="S156" i="2" s="1"/>
  <c r="U157" i="2" l="1"/>
  <c r="S157" i="2" s="1"/>
  <c r="R158" i="2"/>
  <c r="T156" i="2"/>
  <c r="V155" i="2"/>
  <c r="V156" i="2" l="1"/>
  <c r="T157" i="2"/>
  <c r="U158" i="2"/>
  <c r="S158" i="2" s="1"/>
  <c r="R159" i="2"/>
  <c r="R160" i="2" l="1"/>
  <c r="U159" i="2"/>
  <c r="S159" i="2" s="1"/>
  <c r="T158" i="2"/>
  <c r="V157" i="2"/>
  <c r="T159" i="2" l="1"/>
  <c r="V158" i="2"/>
  <c r="R161" i="2"/>
  <c r="U160" i="2"/>
  <c r="S160" i="2" s="1"/>
  <c r="U161" i="2" l="1"/>
  <c r="S161" i="2" s="1"/>
  <c r="R162" i="2"/>
  <c r="V159" i="2"/>
  <c r="T160" i="2"/>
  <c r="V160" i="2" l="1"/>
  <c r="T161" i="2"/>
  <c r="U162" i="2"/>
  <c r="S162" i="2" s="1"/>
  <c r="R163" i="2"/>
  <c r="R164" i="2" l="1"/>
  <c r="U163" i="2"/>
  <c r="S163" i="2" s="1"/>
  <c r="T162" i="2"/>
  <c r="V161" i="2"/>
  <c r="T163" i="2" l="1"/>
  <c r="V162" i="2"/>
  <c r="R165" i="2"/>
  <c r="U164" i="2"/>
  <c r="S164" i="2" s="1"/>
  <c r="T164" i="2" l="1"/>
  <c r="V163" i="2"/>
  <c r="U165" i="2"/>
  <c r="S165" i="2" s="1"/>
  <c r="R166" i="2"/>
  <c r="U166" i="2" l="1"/>
  <c r="S166" i="2" s="1"/>
  <c r="R167" i="2"/>
  <c r="V164" i="2"/>
  <c r="T165" i="2"/>
  <c r="T166" i="2" l="1"/>
  <c r="V165" i="2"/>
  <c r="R168" i="2"/>
  <c r="U167" i="2"/>
  <c r="S167" i="2" s="1"/>
  <c r="R169" i="2" l="1"/>
  <c r="U168" i="2"/>
  <c r="S168" i="2" s="1"/>
  <c r="T167" i="2"/>
  <c r="V166" i="2"/>
  <c r="V167" i="2" l="1"/>
  <c r="T168" i="2"/>
  <c r="U169" i="2"/>
  <c r="S169" i="2" s="1"/>
  <c r="R170" i="2"/>
  <c r="U170" i="2" l="1"/>
  <c r="S170" i="2" s="1"/>
  <c r="R171" i="2"/>
  <c r="V168" i="2"/>
  <c r="T169" i="2"/>
  <c r="T170" i="2" l="1"/>
  <c r="V169" i="2"/>
  <c r="R172" i="2"/>
  <c r="U171" i="2"/>
  <c r="S171" i="2" s="1"/>
  <c r="R173" i="2" l="1"/>
  <c r="U172" i="2"/>
  <c r="S172" i="2" s="1"/>
  <c r="T171" i="2"/>
  <c r="V170" i="2"/>
  <c r="T172" i="2" l="1"/>
  <c r="V171" i="2"/>
  <c r="U173" i="2"/>
  <c r="S173" i="2" s="1"/>
  <c r="R174" i="2"/>
  <c r="V172" i="2" l="1"/>
  <c r="T173" i="2"/>
  <c r="U174" i="2"/>
  <c r="S174" i="2" s="1"/>
  <c r="R175" i="2"/>
  <c r="R176" i="2" l="1"/>
  <c r="U175" i="2"/>
  <c r="S175" i="2" s="1"/>
  <c r="T174" i="2"/>
  <c r="V173" i="2"/>
  <c r="T175" i="2" l="1"/>
  <c r="V174" i="2"/>
  <c r="R177" i="2"/>
  <c r="U176" i="2"/>
  <c r="S176" i="2" s="1"/>
  <c r="U177" i="2" l="1"/>
  <c r="S177" i="2" s="1"/>
  <c r="R178" i="2"/>
  <c r="V175" i="2"/>
  <c r="T176" i="2"/>
  <c r="V176" i="2" l="1"/>
  <c r="T177" i="2"/>
  <c r="U178" i="2"/>
  <c r="S178" i="2" s="1"/>
  <c r="R179" i="2"/>
  <c r="R180" i="2" l="1"/>
  <c r="U179" i="2"/>
  <c r="S179" i="2" s="1"/>
  <c r="T178" i="2"/>
  <c r="V177" i="2"/>
  <c r="T179" i="2" l="1"/>
  <c r="V178" i="2"/>
  <c r="R181" i="2"/>
  <c r="U180" i="2"/>
  <c r="S180" i="2" s="1"/>
  <c r="U181" i="2" l="1"/>
  <c r="S181" i="2" s="1"/>
  <c r="R182" i="2"/>
  <c r="T180" i="2"/>
  <c r="V179" i="2"/>
  <c r="V180" i="2" l="1"/>
  <c r="T181" i="2"/>
  <c r="U182" i="2"/>
  <c r="S182" i="2" s="1"/>
  <c r="R183" i="2"/>
  <c r="R184" i="2" l="1"/>
  <c r="U183" i="2"/>
  <c r="S183" i="2" s="1"/>
  <c r="T182" i="2"/>
  <c r="V181" i="2"/>
  <c r="T183" i="2" l="1"/>
  <c r="V182" i="2"/>
  <c r="R185" i="2"/>
  <c r="U184" i="2"/>
  <c r="S184" i="2" s="1"/>
  <c r="U185" i="2" l="1"/>
  <c r="S185" i="2" s="1"/>
  <c r="R186" i="2"/>
  <c r="V183" i="2"/>
  <c r="T184" i="2"/>
  <c r="V184" i="2" l="1"/>
  <c r="T185" i="2"/>
  <c r="U186" i="2"/>
  <c r="S186" i="2" s="1"/>
  <c r="R187" i="2"/>
  <c r="R188" i="2" l="1"/>
  <c r="U187" i="2"/>
  <c r="S187" i="2" s="1"/>
  <c r="T186" i="2"/>
  <c r="V185" i="2"/>
  <c r="T187" i="2" l="1"/>
  <c r="V186" i="2"/>
  <c r="R189" i="2"/>
  <c r="U188" i="2"/>
  <c r="S188" i="2" s="1"/>
  <c r="U189" i="2" l="1"/>
  <c r="S189" i="2" s="1"/>
  <c r="R190" i="2"/>
  <c r="T188" i="2"/>
  <c r="V187" i="2"/>
  <c r="V188" i="2" l="1"/>
  <c r="T189" i="2"/>
  <c r="U190" i="2"/>
  <c r="S190" i="2" s="1"/>
  <c r="R191" i="2"/>
  <c r="R192" i="2" l="1"/>
  <c r="U191" i="2"/>
  <c r="S191" i="2" s="1"/>
  <c r="T190" i="2"/>
  <c r="V189" i="2"/>
  <c r="T191" i="2" l="1"/>
  <c r="V190" i="2"/>
  <c r="R193" i="2"/>
  <c r="U192" i="2"/>
  <c r="S192" i="2" s="1"/>
  <c r="U193" i="2" l="1"/>
  <c r="S193" i="2" s="1"/>
  <c r="R194" i="2"/>
  <c r="V191" i="2"/>
  <c r="T192" i="2"/>
  <c r="V192" i="2" l="1"/>
  <c r="T193" i="2"/>
  <c r="U194" i="2"/>
  <c r="S194" i="2" s="1"/>
  <c r="R195" i="2"/>
  <c r="R196" i="2" l="1"/>
  <c r="U195" i="2"/>
  <c r="S195" i="2" s="1"/>
  <c r="T194" i="2"/>
  <c r="V193" i="2"/>
  <c r="T195" i="2" l="1"/>
  <c r="V194" i="2"/>
  <c r="R197" i="2"/>
  <c r="U196" i="2"/>
  <c r="S196" i="2" s="1"/>
  <c r="U197" i="2" l="1"/>
  <c r="S197" i="2" s="1"/>
  <c r="R198" i="2"/>
  <c r="T196" i="2"/>
  <c r="V195" i="2"/>
  <c r="U198" i="2" l="1"/>
  <c r="S198" i="2" s="1"/>
  <c r="R199" i="2"/>
  <c r="V196" i="2"/>
  <c r="T197" i="2"/>
  <c r="T198" i="2" l="1"/>
  <c r="V197" i="2"/>
  <c r="R200" i="2"/>
  <c r="U199" i="2"/>
  <c r="S199" i="2" s="1"/>
  <c r="R201" i="2" l="1"/>
  <c r="U200" i="2"/>
  <c r="S200" i="2" s="1"/>
  <c r="T199" i="2"/>
  <c r="V198" i="2"/>
  <c r="T200" i="2" l="1"/>
  <c r="V199" i="2"/>
  <c r="U201" i="2"/>
  <c r="S201" i="2" s="1"/>
  <c r="R202" i="2"/>
  <c r="U202" i="2" l="1"/>
  <c r="S202" i="2" s="1"/>
  <c r="R203" i="2"/>
  <c r="V200" i="2"/>
  <c r="T201" i="2"/>
  <c r="T202" i="2" l="1"/>
  <c r="V201" i="2"/>
  <c r="R204" i="2"/>
  <c r="U203" i="2"/>
  <c r="S203" i="2" s="1"/>
  <c r="R205" i="2" l="1"/>
  <c r="U204" i="2"/>
  <c r="S204" i="2" s="1"/>
  <c r="T203" i="2"/>
  <c r="V202" i="2"/>
  <c r="V203" i="2" l="1"/>
  <c r="T204" i="2"/>
  <c r="U205" i="2"/>
  <c r="S205" i="2" s="1"/>
  <c r="R206" i="2"/>
  <c r="U206" i="2" l="1"/>
  <c r="S206" i="2" s="1"/>
  <c r="R207" i="2"/>
  <c r="V204" i="2"/>
  <c r="T205" i="2"/>
  <c r="T206" i="2" l="1"/>
  <c r="V205" i="2"/>
  <c r="R208" i="2"/>
  <c r="U207" i="2"/>
  <c r="S207" i="2" s="1"/>
  <c r="R209" i="2" l="1"/>
  <c r="U208" i="2"/>
  <c r="S208" i="2" s="1"/>
  <c r="T207" i="2"/>
  <c r="V206" i="2"/>
  <c r="T208" i="2" l="1"/>
  <c r="V207" i="2"/>
  <c r="U209" i="2"/>
  <c r="S209" i="2" s="1"/>
  <c r="R210" i="2"/>
  <c r="U210" i="2" l="1"/>
  <c r="S210" i="2" s="1"/>
  <c r="R211" i="2"/>
  <c r="V208" i="2"/>
  <c r="T209" i="2"/>
  <c r="T210" i="2" l="1"/>
  <c r="V209" i="2"/>
  <c r="R212" i="2"/>
  <c r="U211" i="2"/>
  <c r="S211" i="2" s="1"/>
  <c r="R213" i="2" l="1"/>
  <c r="U212" i="2"/>
  <c r="S212" i="2" s="1"/>
  <c r="T211" i="2"/>
  <c r="V210" i="2"/>
  <c r="V211" i="2" l="1"/>
  <c r="T212" i="2"/>
  <c r="U213" i="2"/>
  <c r="S213" i="2" s="1"/>
  <c r="R214" i="2"/>
  <c r="U214" i="2" l="1"/>
  <c r="S214" i="2" s="1"/>
  <c r="R215" i="2"/>
  <c r="V212" i="2"/>
  <c r="T213" i="2"/>
  <c r="T214" i="2" l="1"/>
  <c r="V213" i="2"/>
  <c r="R216" i="2"/>
  <c r="U215" i="2"/>
  <c r="S215" i="2" s="1"/>
  <c r="R217" i="2" l="1"/>
  <c r="U216" i="2"/>
  <c r="S216" i="2" s="1"/>
  <c r="T215" i="2"/>
  <c r="V214" i="2"/>
  <c r="T216" i="2" l="1"/>
  <c r="V215" i="2"/>
  <c r="U217" i="2"/>
  <c r="S217" i="2" s="1"/>
  <c r="R218" i="2"/>
  <c r="U218" i="2" l="1"/>
  <c r="S218" i="2" s="1"/>
  <c r="R219" i="2"/>
  <c r="V216" i="2"/>
  <c r="T217" i="2"/>
  <c r="T218" i="2" l="1"/>
  <c r="V217" i="2"/>
  <c r="R220" i="2"/>
  <c r="U219" i="2"/>
  <c r="S219" i="2" s="1"/>
  <c r="R221" i="2" l="1"/>
  <c r="U220" i="2"/>
  <c r="S220" i="2" s="1"/>
  <c r="T219" i="2"/>
  <c r="V218" i="2"/>
  <c r="V219" i="2" l="1"/>
  <c r="T220" i="2"/>
  <c r="U221" i="2"/>
  <c r="S221" i="2" s="1"/>
  <c r="R222" i="2"/>
  <c r="U222" i="2" l="1"/>
  <c r="S222" i="2" s="1"/>
  <c r="R223" i="2"/>
  <c r="V220" i="2"/>
  <c r="T221" i="2"/>
  <c r="T222" i="2" l="1"/>
  <c r="V221" i="2"/>
  <c r="R224" i="2"/>
  <c r="U223" i="2"/>
  <c r="S223" i="2" s="1"/>
  <c r="R225" i="2" l="1"/>
  <c r="U224" i="2"/>
  <c r="S224" i="2" s="1"/>
  <c r="T223" i="2"/>
  <c r="V222" i="2"/>
  <c r="T224" i="2" l="1"/>
  <c r="V223" i="2"/>
  <c r="U225" i="2"/>
  <c r="S225" i="2" s="1"/>
  <c r="R226" i="2"/>
  <c r="U226" i="2" l="1"/>
  <c r="S226" i="2" s="1"/>
  <c r="R227" i="2"/>
  <c r="V224" i="2"/>
  <c r="T225" i="2"/>
  <c r="T226" i="2" l="1"/>
  <c r="V225" i="2"/>
  <c r="R228" i="2"/>
  <c r="U227" i="2"/>
  <c r="S227" i="2" s="1"/>
  <c r="R229" i="2" l="1"/>
  <c r="U228" i="2"/>
  <c r="S228" i="2" s="1"/>
  <c r="T227" i="2"/>
  <c r="V226" i="2"/>
  <c r="V227" i="2" l="1"/>
  <c r="T228" i="2"/>
  <c r="U229" i="2"/>
  <c r="S229" i="2" s="1"/>
  <c r="R230" i="2"/>
  <c r="U230" i="2" l="1"/>
  <c r="S230" i="2" s="1"/>
  <c r="R231" i="2"/>
  <c r="V228" i="2"/>
  <c r="T229" i="2"/>
  <c r="T230" i="2" l="1"/>
  <c r="V229" i="2"/>
  <c r="R232" i="2"/>
  <c r="U231" i="2"/>
  <c r="S231" i="2" s="1"/>
  <c r="R233" i="2" l="1"/>
  <c r="U232" i="2"/>
  <c r="S232" i="2" s="1"/>
  <c r="T231" i="2"/>
  <c r="V230" i="2"/>
  <c r="T232" i="2" l="1"/>
  <c r="V231" i="2"/>
  <c r="U233" i="2"/>
  <c r="S233" i="2" s="1"/>
  <c r="R234" i="2"/>
  <c r="U234" i="2" l="1"/>
  <c r="S234" i="2" s="1"/>
  <c r="R235" i="2"/>
  <c r="V232" i="2"/>
  <c r="T233" i="2"/>
  <c r="T234" i="2" l="1"/>
  <c r="V233" i="2"/>
  <c r="R236" i="2"/>
  <c r="U235" i="2"/>
  <c r="S235" i="2" s="1"/>
  <c r="R237" i="2" l="1"/>
  <c r="U236" i="2"/>
  <c r="S236" i="2" s="1"/>
  <c r="T235" i="2"/>
  <c r="V234" i="2"/>
  <c r="V235" i="2" l="1"/>
  <c r="T236" i="2"/>
  <c r="U237" i="2"/>
  <c r="S237" i="2" s="1"/>
  <c r="R238" i="2"/>
  <c r="U238" i="2" l="1"/>
  <c r="S238" i="2" s="1"/>
  <c r="R239" i="2"/>
  <c r="V236" i="2"/>
  <c r="T237" i="2"/>
  <c r="T238" i="2" l="1"/>
  <c r="V237" i="2"/>
  <c r="R240" i="2"/>
  <c r="U239" i="2"/>
  <c r="S239" i="2" s="1"/>
  <c r="R241" i="2" l="1"/>
  <c r="U240" i="2"/>
  <c r="S240" i="2" s="1"/>
  <c r="T239" i="2"/>
  <c r="V238" i="2"/>
  <c r="T240" i="2" l="1"/>
  <c r="V239" i="2"/>
  <c r="U241" i="2"/>
  <c r="S241" i="2" s="1"/>
  <c r="R242" i="2"/>
  <c r="V240" i="2" l="1"/>
  <c r="T241" i="2"/>
  <c r="U242" i="2"/>
  <c r="S242" i="2" s="1"/>
  <c r="R243" i="2"/>
  <c r="R244" i="2" l="1"/>
  <c r="U243" i="2"/>
  <c r="S243" i="2" s="1"/>
  <c r="T242" i="2"/>
  <c r="V241" i="2"/>
  <c r="T243" i="2" l="1"/>
  <c r="V242" i="2"/>
  <c r="R245" i="2"/>
  <c r="U244" i="2"/>
  <c r="S244" i="2" s="1"/>
  <c r="U245" i="2" l="1"/>
  <c r="S245" i="2" s="1"/>
  <c r="R246" i="2"/>
  <c r="V243" i="2"/>
  <c r="T244" i="2"/>
  <c r="V244" i="2" l="1"/>
  <c r="T245" i="2"/>
  <c r="U246" i="2"/>
  <c r="S246" i="2" s="1"/>
  <c r="R247" i="2"/>
  <c r="R248" i="2" l="1"/>
  <c r="U247" i="2"/>
  <c r="S247" i="2" s="1"/>
  <c r="T246" i="2"/>
  <c r="V245" i="2"/>
  <c r="T247" i="2" l="1"/>
  <c r="V246" i="2"/>
  <c r="R249" i="2"/>
  <c r="U248" i="2"/>
  <c r="S248" i="2" s="1"/>
  <c r="U249" i="2" l="1"/>
  <c r="S249" i="2" s="1"/>
  <c r="R250" i="2"/>
  <c r="T248" i="2"/>
  <c r="V247" i="2"/>
  <c r="V248" i="2" l="1"/>
  <c r="T249" i="2"/>
  <c r="U250" i="2"/>
  <c r="S250" i="2" s="1"/>
  <c r="R251" i="2"/>
  <c r="R252" i="2" l="1"/>
  <c r="U251" i="2"/>
  <c r="S251" i="2" s="1"/>
  <c r="T250" i="2"/>
  <c r="V249" i="2"/>
  <c r="T251" i="2" l="1"/>
  <c r="V250" i="2"/>
  <c r="R253" i="2"/>
  <c r="U252" i="2"/>
  <c r="S252" i="2" s="1"/>
  <c r="U253" i="2" l="1"/>
  <c r="S253" i="2" s="1"/>
  <c r="R254" i="2"/>
  <c r="V251" i="2"/>
  <c r="T252" i="2"/>
  <c r="V252" i="2" l="1"/>
  <c r="T253" i="2"/>
  <c r="U254" i="2"/>
  <c r="S254" i="2" s="1"/>
  <c r="R255" i="2"/>
  <c r="T254" i="2" l="1"/>
  <c r="V253" i="2"/>
  <c r="R256" i="2"/>
  <c r="U255" i="2"/>
  <c r="S255" i="2" s="1"/>
  <c r="R257" i="2" l="1"/>
  <c r="U256" i="2"/>
  <c r="S256" i="2" s="1"/>
  <c r="T255" i="2"/>
  <c r="V254" i="2"/>
  <c r="T256" i="2" l="1"/>
  <c r="V255" i="2"/>
  <c r="U257" i="2"/>
  <c r="S257" i="2" s="1"/>
  <c r="R258" i="2"/>
  <c r="U258" i="2" l="1"/>
  <c r="S258" i="2" s="1"/>
  <c r="R259" i="2"/>
  <c r="V256" i="2"/>
  <c r="T257" i="2"/>
  <c r="T258" i="2" l="1"/>
  <c r="V257" i="2"/>
  <c r="R260" i="2"/>
  <c r="U259" i="2"/>
  <c r="S259" i="2" s="1"/>
  <c r="R261" i="2" l="1"/>
  <c r="U260" i="2"/>
  <c r="S260" i="2" s="1"/>
  <c r="T259" i="2"/>
  <c r="V258" i="2"/>
  <c r="V259" i="2" l="1"/>
  <c r="T260" i="2"/>
  <c r="U261" i="2"/>
  <c r="S261" i="2" s="1"/>
  <c r="R262" i="2"/>
  <c r="U262" i="2" l="1"/>
  <c r="S262" i="2" s="1"/>
  <c r="R263" i="2"/>
  <c r="V260" i="2"/>
  <c r="T261" i="2"/>
  <c r="T262" i="2" l="1"/>
  <c r="V261" i="2"/>
  <c r="R264" i="2"/>
  <c r="U263" i="2"/>
  <c r="S263" i="2" s="1"/>
  <c r="R265" i="2" l="1"/>
  <c r="U264" i="2"/>
  <c r="S264" i="2" s="1"/>
  <c r="T263" i="2"/>
  <c r="V262" i="2"/>
  <c r="T264" i="2" l="1"/>
  <c r="V263" i="2"/>
  <c r="U265" i="2"/>
  <c r="S265" i="2" s="1"/>
  <c r="R266" i="2"/>
  <c r="U266" i="2" l="1"/>
  <c r="S266" i="2" s="1"/>
  <c r="R267" i="2"/>
  <c r="T265" i="2"/>
  <c r="V264" i="2"/>
  <c r="V265" i="2" l="1"/>
  <c r="T266" i="2"/>
  <c r="U267" i="2"/>
  <c r="S267" i="2" s="1"/>
  <c r="R268" i="2"/>
  <c r="R269" i="2" l="1"/>
  <c r="U268" i="2"/>
  <c r="S268" i="2" s="1"/>
  <c r="T267" i="2"/>
  <c r="V266" i="2"/>
  <c r="T268" i="2" l="1"/>
  <c r="V267" i="2"/>
  <c r="U269" i="2"/>
  <c r="S269" i="2" s="1"/>
  <c r="R270" i="2"/>
  <c r="U270" i="2" l="1"/>
  <c r="S270" i="2" s="1"/>
  <c r="R271" i="2"/>
  <c r="T269" i="2"/>
  <c r="V268" i="2"/>
  <c r="U271" i="2" l="1"/>
  <c r="S271" i="2" s="1"/>
  <c r="R272" i="2"/>
  <c r="V269" i="2"/>
  <c r="T270" i="2"/>
  <c r="T271" i="2" l="1"/>
  <c r="V270" i="2"/>
  <c r="R273" i="2"/>
  <c r="U272" i="2"/>
  <c r="S272" i="2" s="1"/>
  <c r="U273" i="2" l="1"/>
  <c r="S273" i="2" s="1"/>
  <c r="R274" i="2"/>
  <c r="V271" i="2"/>
  <c r="T272" i="2"/>
  <c r="V272" i="2" l="1"/>
  <c r="T273" i="2"/>
  <c r="U274" i="2"/>
  <c r="S274" i="2" s="1"/>
  <c r="R275" i="2"/>
  <c r="R276" i="2" l="1"/>
  <c r="U275" i="2"/>
  <c r="S275" i="2" s="1"/>
  <c r="V273" i="2"/>
  <c r="T274" i="2"/>
  <c r="T275" i="2" l="1"/>
  <c r="V274" i="2"/>
  <c r="U276" i="2"/>
  <c r="S276" i="2" s="1"/>
  <c r="R277" i="2"/>
  <c r="U277" i="2" l="1"/>
  <c r="S277" i="2" s="1"/>
  <c r="R278" i="2"/>
  <c r="V275" i="2"/>
  <c r="T276" i="2"/>
  <c r="T277" i="2" l="1"/>
  <c r="V276" i="2"/>
  <c r="R279" i="2"/>
  <c r="U278" i="2"/>
  <c r="S278" i="2" s="1"/>
  <c r="R280" i="2" l="1"/>
  <c r="U279" i="2"/>
  <c r="S279" i="2" s="1"/>
  <c r="T278" i="2"/>
  <c r="V277" i="2"/>
  <c r="T279" i="2" l="1"/>
  <c r="V278" i="2"/>
  <c r="U280" i="2"/>
  <c r="S280" i="2" s="1"/>
  <c r="R281" i="2"/>
  <c r="U281" i="2" l="1"/>
  <c r="S281" i="2" s="1"/>
  <c r="R282" i="2"/>
  <c r="V279" i="2"/>
  <c r="T280" i="2"/>
  <c r="T281" i="2" l="1"/>
  <c r="V280" i="2"/>
  <c r="R283" i="2"/>
  <c r="U282" i="2"/>
  <c r="S282" i="2" s="1"/>
  <c r="R284" i="2" l="1"/>
  <c r="U283" i="2"/>
  <c r="S283" i="2" s="1"/>
  <c r="T282" i="2"/>
  <c r="V281" i="2"/>
  <c r="T283" i="2" l="1"/>
  <c r="V282" i="2"/>
  <c r="U284" i="2"/>
  <c r="S284" i="2" s="1"/>
  <c r="R285" i="2"/>
  <c r="U285" i="2" l="1"/>
  <c r="S285" i="2" s="1"/>
  <c r="R286" i="2"/>
  <c r="V283" i="2"/>
  <c r="T284" i="2"/>
  <c r="T285" i="2" l="1"/>
  <c r="V284" i="2"/>
  <c r="R287" i="2"/>
  <c r="U286" i="2"/>
  <c r="S286" i="2" s="1"/>
  <c r="T286" i="2" l="1"/>
  <c r="V285" i="2"/>
  <c r="R288" i="2"/>
  <c r="U287" i="2"/>
  <c r="S287" i="2" s="1"/>
  <c r="U288" i="2" l="1"/>
  <c r="S288" i="2" s="1"/>
  <c r="R289" i="2"/>
  <c r="T287" i="2"/>
  <c r="V286" i="2"/>
  <c r="V287" i="2" l="1"/>
  <c r="T288" i="2"/>
  <c r="U289" i="2"/>
  <c r="S289" i="2" s="1"/>
  <c r="R290" i="2"/>
  <c r="R291" i="2" l="1"/>
  <c r="U290" i="2"/>
  <c r="S290" i="2" s="1"/>
  <c r="T289" i="2"/>
  <c r="V288" i="2"/>
  <c r="R292" i="2" l="1"/>
  <c r="U291" i="2"/>
  <c r="S291" i="2" s="1"/>
  <c r="T290" i="2"/>
  <c r="V289" i="2"/>
  <c r="T291" i="2" l="1"/>
  <c r="V290" i="2"/>
  <c r="U292" i="2"/>
  <c r="S292" i="2" s="1"/>
  <c r="R293" i="2"/>
  <c r="U293" i="2" l="1"/>
  <c r="S293" i="2" s="1"/>
  <c r="R294" i="2"/>
  <c r="V291" i="2"/>
  <c r="T292" i="2"/>
  <c r="T293" i="2" l="1"/>
  <c r="V292" i="2"/>
  <c r="R295" i="2"/>
  <c r="U294" i="2"/>
  <c r="S294" i="2" s="1"/>
  <c r="R296" i="2" l="1"/>
  <c r="U295" i="2"/>
  <c r="S295" i="2" s="1"/>
  <c r="T294" i="2"/>
  <c r="V293" i="2"/>
  <c r="T295" i="2" l="1"/>
  <c r="V294" i="2"/>
  <c r="U296" i="2"/>
  <c r="S296" i="2" s="1"/>
  <c r="R297" i="2"/>
  <c r="U297" i="2" l="1"/>
  <c r="S297" i="2" s="1"/>
  <c r="R298" i="2"/>
  <c r="V295" i="2"/>
  <c r="T296" i="2"/>
  <c r="T297" i="2" l="1"/>
  <c r="V296" i="2"/>
  <c r="R299" i="2"/>
  <c r="U298" i="2"/>
  <c r="S298" i="2" s="1"/>
  <c r="T298" i="2" l="1"/>
  <c r="V297" i="2"/>
  <c r="R300" i="2"/>
  <c r="U299" i="2"/>
  <c r="S299" i="2" s="1"/>
  <c r="U300" i="2" l="1"/>
  <c r="S300" i="2" s="1"/>
  <c r="R301" i="2"/>
  <c r="T299" i="2"/>
  <c r="V298" i="2"/>
  <c r="V299" i="2" l="1"/>
  <c r="T300" i="2"/>
  <c r="U301" i="2"/>
  <c r="S301" i="2" s="1"/>
  <c r="R302" i="2"/>
  <c r="R303" i="2" l="1"/>
  <c r="U302" i="2"/>
  <c r="S302" i="2" s="1"/>
  <c r="T301" i="2"/>
  <c r="V300" i="2"/>
  <c r="R304" i="2" l="1"/>
  <c r="U303" i="2"/>
  <c r="S303" i="2" s="1"/>
  <c r="T302" i="2"/>
  <c r="V301" i="2"/>
  <c r="T303" i="2" l="1"/>
  <c r="V302" i="2"/>
  <c r="U304" i="2"/>
  <c r="S304" i="2" s="1"/>
  <c r="R305" i="2"/>
  <c r="U305" i="2" l="1"/>
  <c r="S305" i="2" s="1"/>
  <c r="R306" i="2"/>
  <c r="V303" i="2"/>
  <c r="T304" i="2"/>
  <c r="T305" i="2" l="1"/>
  <c r="V304" i="2"/>
  <c r="R307" i="2"/>
  <c r="U306" i="2"/>
  <c r="S306" i="2" s="1"/>
  <c r="R308" i="2" l="1"/>
  <c r="U307" i="2"/>
  <c r="S307" i="2" s="1"/>
  <c r="T306" i="2"/>
  <c r="V305" i="2"/>
  <c r="U308" i="2" l="1"/>
  <c r="S308" i="2" s="1"/>
  <c r="R309" i="2"/>
  <c r="T307" i="2"/>
  <c r="V306" i="2"/>
  <c r="V307" i="2" l="1"/>
  <c r="T308" i="2"/>
  <c r="U309" i="2"/>
  <c r="S309" i="2" s="1"/>
  <c r="R310" i="2"/>
  <c r="R311" i="2" l="1"/>
  <c r="U310" i="2"/>
  <c r="S310" i="2" s="1"/>
  <c r="T309" i="2"/>
  <c r="V308" i="2"/>
  <c r="R312" i="2" l="1"/>
  <c r="U311" i="2"/>
  <c r="S311" i="2" s="1"/>
  <c r="T310" i="2"/>
  <c r="V309" i="2"/>
  <c r="T311" i="2" l="1"/>
  <c r="V310" i="2"/>
  <c r="U312" i="2"/>
  <c r="S312" i="2" s="1"/>
  <c r="R313" i="2"/>
  <c r="U313" i="2" l="1"/>
  <c r="S313" i="2" s="1"/>
  <c r="R314" i="2"/>
  <c r="V311" i="2"/>
  <c r="T312" i="2"/>
  <c r="T313" i="2" l="1"/>
  <c r="V312" i="2"/>
  <c r="R315" i="2"/>
  <c r="U314" i="2"/>
  <c r="S314" i="2" s="1"/>
  <c r="R316" i="2" l="1"/>
  <c r="U315" i="2"/>
  <c r="S315" i="2" s="1"/>
  <c r="T314" i="2"/>
  <c r="V313" i="2"/>
  <c r="T315" i="2" l="1"/>
  <c r="V314" i="2"/>
  <c r="U316" i="2"/>
  <c r="S316" i="2" s="1"/>
  <c r="R317" i="2"/>
  <c r="U317" i="2" l="1"/>
  <c r="S317" i="2" s="1"/>
  <c r="R318" i="2"/>
  <c r="V315" i="2"/>
  <c r="T316" i="2"/>
  <c r="T317" i="2" l="1"/>
  <c r="V316" i="2"/>
  <c r="R319" i="2"/>
  <c r="U318" i="2"/>
  <c r="S318" i="2" s="1"/>
  <c r="R320" i="2" l="1"/>
  <c r="U319" i="2"/>
  <c r="S319" i="2" s="1"/>
  <c r="T318" i="2"/>
  <c r="V317" i="2"/>
  <c r="T319" i="2" l="1"/>
  <c r="V318" i="2"/>
  <c r="U320" i="2"/>
  <c r="S320" i="2" s="1"/>
  <c r="R321" i="2"/>
  <c r="U321" i="2" l="1"/>
  <c r="S321" i="2" s="1"/>
  <c r="R322" i="2"/>
  <c r="V319" i="2"/>
  <c r="T320" i="2"/>
  <c r="T321" i="2" l="1"/>
  <c r="V320" i="2"/>
  <c r="R323" i="2"/>
  <c r="U322" i="2"/>
  <c r="S322" i="2" s="1"/>
  <c r="R324" i="2" l="1"/>
  <c r="U323" i="2"/>
  <c r="S323" i="2" s="1"/>
  <c r="T322" i="2"/>
  <c r="V321" i="2"/>
  <c r="T323" i="2" l="1"/>
  <c r="V322" i="2"/>
  <c r="U324" i="2"/>
  <c r="S324" i="2" s="1"/>
  <c r="R325" i="2"/>
  <c r="U325" i="2" l="1"/>
  <c r="S325" i="2" s="1"/>
  <c r="R326" i="2"/>
  <c r="V323" i="2"/>
  <c r="T324" i="2"/>
  <c r="T325" i="2" l="1"/>
  <c r="V324" i="2"/>
  <c r="R327" i="2"/>
  <c r="U326" i="2"/>
  <c r="S326" i="2" s="1"/>
  <c r="T326" i="2" l="1"/>
  <c r="V325" i="2"/>
  <c r="R328" i="2"/>
  <c r="U327" i="2"/>
  <c r="S327" i="2" s="1"/>
  <c r="U328" i="2" l="1"/>
  <c r="S328" i="2" s="1"/>
  <c r="R329" i="2"/>
  <c r="T327" i="2"/>
  <c r="V326" i="2"/>
  <c r="V327" i="2" l="1"/>
  <c r="T328" i="2"/>
  <c r="U329" i="2"/>
  <c r="S329" i="2" s="1"/>
  <c r="R330" i="2"/>
  <c r="R331" i="2" l="1"/>
  <c r="U330" i="2"/>
  <c r="S330" i="2" s="1"/>
  <c r="T329" i="2"/>
  <c r="V328" i="2"/>
  <c r="T330" i="2" l="1"/>
  <c r="V329" i="2"/>
  <c r="R332" i="2"/>
  <c r="U331" i="2"/>
  <c r="S331" i="2" s="1"/>
  <c r="U332" i="2" l="1"/>
  <c r="S332" i="2" s="1"/>
  <c r="R333" i="2"/>
  <c r="T331" i="2"/>
  <c r="V330" i="2"/>
  <c r="V331" i="2" l="1"/>
  <c r="T332" i="2"/>
  <c r="U333" i="2"/>
  <c r="S333" i="2" s="1"/>
  <c r="R334" i="2"/>
  <c r="R335" i="2" l="1"/>
  <c r="U334" i="2"/>
  <c r="S334" i="2" s="1"/>
  <c r="T333" i="2"/>
  <c r="V332" i="2"/>
  <c r="T334" i="2" l="1"/>
  <c r="V333" i="2"/>
  <c r="R336" i="2"/>
  <c r="U335" i="2"/>
  <c r="S335" i="2" s="1"/>
  <c r="U336" i="2" l="1"/>
  <c r="S336" i="2" s="1"/>
  <c r="R337" i="2"/>
  <c r="T335" i="2"/>
  <c r="V334" i="2"/>
  <c r="V335" i="2" l="1"/>
  <c r="T336" i="2"/>
  <c r="U337" i="2"/>
  <c r="S337" i="2" s="1"/>
  <c r="R338" i="2"/>
  <c r="R339" i="2" l="1"/>
  <c r="U338" i="2"/>
  <c r="S338" i="2" s="1"/>
  <c r="T337" i="2"/>
  <c r="V336" i="2"/>
  <c r="T338" i="2" l="1"/>
  <c r="V337" i="2"/>
  <c r="R340" i="2"/>
  <c r="U339" i="2"/>
  <c r="S339" i="2" s="1"/>
  <c r="U340" i="2" l="1"/>
  <c r="S340" i="2" s="1"/>
  <c r="R341" i="2"/>
  <c r="T339" i="2"/>
  <c r="V338" i="2"/>
  <c r="U341" i="2" l="1"/>
  <c r="S341" i="2" s="1"/>
  <c r="R342" i="2"/>
  <c r="V339" i="2"/>
  <c r="T340" i="2"/>
  <c r="T341" i="2" l="1"/>
  <c r="V340" i="2"/>
  <c r="R343" i="2"/>
  <c r="U342" i="2"/>
  <c r="S342" i="2" s="1"/>
  <c r="R344" i="2" l="1"/>
  <c r="U343" i="2"/>
  <c r="S343" i="2" s="1"/>
  <c r="T342" i="2"/>
  <c r="V341" i="2"/>
  <c r="T343" i="2" l="1"/>
  <c r="V342" i="2"/>
  <c r="U344" i="2"/>
  <c r="S344" i="2" s="1"/>
  <c r="R345" i="2"/>
  <c r="U345" i="2" l="1"/>
  <c r="S345" i="2" s="1"/>
  <c r="R346" i="2"/>
  <c r="V343" i="2"/>
  <c r="T344" i="2"/>
  <c r="T345" i="2" l="1"/>
  <c r="V344" i="2"/>
  <c r="R347" i="2"/>
  <c r="U346" i="2"/>
  <c r="S346" i="2" s="1"/>
  <c r="R348" i="2" l="1"/>
  <c r="U347" i="2"/>
  <c r="S347" i="2" s="1"/>
  <c r="T346" i="2"/>
  <c r="V345" i="2"/>
  <c r="T347" i="2" l="1"/>
  <c r="V346" i="2"/>
  <c r="U348" i="2"/>
  <c r="S348" i="2" s="1"/>
  <c r="R349" i="2"/>
  <c r="U349" i="2" l="1"/>
  <c r="S349" i="2" s="1"/>
  <c r="R350" i="2"/>
  <c r="V347" i="2"/>
  <c r="T348" i="2"/>
  <c r="T349" i="2" l="1"/>
  <c r="V348" i="2"/>
  <c r="R351" i="2"/>
  <c r="U350" i="2"/>
  <c r="S350" i="2" s="1"/>
  <c r="R352" i="2" l="1"/>
  <c r="U351" i="2"/>
  <c r="S351" i="2" s="1"/>
  <c r="T350" i="2"/>
  <c r="V349" i="2"/>
  <c r="V350" i="2" l="1"/>
  <c r="T351" i="2"/>
  <c r="U352" i="2"/>
  <c r="S352" i="2" s="1"/>
  <c r="R353" i="2"/>
  <c r="U353" i="2" l="1"/>
  <c r="S353" i="2" s="1"/>
  <c r="R354" i="2"/>
  <c r="V351" i="2"/>
  <c r="T352" i="2"/>
  <c r="R355" i="2" l="1"/>
  <c r="U354" i="2"/>
  <c r="S354" i="2" s="1"/>
  <c r="T353" i="2"/>
  <c r="V352" i="2"/>
  <c r="T354" i="2" l="1"/>
  <c r="V353" i="2"/>
  <c r="R356" i="2"/>
  <c r="U355" i="2"/>
  <c r="S355" i="2" s="1"/>
  <c r="U356" i="2" l="1"/>
  <c r="S356" i="2" s="1"/>
  <c r="R357" i="2"/>
  <c r="T355" i="2"/>
  <c r="V354" i="2"/>
  <c r="V355" i="2" l="1"/>
  <c r="T356" i="2"/>
  <c r="U357" i="2"/>
  <c r="S357" i="2" s="1"/>
  <c r="R358" i="2"/>
  <c r="R359" i="2" l="1"/>
  <c r="U358" i="2"/>
  <c r="S358" i="2" s="1"/>
  <c r="T357" i="2"/>
  <c r="V356" i="2"/>
  <c r="T358" i="2" l="1"/>
  <c r="V357" i="2"/>
  <c r="R360" i="2"/>
  <c r="U359" i="2"/>
  <c r="S359" i="2" s="1"/>
  <c r="U360" i="2" l="1"/>
  <c r="S360" i="2" s="1"/>
  <c r="R361" i="2"/>
  <c r="V358" i="2"/>
  <c r="T359" i="2"/>
  <c r="V359" i="2" l="1"/>
  <c r="T360" i="2"/>
  <c r="U361" i="2"/>
  <c r="S361" i="2" s="1"/>
  <c r="R362" i="2"/>
  <c r="T361" i="2" l="1"/>
  <c r="V360" i="2"/>
  <c r="R363" i="2"/>
  <c r="U362" i="2"/>
  <c r="S362" i="2" s="1"/>
  <c r="R364" i="2" l="1"/>
  <c r="U363" i="2"/>
  <c r="S363" i="2" s="1"/>
  <c r="T362" i="2"/>
  <c r="V361" i="2"/>
  <c r="T363" i="2" l="1"/>
  <c r="V362" i="2"/>
  <c r="U364" i="2"/>
  <c r="S364" i="2" s="1"/>
  <c r="R365" i="2"/>
  <c r="U365" i="2" l="1"/>
  <c r="S365" i="2" s="1"/>
  <c r="R366" i="2"/>
  <c r="V363" i="2"/>
  <c r="T364" i="2"/>
  <c r="T365" i="2" l="1"/>
  <c r="V364" i="2"/>
  <c r="R367" i="2"/>
  <c r="U366" i="2"/>
  <c r="S366" i="2" s="1"/>
  <c r="R368" i="2" l="1"/>
  <c r="U367" i="2"/>
  <c r="S367" i="2" s="1"/>
  <c r="T366" i="2"/>
  <c r="V365" i="2"/>
  <c r="V366" i="2" l="1"/>
  <c r="T367" i="2"/>
  <c r="U368" i="2"/>
  <c r="S368" i="2" s="1"/>
  <c r="R369" i="2"/>
  <c r="U369" i="2" l="1"/>
  <c r="S369" i="2" s="1"/>
  <c r="R370" i="2"/>
  <c r="V367" i="2"/>
  <c r="T368" i="2"/>
  <c r="T369" i="2" l="1"/>
  <c r="V368" i="2"/>
  <c r="R371" i="2"/>
  <c r="U370" i="2"/>
  <c r="S370" i="2" s="1"/>
  <c r="R372" i="2" l="1"/>
  <c r="U371" i="2"/>
  <c r="S371" i="2" s="1"/>
  <c r="T370" i="2"/>
  <c r="V369" i="2"/>
  <c r="T371" i="2" l="1"/>
  <c r="V370" i="2"/>
  <c r="U372" i="2"/>
  <c r="S372" i="2" s="1"/>
  <c r="R373" i="2"/>
  <c r="U373" i="2" l="1"/>
  <c r="S373" i="2" s="1"/>
  <c r="R374" i="2"/>
  <c r="V371" i="2"/>
  <c r="T372" i="2"/>
  <c r="T373" i="2" l="1"/>
  <c r="V372" i="2"/>
  <c r="R375" i="2"/>
  <c r="U374" i="2"/>
  <c r="S374" i="2" s="1"/>
  <c r="R376" i="2" l="1"/>
  <c r="U375" i="2"/>
  <c r="S375" i="2" s="1"/>
  <c r="T374" i="2"/>
  <c r="V373" i="2"/>
  <c r="V374" i="2" l="1"/>
  <c r="T375" i="2"/>
  <c r="U376" i="2"/>
  <c r="S376" i="2" s="1"/>
  <c r="R377" i="2"/>
  <c r="U377" i="2" l="1"/>
  <c r="S377" i="2" s="1"/>
  <c r="R378" i="2"/>
  <c r="V375" i="2"/>
  <c r="T376" i="2"/>
  <c r="T377" i="2" l="1"/>
  <c r="V376" i="2"/>
  <c r="R379" i="2"/>
  <c r="U378" i="2"/>
  <c r="S378" i="2" s="1"/>
  <c r="R380" i="2" l="1"/>
  <c r="U379" i="2"/>
  <c r="S379" i="2" s="1"/>
  <c r="T378" i="2"/>
  <c r="V377" i="2"/>
  <c r="T379" i="2" l="1"/>
  <c r="V378" i="2"/>
  <c r="U380" i="2"/>
  <c r="S380" i="2" s="1"/>
  <c r="R381" i="2"/>
  <c r="U381" i="2" l="1"/>
  <c r="S381" i="2" s="1"/>
  <c r="R382" i="2"/>
  <c r="V379" i="2"/>
  <c r="T380" i="2"/>
  <c r="T381" i="2" l="1"/>
  <c r="V380" i="2"/>
  <c r="R383" i="2"/>
  <c r="U382" i="2"/>
  <c r="S382" i="2" s="1"/>
  <c r="R384" i="2" l="1"/>
  <c r="U383" i="2"/>
  <c r="S383" i="2" s="1"/>
  <c r="T382" i="2"/>
  <c r="V381" i="2"/>
  <c r="V382" i="2" l="1"/>
  <c r="T383" i="2"/>
  <c r="U384" i="2"/>
  <c r="S384" i="2" s="1"/>
  <c r="R385" i="2"/>
  <c r="U385" i="2" l="1"/>
  <c r="S385" i="2" s="1"/>
  <c r="R386" i="2"/>
  <c r="V383" i="2"/>
  <c r="T384" i="2"/>
  <c r="T385" i="2" l="1"/>
  <c r="V384" i="2"/>
  <c r="R387" i="2"/>
  <c r="U386" i="2"/>
  <c r="S386" i="2" s="1"/>
  <c r="R388" i="2" l="1"/>
  <c r="U387" i="2"/>
  <c r="S387" i="2" s="1"/>
  <c r="T386" i="2"/>
  <c r="V385" i="2"/>
  <c r="T387" i="2" l="1"/>
  <c r="V386" i="2"/>
  <c r="U388" i="2"/>
  <c r="S388" i="2" s="1"/>
  <c r="R389" i="2"/>
  <c r="U389" i="2" l="1"/>
  <c r="S389" i="2" s="1"/>
  <c r="R390" i="2"/>
  <c r="V387" i="2"/>
  <c r="T388" i="2"/>
  <c r="T389" i="2" l="1"/>
  <c r="V388" i="2"/>
  <c r="R391" i="2"/>
  <c r="U390" i="2"/>
  <c r="S390" i="2" s="1"/>
  <c r="R392" i="2" l="1"/>
  <c r="U391" i="2"/>
  <c r="S391" i="2" s="1"/>
  <c r="T390" i="2"/>
  <c r="V389" i="2"/>
  <c r="V390" i="2" l="1"/>
  <c r="T391" i="2"/>
  <c r="U392" i="2"/>
  <c r="S392" i="2" s="1"/>
  <c r="R393" i="2"/>
  <c r="U393" i="2" l="1"/>
  <c r="S393" i="2" s="1"/>
  <c r="R394" i="2"/>
  <c r="V391" i="2"/>
  <c r="T392" i="2"/>
  <c r="T393" i="2" l="1"/>
  <c r="V392" i="2"/>
  <c r="R395" i="2"/>
  <c r="U394" i="2"/>
  <c r="S394" i="2" s="1"/>
  <c r="R396" i="2" l="1"/>
  <c r="U395" i="2"/>
  <c r="S395" i="2" s="1"/>
  <c r="T394" i="2"/>
  <c r="V393" i="2"/>
  <c r="T395" i="2" l="1"/>
  <c r="V394" i="2"/>
  <c r="U396" i="2"/>
  <c r="S396" i="2" s="1"/>
  <c r="R397" i="2"/>
  <c r="V395" i="2" l="1"/>
  <c r="T396" i="2"/>
  <c r="U397" i="2"/>
  <c r="S397" i="2" s="1"/>
  <c r="R398" i="2"/>
  <c r="R399" i="2" l="1"/>
  <c r="U398" i="2"/>
  <c r="S398" i="2" s="1"/>
  <c r="T397" i="2"/>
  <c r="V396" i="2"/>
  <c r="T398" i="2" l="1"/>
  <c r="V397" i="2"/>
  <c r="R400" i="2"/>
  <c r="U399" i="2"/>
  <c r="S399" i="2" s="1"/>
  <c r="U400" i="2" l="1"/>
  <c r="S400" i="2" s="1"/>
  <c r="R401" i="2"/>
  <c r="V398" i="2"/>
  <c r="T399" i="2"/>
  <c r="V399" i="2" l="1"/>
  <c r="T400" i="2"/>
  <c r="U401" i="2"/>
  <c r="S401" i="2" s="1"/>
  <c r="R402" i="2"/>
  <c r="R403" i="2" l="1"/>
  <c r="U402" i="2"/>
  <c r="S402" i="2" s="1"/>
  <c r="T401" i="2"/>
  <c r="V400" i="2"/>
  <c r="T402" i="2" l="1"/>
  <c r="V401" i="2"/>
  <c r="R404" i="2"/>
  <c r="U403" i="2"/>
  <c r="S403" i="2" s="1"/>
  <c r="U404" i="2" l="1"/>
  <c r="S404" i="2" s="1"/>
  <c r="R405" i="2"/>
  <c r="T403" i="2"/>
  <c r="V402" i="2"/>
  <c r="U405" i="2" l="1"/>
  <c r="S405" i="2" s="1"/>
  <c r="R406" i="2"/>
  <c r="V403" i="2"/>
  <c r="T404" i="2"/>
  <c r="T405" i="2" l="1"/>
  <c r="V404" i="2"/>
  <c r="R407" i="2"/>
  <c r="U406" i="2"/>
  <c r="S406" i="2" s="1"/>
  <c r="R408" i="2" l="1"/>
  <c r="U407" i="2"/>
  <c r="S407" i="2" s="1"/>
  <c r="T406" i="2"/>
  <c r="V405" i="2"/>
  <c r="V406" i="2" l="1"/>
  <c r="T407" i="2"/>
  <c r="U408" i="2"/>
  <c r="S408" i="2" s="1"/>
  <c r="R409" i="2"/>
  <c r="U409" i="2" l="1"/>
  <c r="S409" i="2" s="1"/>
  <c r="R410" i="2"/>
  <c r="V407" i="2"/>
  <c r="T408" i="2"/>
  <c r="T409" i="2" l="1"/>
  <c r="V408" i="2"/>
  <c r="R411" i="2"/>
  <c r="U410" i="2"/>
  <c r="S410" i="2" s="1"/>
  <c r="U411" i="2" l="1"/>
  <c r="S411" i="2" s="1"/>
  <c r="R412" i="2"/>
  <c r="T410" i="2"/>
  <c r="V409" i="2"/>
  <c r="T411" i="2" l="1"/>
  <c r="V410" i="2"/>
  <c r="U412" i="2"/>
  <c r="S412" i="2" s="1"/>
  <c r="R413" i="2"/>
  <c r="R414" i="2" l="1"/>
  <c r="U413" i="2"/>
  <c r="S413" i="2" s="1"/>
  <c r="V411" i="2"/>
  <c r="T412" i="2"/>
  <c r="T413" i="2" l="1"/>
  <c r="V412" i="2"/>
  <c r="R415" i="2"/>
  <c r="U414" i="2"/>
  <c r="S414" i="2" s="1"/>
  <c r="T414" i="2" l="1"/>
  <c r="V413" i="2"/>
  <c r="U415" i="2"/>
  <c r="S415" i="2" s="1"/>
  <c r="R416" i="2"/>
  <c r="V414" i="2" l="1"/>
  <c r="T415" i="2"/>
  <c r="U416" i="2"/>
  <c r="S416" i="2" s="1"/>
  <c r="R417" i="2"/>
  <c r="R418" i="2" l="1"/>
  <c r="U417" i="2"/>
  <c r="S417" i="2" s="1"/>
  <c r="T416" i="2"/>
  <c r="V415" i="2"/>
  <c r="T417" i="2" l="1"/>
  <c r="V416" i="2"/>
  <c r="R419" i="2"/>
  <c r="U418" i="2"/>
  <c r="S418" i="2" s="1"/>
  <c r="U419" i="2" l="1"/>
  <c r="S419" i="2" s="1"/>
  <c r="R420" i="2"/>
  <c r="T418" i="2"/>
  <c r="V417" i="2"/>
  <c r="V418" i="2" l="1"/>
  <c r="T419" i="2"/>
  <c r="U420" i="2"/>
  <c r="S420" i="2" s="1"/>
  <c r="R421" i="2"/>
  <c r="R422" i="2" l="1"/>
  <c r="U421" i="2"/>
  <c r="S421" i="2" s="1"/>
  <c r="T420" i="2"/>
  <c r="V419" i="2"/>
  <c r="T421" i="2" l="1"/>
  <c r="V420" i="2"/>
  <c r="R423" i="2"/>
  <c r="U422" i="2"/>
  <c r="S422" i="2" s="1"/>
  <c r="U423" i="2" l="1"/>
  <c r="S423" i="2" s="1"/>
  <c r="R424" i="2"/>
  <c r="T422" i="2"/>
  <c r="V421" i="2"/>
  <c r="V422" i="2" l="1"/>
  <c r="T423" i="2"/>
  <c r="U424" i="2"/>
  <c r="S424" i="2" s="1"/>
  <c r="R425" i="2"/>
  <c r="R426" i="2" l="1"/>
  <c r="U425" i="2"/>
  <c r="S425" i="2" s="1"/>
  <c r="T424" i="2"/>
  <c r="V423" i="2"/>
  <c r="T425" i="2" l="1"/>
  <c r="V424" i="2"/>
  <c r="R427" i="2"/>
  <c r="U426" i="2"/>
  <c r="S426" i="2" s="1"/>
  <c r="U427" i="2" l="1"/>
  <c r="S427" i="2" s="1"/>
  <c r="R428" i="2"/>
  <c r="T426" i="2"/>
  <c r="V425" i="2"/>
  <c r="V426" i="2" l="1"/>
  <c r="T427" i="2"/>
  <c r="U428" i="2"/>
  <c r="S428" i="2" s="1"/>
  <c r="R429" i="2"/>
  <c r="R430" i="2" l="1"/>
  <c r="U429" i="2"/>
  <c r="S429" i="2" s="1"/>
  <c r="T428" i="2"/>
  <c r="V427" i="2"/>
  <c r="T429" i="2" l="1"/>
  <c r="V428" i="2"/>
  <c r="R431" i="2"/>
  <c r="U430" i="2"/>
  <c r="S430" i="2" s="1"/>
  <c r="U431" i="2" l="1"/>
  <c r="S431" i="2" s="1"/>
  <c r="R432" i="2"/>
  <c r="T430" i="2"/>
  <c r="V429" i="2"/>
  <c r="V430" i="2" l="1"/>
  <c r="T431" i="2"/>
  <c r="U432" i="2"/>
  <c r="S432" i="2" s="1"/>
  <c r="R433" i="2"/>
  <c r="R434" i="2" l="1"/>
  <c r="U433" i="2"/>
  <c r="S433" i="2" s="1"/>
  <c r="T432" i="2"/>
  <c r="V431" i="2"/>
  <c r="T433" i="2" l="1"/>
  <c r="V432" i="2"/>
  <c r="R435" i="2"/>
  <c r="U434" i="2"/>
  <c r="S434" i="2" s="1"/>
  <c r="U435" i="2" l="1"/>
  <c r="S435" i="2" s="1"/>
  <c r="R436" i="2"/>
  <c r="T434" i="2"/>
  <c r="V433" i="2"/>
  <c r="V434" i="2" l="1"/>
  <c r="T435" i="2"/>
  <c r="U436" i="2"/>
  <c r="S436" i="2" s="1"/>
  <c r="R437" i="2"/>
  <c r="R438" i="2" l="1"/>
  <c r="U437" i="2"/>
  <c r="S437" i="2" s="1"/>
  <c r="T436" i="2"/>
  <c r="V435" i="2"/>
  <c r="T437" i="2" l="1"/>
  <c r="V436" i="2"/>
  <c r="R439" i="2"/>
  <c r="U438" i="2"/>
  <c r="S438" i="2" s="1"/>
  <c r="U439" i="2" l="1"/>
  <c r="S439" i="2" s="1"/>
  <c r="R440" i="2"/>
  <c r="T438" i="2"/>
  <c r="V437" i="2"/>
  <c r="V438" i="2" l="1"/>
  <c r="T439" i="2"/>
  <c r="U440" i="2"/>
  <c r="S440" i="2" s="1"/>
  <c r="R441" i="2"/>
  <c r="R442" i="2" l="1"/>
  <c r="U441" i="2"/>
  <c r="S441" i="2" s="1"/>
  <c r="T440" i="2"/>
  <c r="V439" i="2"/>
  <c r="T441" i="2" l="1"/>
  <c r="V440" i="2"/>
  <c r="R443" i="2"/>
  <c r="U442" i="2"/>
  <c r="S442" i="2" s="1"/>
  <c r="U443" i="2" l="1"/>
  <c r="S443" i="2" s="1"/>
  <c r="R444" i="2"/>
  <c r="T442" i="2"/>
  <c r="V441" i="2"/>
  <c r="V442" i="2" l="1"/>
  <c r="T443" i="2"/>
  <c r="U444" i="2"/>
  <c r="S444" i="2" s="1"/>
  <c r="R445" i="2"/>
  <c r="R446" i="2" l="1"/>
  <c r="U445" i="2"/>
  <c r="S445" i="2" s="1"/>
  <c r="T444" i="2"/>
  <c r="V443" i="2"/>
  <c r="T445" i="2" l="1"/>
  <c r="V444" i="2"/>
  <c r="R447" i="2"/>
  <c r="U446" i="2"/>
  <c r="S446" i="2" s="1"/>
  <c r="U447" i="2" l="1"/>
  <c r="S447" i="2" s="1"/>
  <c r="R448" i="2"/>
  <c r="T446" i="2"/>
  <c r="V445" i="2"/>
  <c r="V446" i="2" l="1"/>
  <c r="T447" i="2"/>
  <c r="U448" i="2"/>
  <c r="S448" i="2" s="1"/>
  <c r="R449" i="2"/>
  <c r="T448" i="2" l="1"/>
  <c r="V447" i="2"/>
  <c r="R450" i="2"/>
  <c r="U449" i="2"/>
  <c r="S449" i="2" s="1"/>
  <c r="R451" i="2" l="1"/>
  <c r="U450" i="2"/>
  <c r="S450" i="2" s="1"/>
  <c r="T449" i="2"/>
  <c r="V448" i="2"/>
  <c r="T450" i="2" l="1"/>
  <c r="V449" i="2"/>
  <c r="U451" i="2"/>
  <c r="S451" i="2" s="1"/>
  <c r="R452" i="2"/>
  <c r="U452" i="2" l="1"/>
  <c r="S452" i="2" s="1"/>
  <c r="R453" i="2"/>
  <c r="V450" i="2"/>
  <c r="T451" i="2"/>
  <c r="T452" i="2" l="1"/>
  <c r="V451" i="2"/>
  <c r="R454" i="2"/>
  <c r="U453" i="2"/>
  <c r="S453" i="2" s="1"/>
  <c r="R455" i="2" l="1"/>
  <c r="U454" i="2"/>
  <c r="S454" i="2" s="1"/>
  <c r="T453" i="2"/>
  <c r="V452" i="2"/>
  <c r="T454" i="2" l="1"/>
  <c r="V453" i="2"/>
  <c r="U455" i="2"/>
  <c r="S455" i="2" s="1"/>
  <c r="R456" i="2"/>
  <c r="U456" i="2" l="1"/>
  <c r="S456" i="2" s="1"/>
  <c r="R457" i="2"/>
  <c r="V454" i="2"/>
  <c r="T455" i="2"/>
  <c r="T456" i="2" l="1"/>
  <c r="V455" i="2"/>
  <c r="R458" i="2"/>
  <c r="U457" i="2"/>
  <c r="S457" i="2" s="1"/>
  <c r="R459" i="2" l="1"/>
  <c r="U458" i="2"/>
  <c r="S458" i="2" s="1"/>
  <c r="T457" i="2"/>
  <c r="V456" i="2"/>
  <c r="T458" i="2" l="1"/>
  <c r="V457" i="2"/>
  <c r="U459" i="2"/>
  <c r="S459" i="2" s="1"/>
  <c r="R460" i="2"/>
  <c r="U460" i="2" l="1"/>
  <c r="S460" i="2" s="1"/>
  <c r="R461" i="2"/>
  <c r="V458" i="2"/>
  <c r="T459" i="2"/>
  <c r="T460" i="2" l="1"/>
  <c r="V459" i="2"/>
  <c r="R462" i="2"/>
  <c r="U461" i="2"/>
  <c r="S461" i="2" s="1"/>
  <c r="R463" i="2" l="1"/>
  <c r="U462" i="2"/>
  <c r="S462" i="2" s="1"/>
  <c r="T461" i="2"/>
  <c r="V460" i="2"/>
  <c r="T462" i="2" l="1"/>
  <c r="V461" i="2"/>
  <c r="U463" i="2"/>
  <c r="S463" i="2" s="1"/>
  <c r="R464" i="2"/>
  <c r="U464" i="2" l="1"/>
  <c r="S464" i="2" s="1"/>
  <c r="R465" i="2"/>
  <c r="V462" i="2"/>
  <c r="T463" i="2"/>
  <c r="T464" i="2" l="1"/>
  <c r="V463" i="2"/>
  <c r="R466" i="2"/>
  <c r="U465" i="2"/>
  <c r="S465" i="2" s="1"/>
  <c r="R467" i="2" l="1"/>
  <c r="U466" i="2"/>
  <c r="S466" i="2" s="1"/>
  <c r="T465" i="2"/>
  <c r="V464" i="2"/>
  <c r="T466" i="2" l="1"/>
  <c r="V465" i="2"/>
  <c r="U467" i="2"/>
  <c r="S467" i="2" s="1"/>
  <c r="R468" i="2"/>
  <c r="U468" i="2" l="1"/>
  <c r="S468" i="2" s="1"/>
  <c r="R469" i="2"/>
  <c r="V466" i="2"/>
  <c r="T467" i="2"/>
  <c r="T468" i="2" l="1"/>
  <c r="V467" i="2"/>
  <c r="R470" i="2"/>
  <c r="U469" i="2"/>
  <c r="S469" i="2" s="1"/>
  <c r="R471" i="2" l="1"/>
  <c r="U470" i="2"/>
  <c r="S470" i="2" s="1"/>
  <c r="T469" i="2"/>
  <c r="V468" i="2"/>
  <c r="T470" i="2" l="1"/>
  <c r="V469" i="2"/>
  <c r="U471" i="2"/>
  <c r="S471" i="2" s="1"/>
  <c r="R472" i="2"/>
  <c r="U472" i="2" l="1"/>
  <c r="S472" i="2" s="1"/>
  <c r="R473" i="2"/>
  <c r="V470" i="2"/>
  <c r="T471" i="2"/>
  <c r="T472" i="2" l="1"/>
  <c r="V471" i="2"/>
  <c r="R474" i="2"/>
  <c r="U473" i="2"/>
  <c r="S473" i="2" s="1"/>
  <c r="T473" i="2" l="1"/>
  <c r="V472" i="2"/>
  <c r="R475" i="2"/>
  <c r="U474" i="2"/>
  <c r="S474" i="2" s="1"/>
  <c r="U475" i="2" l="1"/>
  <c r="S475" i="2" s="1"/>
  <c r="R476" i="2"/>
  <c r="T474" i="2"/>
  <c r="V473" i="2"/>
  <c r="V474" i="2" l="1"/>
  <c r="T475" i="2"/>
  <c r="U476" i="2"/>
  <c r="S476" i="2" s="1"/>
  <c r="R477" i="2"/>
  <c r="R478" i="2" l="1"/>
  <c r="U477" i="2"/>
  <c r="S477" i="2" s="1"/>
  <c r="T476" i="2"/>
  <c r="V475" i="2"/>
  <c r="T477" i="2" l="1"/>
  <c r="V476" i="2"/>
  <c r="R479" i="2"/>
  <c r="U478" i="2"/>
  <c r="S478" i="2" s="1"/>
  <c r="T478" i="2" l="1"/>
  <c r="V477" i="2"/>
  <c r="U479" i="2"/>
  <c r="S479" i="2" s="1"/>
  <c r="R480" i="2"/>
  <c r="U480" i="2" l="1"/>
  <c r="S480" i="2" s="1"/>
  <c r="R481" i="2"/>
  <c r="V478" i="2"/>
  <c r="T479" i="2"/>
  <c r="T480" i="2" l="1"/>
  <c r="V479" i="2"/>
  <c r="R482" i="2"/>
  <c r="U481" i="2"/>
  <c r="S481" i="2" s="1"/>
  <c r="R483" i="2" l="1"/>
  <c r="U482" i="2"/>
  <c r="S482" i="2" s="1"/>
  <c r="T481" i="2"/>
  <c r="V480" i="2"/>
  <c r="T482" i="2" l="1"/>
  <c r="V481" i="2"/>
  <c r="U483" i="2"/>
  <c r="S483" i="2" s="1"/>
  <c r="R484" i="2"/>
  <c r="U484" i="2" l="1"/>
  <c r="S484" i="2" s="1"/>
  <c r="R485" i="2"/>
  <c r="V482" i="2"/>
  <c r="T483" i="2"/>
  <c r="T484" i="2" l="1"/>
  <c r="V483" i="2"/>
  <c r="R486" i="2"/>
  <c r="U485" i="2"/>
  <c r="S485" i="2" s="1"/>
  <c r="R487" i="2" l="1"/>
  <c r="U486" i="2"/>
  <c r="S486" i="2" s="1"/>
  <c r="T485" i="2"/>
  <c r="V484" i="2"/>
  <c r="T486" i="2" l="1"/>
  <c r="V485" i="2"/>
  <c r="U487" i="2"/>
  <c r="S487" i="2" s="1"/>
  <c r="R488" i="2"/>
  <c r="U488" i="2" l="1"/>
  <c r="S488" i="2" s="1"/>
  <c r="R489" i="2"/>
  <c r="V486" i="2"/>
  <c r="T487" i="2"/>
  <c r="T488" i="2" l="1"/>
  <c r="V487" i="2"/>
  <c r="R490" i="2"/>
  <c r="U489" i="2"/>
  <c r="S489" i="2" s="1"/>
  <c r="R491" i="2" l="1"/>
  <c r="U490" i="2"/>
  <c r="S490" i="2" s="1"/>
  <c r="T489" i="2"/>
  <c r="V488" i="2"/>
  <c r="T490" i="2" l="1"/>
  <c r="V489" i="2"/>
  <c r="U491" i="2"/>
  <c r="S491" i="2" s="1"/>
  <c r="R492" i="2"/>
  <c r="U492" i="2" l="1"/>
  <c r="S492" i="2" s="1"/>
  <c r="R493" i="2"/>
  <c r="V490" i="2"/>
  <c r="T491" i="2"/>
  <c r="T492" i="2" l="1"/>
  <c r="V491" i="2"/>
  <c r="R494" i="2"/>
  <c r="U493" i="2"/>
  <c r="S493" i="2" s="1"/>
  <c r="R495" i="2" l="1"/>
  <c r="U494" i="2"/>
  <c r="S494" i="2" s="1"/>
  <c r="T493" i="2"/>
  <c r="V492" i="2"/>
  <c r="T494" i="2" l="1"/>
  <c r="V493" i="2"/>
  <c r="U495" i="2"/>
  <c r="S495" i="2" s="1"/>
  <c r="R496" i="2"/>
  <c r="U496" i="2" l="1"/>
  <c r="S496" i="2" s="1"/>
  <c r="R497" i="2"/>
  <c r="V494" i="2"/>
  <c r="T495" i="2"/>
  <c r="T496" i="2" l="1"/>
  <c r="V495" i="2"/>
  <c r="R498" i="2"/>
  <c r="U497" i="2"/>
  <c r="S497" i="2" s="1"/>
  <c r="R499" i="2" l="1"/>
  <c r="U498" i="2"/>
  <c r="S498" i="2" s="1"/>
  <c r="T497" i="2"/>
  <c r="V496" i="2"/>
  <c r="T498" i="2" l="1"/>
  <c r="V497" i="2"/>
  <c r="U499" i="2"/>
  <c r="S499" i="2" s="1"/>
  <c r="R500" i="2"/>
  <c r="U500" i="2" l="1"/>
  <c r="S500" i="2" s="1"/>
  <c r="R501" i="2"/>
  <c r="V498" i="2"/>
  <c r="T499" i="2"/>
  <c r="T500" i="2" l="1"/>
  <c r="V499" i="2"/>
  <c r="R502" i="2"/>
  <c r="U501" i="2"/>
  <c r="S501" i="2" s="1"/>
  <c r="R503" i="2" l="1"/>
  <c r="U502" i="2"/>
  <c r="S502" i="2" s="1"/>
  <c r="T501" i="2"/>
  <c r="V500" i="2"/>
  <c r="T502" i="2" l="1"/>
  <c r="V501" i="2"/>
  <c r="U503" i="2"/>
  <c r="S503" i="2" s="1"/>
  <c r="R504" i="2"/>
  <c r="U504" i="2" l="1"/>
  <c r="S504" i="2" s="1"/>
  <c r="R505" i="2"/>
  <c r="V502" i="2"/>
  <c r="T503" i="2"/>
  <c r="T504" i="2" l="1"/>
  <c r="V503" i="2"/>
  <c r="R506" i="2"/>
  <c r="U505" i="2"/>
  <c r="S505" i="2" s="1"/>
  <c r="R507" i="2" l="1"/>
  <c r="U506" i="2"/>
  <c r="S506" i="2" s="1"/>
  <c r="T505" i="2"/>
  <c r="V504" i="2"/>
  <c r="T506" i="2" l="1"/>
  <c r="V505" i="2"/>
  <c r="U507" i="2"/>
  <c r="S507" i="2" s="1"/>
  <c r="R508" i="2"/>
  <c r="U508" i="2" l="1"/>
  <c r="S508" i="2" s="1"/>
  <c r="R509" i="2"/>
  <c r="V506" i="2"/>
  <c r="T507" i="2"/>
  <c r="T508" i="2" l="1"/>
  <c r="V507" i="2"/>
  <c r="R510" i="2"/>
  <c r="U509" i="2"/>
  <c r="S509" i="2" s="1"/>
  <c r="R511" i="2" l="1"/>
  <c r="U510" i="2"/>
  <c r="S510" i="2" s="1"/>
  <c r="T509" i="2"/>
  <c r="V508" i="2"/>
  <c r="T510" i="2" l="1"/>
  <c r="V509" i="2"/>
  <c r="U511" i="2"/>
  <c r="S511" i="2" s="1"/>
  <c r="R512" i="2"/>
  <c r="U512" i="2" l="1"/>
  <c r="S512" i="2" s="1"/>
  <c r="R513" i="2"/>
  <c r="V510" i="2"/>
  <c r="T511" i="2"/>
  <c r="T512" i="2" l="1"/>
  <c r="V511" i="2"/>
  <c r="R514" i="2"/>
  <c r="U513" i="2"/>
  <c r="S513" i="2" s="1"/>
  <c r="R515" i="2" l="1"/>
  <c r="U514" i="2"/>
  <c r="S514" i="2" s="1"/>
  <c r="T513" i="2"/>
  <c r="V512" i="2"/>
  <c r="T514" i="2" l="1"/>
  <c r="V513" i="2"/>
  <c r="U515" i="2"/>
  <c r="S515" i="2" s="1"/>
  <c r="R516" i="2"/>
  <c r="U516" i="2" l="1"/>
  <c r="S516" i="2" s="1"/>
  <c r="R517" i="2"/>
  <c r="V514" i="2"/>
  <c r="T515" i="2"/>
  <c r="T516" i="2" l="1"/>
  <c r="V515" i="2"/>
  <c r="R518" i="2"/>
  <c r="U517" i="2"/>
  <c r="S517" i="2" s="1"/>
  <c r="R519" i="2" l="1"/>
  <c r="U518" i="2"/>
  <c r="S518" i="2" s="1"/>
  <c r="T517" i="2"/>
  <c r="V516" i="2"/>
  <c r="T518" i="2" l="1"/>
  <c r="V517" i="2"/>
  <c r="U519" i="2"/>
  <c r="S519" i="2" s="1"/>
  <c r="R520" i="2"/>
  <c r="U520" i="2" l="1"/>
  <c r="S520" i="2" s="1"/>
  <c r="R521" i="2"/>
  <c r="V518" i="2"/>
  <c r="T519" i="2"/>
  <c r="T520" i="2" l="1"/>
  <c r="V519" i="2"/>
  <c r="R522" i="2"/>
  <c r="U521" i="2"/>
  <c r="S521" i="2" s="1"/>
  <c r="R523" i="2" l="1"/>
  <c r="U522" i="2"/>
  <c r="S522" i="2" s="1"/>
  <c r="T521" i="2"/>
  <c r="V520" i="2"/>
  <c r="T522" i="2" l="1"/>
  <c r="V521" i="2"/>
  <c r="U523" i="2"/>
  <c r="S523" i="2" s="1"/>
  <c r="R524" i="2"/>
  <c r="V522" i="2" l="1"/>
  <c r="T523" i="2"/>
  <c r="U524" i="2"/>
  <c r="S524" i="2" s="1"/>
  <c r="R525" i="2"/>
  <c r="R526" i="2" l="1"/>
  <c r="U525" i="2"/>
  <c r="S525" i="2" s="1"/>
  <c r="T524" i="2"/>
  <c r="V523" i="2"/>
  <c r="R527" i="2" l="1"/>
  <c r="U526" i="2"/>
  <c r="S526" i="2" s="1"/>
  <c r="T525" i="2"/>
  <c r="V524" i="2"/>
  <c r="T526" i="2" l="1"/>
  <c r="V525" i="2"/>
  <c r="U527" i="2"/>
  <c r="S527" i="2" s="1"/>
  <c r="R528" i="2"/>
  <c r="U528" i="2" l="1"/>
  <c r="S528" i="2" s="1"/>
  <c r="R529" i="2"/>
  <c r="V526" i="2"/>
  <c r="T527" i="2"/>
  <c r="T528" i="2" l="1"/>
  <c r="V527" i="2"/>
  <c r="R530" i="2"/>
  <c r="U529" i="2"/>
  <c r="S529" i="2" s="1"/>
  <c r="R531" i="2" l="1"/>
  <c r="U530" i="2"/>
  <c r="S530" i="2" s="1"/>
  <c r="T529" i="2"/>
  <c r="V528" i="2"/>
  <c r="T530" i="2" l="1"/>
  <c r="V529" i="2"/>
  <c r="U531" i="2"/>
  <c r="S531" i="2" s="1"/>
  <c r="R532" i="2"/>
  <c r="U532" i="2" l="1"/>
  <c r="S532" i="2" s="1"/>
  <c r="R533" i="2"/>
  <c r="V530" i="2"/>
  <c r="T531" i="2"/>
  <c r="R534" i="2" l="1"/>
  <c r="U533" i="2"/>
  <c r="S533" i="2" s="1"/>
  <c r="T532" i="2"/>
  <c r="V531" i="2"/>
  <c r="T533" i="2" l="1"/>
  <c r="V532" i="2"/>
  <c r="R535" i="2"/>
  <c r="U534" i="2"/>
  <c r="S534" i="2" s="1"/>
  <c r="U535" i="2" l="1"/>
  <c r="S535" i="2" s="1"/>
  <c r="R536" i="2"/>
  <c r="T534" i="2"/>
  <c r="V533" i="2"/>
  <c r="V534" i="2" l="1"/>
  <c r="T535" i="2"/>
  <c r="U536" i="2"/>
  <c r="S536" i="2" s="1"/>
  <c r="R537" i="2"/>
  <c r="R538" i="2" l="1"/>
  <c r="U537" i="2"/>
  <c r="S537" i="2" s="1"/>
  <c r="T536" i="2"/>
  <c r="V535" i="2"/>
  <c r="T537" i="2" l="1"/>
  <c r="V536" i="2"/>
  <c r="R539" i="2"/>
  <c r="U538" i="2"/>
  <c r="S538" i="2" s="1"/>
  <c r="U539" i="2" l="1"/>
  <c r="S539" i="2" s="1"/>
  <c r="R540" i="2"/>
  <c r="T538" i="2"/>
  <c r="V537" i="2"/>
  <c r="V538" i="2" l="1"/>
  <c r="T539" i="2"/>
  <c r="U540" i="2"/>
  <c r="S540" i="2" s="1"/>
  <c r="R541" i="2"/>
  <c r="R542" i="2" l="1"/>
  <c r="U541" i="2"/>
  <c r="S541" i="2" s="1"/>
  <c r="T540" i="2"/>
  <c r="V539" i="2"/>
  <c r="T541" i="2" l="1"/>
  <c r="V540" i="2"/>
  <c r="R543" i="2"/>
  <c r="U542" i="2"/>
  <c r="S542" i="2" s="1"/>
  <c r="U543" i="2" l="1"/>
  <c r="S543" i="2" s="1"/>
  <c r="R544" i="2"/>
  <c r="T542" i="2"/>
  <c r="V541" i="2"/>
  <c r="V542" i="2" l="1"/>
  <c r="T543" i="2"/>
  <c r="U544" i="2"/>
  <c r="S544" i="2" s="1"/>
  <c r="R545" i="2"/>
  <c r="R546" i="2" l="1"/>
  <c r="U545" i="2"/>
  <c r="S545" i="2" s="1"/>
  <c r="T544" i="2"/>
  <c r="V543" i="2"/>
  <c r="T545" i="2" l="1"/>
  <c r="V544" i="2"/>
  <c r="R547" i="2"/>
  <c r="U546" i="2"/>
  <c r="S546" i="2" s="1"/>
  <c r="T546" i="2" l="1"/>
  <c r="V545" i="2"/>
  <c r="U547" i="2"/>
  <c r="S547" i="2" s="1"/>
  <c r="R548" i="2"/>
  <c r="U548" i="2" l="1"/>
  <c r="S548" i="2" s="1"/>
  <c r="R549" i="2"/>
  <c r="V546" i="2"/>
  <c r="T547" i="2"/>
  <c r="T548" i="2" l="1"/>
  <c r="V547" i="2"/>
  <c r="R550" i="2"/>
  <c r="U549" i="2"/>
  <c r="S549" i="2" s="1"/>
  <c r="R551" i="2" l="1"/>
  <c r="U550" i="2"/>
  <c r="S550" i="2" s="1"/>
  <c r="T549" i="2"/>
  <c r="V548" i="2"/>
  <c r="T550" i="2" l="1"/>
  <c r="V549" i="2"/>
  <c r="U551" i="2"/>
  <c r="S551" i="2" s="1"/>
  <c r="R552" i="2"/>
  <c r="U552" i="2" l="1"/>
  <c r="S552" i="2" s="1"/>
  <c r="R553" i="2"/>
  <c r="V550" i="2"/>
  <c r="T551" i="2"/>
  <c r="T552" i="2" l="1"/>
  <c r="V551" i="2"/>
  <c r="R554" i="2"/>
  <c r="U553" i="2"/>
  <c r="S553" i="2" s="1"/>
  <c r="R555" i="2" l="1"/>
  <c r="U554" i="2"/>
  <c r="S554" i="2" s="1"/>
  <c r="T553" i="2"/>
  <c r="V552" i="2"/>
  <c r="T554" i="2" l="1"/>
  <c r="V553" i="2"/>
  <c r="U555" i="2"/>
  <c r="S555" i="2" s="1"/>
  <c r="R556" i="2"/>
  <c r="U556" i="2" l="1"/>
  <c r="S556" i="2" s="1"/>
  <c r="R557" i="2"/>
  <c r="V554" i="2"/>
  <c r="T555" i="2"/>
  <c r="T556" i="2" l="1"/>
  <c r="V555" i="2"/>
  <c r="R558" i="2"/>
  <c r="U557" i="2"/>
  <c r="S557" i="2" s="1"/>
  <c r="R559" i="2" l="1"/>
  <c r="U558" i="2"/>
  <c r="S558" i="2" s="1"/>
  <c r="T557" i="2"/>
  <c r="V556" i="2"/>
  <c r="T558" i="2" l="1"/>
  <c r="V557" i="2"/>
  <c r="U559" i="2"/>
  <c r="S559" i="2" s="1"/>
  <c r="R560" i="2"/>
  <c r="U560" i="2" l="1"/>
  <c r="S560" i="2" s="1"/>
  <c r="R561" i="2"/>
  <c r="V558" i="2"/>
  <c r="T559" i="2"/>
  <c r="T560" i="2" l="1"/>
  <c r="V559" i="2"/>
  <c r="R562" i="2"/>
  <c r="U561" i="2"/>
  <c r="S561" i="2" s="1"/>
  <c r="R563" i="2" l="1"/>
  <c r="U562" i="2"/>
  <c r="S562" i="2" s="1"/>
  <c r="T561" i="2"/>
  <c r="V560" i="2"/>
  <c r="T562" i="2" l="1"/>
  <c r="V561" i="2"/>
  <c r="U563" i="2"/>
  <c r="S563" i="2" s="1"/>
  <c r="R564" i="2"/>
  <c r="V562" i="2" l="1"/>
  <c r="T563" i="2"/>
  <c r="U564" i="2"/>
  <c r="S564" i="2" s="1"/>
  <c r="R565" i="2"/>
  <c r="R566" i="2" l="1"/>
  <c r="U565" i="2"/>
  <c r="S565" i="2" s="1"/>
  <c r="T564" i="2"/>
  <c r="V563" i="2"/>
  <c r="T565" i="2" l="1"/>
  <c r="V564" i="2"/>
  <c r="R567" i="2"/>
  <c r="U566" i="2"/>
  <c r="S566" i="2" s="1"/>
  <c r="U567" i="2" l="1"/>
  <c r="S567" i="2" s="1"/>
  <c r="R568" i="2"/>
  <c r="T566" i="2"/>
  <c r="V565" i="2"/>
  <c r="V566" i="2" l="1"/>
  <c r="T567" i="2"/>
  <c r="U568" i="2"/>
  <c r="S568" i="2" s="1"/>
  <c r="R569" i="2"/>
  <c r="R570" i="2" l="1"/>
  <c r="U569" i="2"/>
  <c r="S569" i="2" s="1"/>
  <c r="T568" i="2"/>
  <c r="V567" i="2"/>
  <c r="T569" i="2" l="1"/>
  <c r="V568" i="2"/>
  <c r="R571" i="2"/>
  <c r="U570" i="2"/>
  <c r="S570" i="2" s="1"/>
  <c r="U571" i="2" l="1"/>
  <c r="S571" i="2" s="1"/>
  <c r="R572" i="2"/>
  <c r="T570" i="2"/>
  <c r="V569" i="2"/>
  <c r="V570" i="2" l="1"/>
  <c r="T571" i="2"/>
  <c r="U572" i="2"/>
  <c r="S572" i="2" s="1"/>
  <c r="R573" i="2"/>
  <c r="R574" i="2" l="1"/>
  <c r="U573" i="2"/>
  <c r="S573" i="2" s="1"/>
  <c r="T572" i="2"/>
  <c r="V571" i="2"/>
  <c r="T573" i="2" l="1"/>
  <c r="V572" i="2"/>
  <c r="R575" i="2"/>
  <c r="U574" i="2"/>
  <c r="S574" i="2" s="1"/>
  <c r="U575" i="2" l="1"/>
  <c r="S575" i="2" s="1"/>
  <c r="R576" i="2"/>
  <c r="T574" i="2"/>
  <c r="V573" i="2"/>
  <c r="V574" i="2" l="1"/>
  <c r="T575" i="2"/>
  <c r="U576" i="2"/>
  <c r="S576" i="2" s="1"/>
  <c r="R577" i="2"/>
  <c r="U577" i="2" l="1"/>
  <c r="S577" i="2" s="1"/>
  <c r="R578" i="2"/>
  <c r="T576" i="2"/>
  <c r="V575" i="2"/>
  <c r="T577" i="2" l="1"/>
  <c r="V576" i="2"/>
  <c r="R579" i="2"/>
  <c r="U578" i="2"/>
  <c r="S578" i="2" s="1"/>
  <c r="R580" i="2" l="1"/>
  <c r="U579" i="2"/>
  <c r="S579" i="2" s="1"/>
  <c r="T578" i="2"/>
  <c r="V577" i="2"/>
  <c r="V578" i="2" l="1"/>
  <c r="T579" i="2"/>
  <c r="U580" i="2"/>
  <c r="S580" i="2" s="1"/>
  <c r="R581" i="2"/>
  <c r="U581" i="2" l="1"/>
  <c r="S581" i="2" s="1"/>
  <c r="R582" i="2"/>
  <c r="V579" i="2"/>
  <c r="T580" i="2"/>
  <c r="T581" i="2" l="1"/>
  <c r="V580" i="2"/>
  <c r="R583" i="2"/>
  <c r="U582" i="2"/>
  <c r="S582" i="2" s="1"/>
  <c r="R584" i="2" l="1"/>
  <c r="U583" i="2"/>
  <c r="S583" i="2" s="1"/>
  <c r="T582" i="2"/>
  <c r="V581" i="2"/>
  <c r="V582" i="2" l="1"/>
  <c r="T583" i="2"/>
  <c r="U584" i="2"/>
  <c r="S584" i="2" s="1"/>
  <c r="R585" i="2"/>
  <c r="U585" i="2" l="1"/>
  <c r="S585" i="2" s="1"/>
  <c r="R586" i="2"/>
  <c r="V583" i="2"/>
  <c r="T584" i="2"/>
  <c r="T585" i="2" l="1"/>
  <c r="V584" i="2"/>
  <c r="R587" i="2"/>
  <c r="U586" i="2"/>
  <c r="S586" i="2" s="1"/>
  <c r="R588" i="2" l="1"/>
  <c r="U587" i="2"/>
  <c r="S587" i="2" s="1"/>
  <c r="T586" i="2"/>
  <c r="V585" i="2"/>
  <c r="V586" i="2" l="1"/>
  <c r="T587" i="2"/>
  <c r="U588" i="2"/>
  <c r="S588" i="2" s="1"/>
  <c r="R589" i="2"/>
  <c r="U589" i="2" l="1"/>
  <c r="S589" i="2" s="1"/>
  <c r="R590" i="2"/>
  <c r="V587" i="2"/>
  <c r="T588" i="2"/>
  <c r="T589" i="2" l="1"/>
  <c r="V588" i="2"/>
  <c r="R591" i="2"/>
  <c r="U590" i="2"/>
  <c r="S590" i="2" s="1"/>
  <c r="R592" i="2" l="1"/>
  <c r="U591" i="2"/>
  <c r="S591" i="2" s="1"/>
  <c r="T590" i="2"/>
  <c r="V589" i="2"/>
  <c r="V590" i="2" l="1"/>
  <c r="T591" i="2"/>
  <c r="U592" i="2"/>
  <c r="S592" i="2" s="1"/>
  <c r="R593" i="2"/>
  <c r="U593" i="2" l="1"/>
  <c r="S593" i="2" s="1"/>
  <c r="R594" i="2"/>
  <c r="V591" i="2"/>
  <c r="T592" i="2"/>
  <c r="T593" i="2" l="1"/>
  <c r="V592" i="2"/>
  <c r="R595" i="2"/>
  <c r="U594" i="2"/>
  <c r="S594" i="2" s="1"/>
  <c r="R596" i="2" l="1"/>
  <c r="U595" i="2"/>
  <c r="S595" i="2" s="1"/>
  <c r="T594" i="2"/>
  <c r="V593" i="2"/>
  <c r="V594" i="2" l="1"/>
  <c r="T595" i="2"/>
  <c r="U596" i="2"/>
  <c r="S596" i="2" s="1"/>
  <c r="R597" i="2"/>
  <c r="U597" i="2" l="1"/>
  <c r="S597" i="2" s="1"/>
  <c r="R598" i="2"/>
  <c r="V595" i="2"/>
  <c r="T596" i="2"/>
  <c r="T597" i="2" l="1"/>
  <c r="V596" i="2"/>
  <c r="R599" i="2"/>
  <c r="U598" i="2"/>
  <c r="S598" i="2" s="1"/>
  <c r="R600" i="2" l="1"/>
  <c r="U599" i="2"/>
  <c r="S599" i="2" s="1"/>
  <c r="T598" i="2"/>
  <c r="V597" i="2"/>
  <c r="V598" i="2" l="1"/>
  <c r="T599" i="2"/>
  <c r="U600" i="2"/>
  <c r="S600" i="2" s="1"/>
  <c r="R601" i="2"/>
  <c r="U601" i="2" l="1"/>
  <c r="S601" i="2" s="1"/>
  <c r="R602" i="2"/>
  <c r="V599" i="2"/>
  <c r="T600" i="2"/>
  <c r="R603" i="2" l="1"/>
  <c r="U602" i="2"/>
  <c r="S602" i="2" s="1"/>
  <c r="T601" i="2"/>
  <c r="V600" i="2"/>
  <c r="T602" i="2" l="1"/>
  <c r="V601" i="2"/>
  <c r="R604" i="2"/>
  <c r="U603" i="2"/>
  <c r="S603" i="2" s="1"/>
  <c r="U604" i="2" l="1"/>
  <c r="S604" i="2" s="1"/>
  <c r="R605" i="2"/>
  <c r="V602" i="2"/>
  <c r="T603" i="2"/>
  <c r="V603" i="2" l="1"/>
  <c r="T604" i="2"/>
  <c r="U605" i="2"/>
  <c r="S605" i="2" s="1"/>
  <c r="R606" i="2"/>
  <c r="R607" i="2" l="1"/>
  <c r="U606" i="2"/>
  <c r="S606" i="2" s="1"/>
  <c r="T605" i="2"/>
  <c r="V604" i="2"/>
  <c r="T606" i="2" l="1"/>
  <c r="V605" i="2"/>
  <c r="R608" i="2"/>
  <c r="U607" i="2"/>
  <c r="S607" i="2" s="1"/>
  <c r="U608" i="2" l="1"/>
  <c r="S608" i="2" s="1"/>
  <c r="R609" i="2"/>
  <c r="V606" i="2"/>
  <c r="T607" i="2"/>
  <c r="V607" i="2" l="1"/>
  <c r="T608" i="2"/>
  <c r="U609" i="2"/>
  <c r="S609" i="2" s="1"/>
  <c r="R610" i="2"/>
  <c r="R611" i="2" l="1"/>
  <c r="U610" i="2"/>
  <c r="S610" i="2" s="1"/>
  <c r="T609" i="2"/>
  <c r="V608" i="2"/>
  <c r="T610" i="2" l="1"/>
  <c r="V609" i="2"/>
  <c r="R612" i="2"/>
  <c r="U611" i="2"/>
  <c r="S611" i="2" s="1"/>
  <c r="U612" i="2" l="1"/>
  <c r="S612" i="2" s="1"/>
  <c r="R613" i="2"/>
  <c r="V610" i="2"/>
  <c r="T611" i="2"/>
  <c r="V611" i="2" l="1"/>
  <c r="T612" i="2"/>
  <c r="U613" i="2"/>
  <c r="S613" i="2" s="1"/>
  <c r="R614" i="2"/>
  <c r="U614" i="2" l="1"/>
  <c r="S614" i="2" s="1"/>
  <c r="R615" i="2"/>
  <c r="T613" i="2"/>
  <c r="V612" i="2"/>
  <c r="V613" i="2" l="1"/>
  <c r="T614" i="2"/>
  <c r="U615" i="2"/>
  <c r="S615" i="2" s="1"/>
  <c r="R616" i="2"/>
  <c r="R617" i="2" l="1"/>
  <c r="U616" i="2"/>
  <c r="S616" i="2" s="1"/>
  <c r="T615" i="2"/>
  <c r="V614" i="2"/>
  <c r="T616" i="2" l="1"/>
  <c r="V615" i="2"/>
  <c r="R618" i="2"/>
  <c r="U617" i="2"/>
  <c r="S617" i="2" s="1"/>
  <c r="U618" i="2" l="1"/>
  <c r="S618" i="2" s="1"/>
  <c r="R619" i="2"/>
  <c r="T617" i="2"/>
  <c r="V616" i="2"/>
  <c r="V617" i="2" l="1"/>
  <c r="T618" i="2"/>
  <c r="U619" i="2"/>
  <c r="S619" i="2" s="1"/>
  <c r="R620" i="2"/>
  <c r="R621" i="2" l="1"/>
  <c r="U620" i="2"/>
  <c r="S620" i="2" s="1"/>
  <c r="T619" i="2"/>
  <c r="V618" i="2"/>
  <c r="T620" i="2" l="1"/>
  <c r="V619" i="2"/>
  <c r="R622" i="2"/>
  <c r="U621" i="2"/>
  <c r="S621" i="2" s="1"/>
  <c r="U622" i="2" l="1"/>
  <c r="S622" i="2" s="1"/>
  <c r="R623" i="2"/>
  <c r="T621" i="2"/>
  <c r="V620" i="2"/>
  <c r="V621" i="2" l="1"/>
  <c r="T622" i="2"/>
  <c r="U623" i="2"/>
  <c r="S623" i="2" s="1"/>
  <c r="R624" i="2"/>
  <c r="R625" i="2" l="1"/>
  <c r="U624" i="2"/>
  <c r="S624" i="2" s="1"/>
  <c r="T623" i="2"/>
  <c r="V622" i="2"/>
  <c r="T624" i="2" l="1"/>
  <c r="V623" i="2"/>
  <c r="R626" i="2"/>
  <c r="U625" i="2"/>
  <c r="S625" i="2" s="1"/>
  <c r="T625" i="2" l="1"/>
  <c r="V624" i="2"/>
  <c r="U626" i="2"/>
  <c r="S626" i="2" s="1"/>
  <c r="R627" i="2"/>
  <c r="U627" i="2" l="1"/>
  <c r="S627" i="2" s="1"/>
  <c r="R628" i="2"/>
  <c r="V625" i="2"/>
  <c r="T626" i="2"/>
  <c r="T627" i="2" l="1"/>
  <c r="V626" i="2"/>
  <c r="R629" i="2"/>
  <c r="U628" i="2"/>
  <c r="S628" i="2" s="1"/>
  <c r="R630" i="2" l="1"/>
  <c r="U629" i="2"/>
  <c r="S629" i="2" s="1"/>
  <c r="T628" i="2"/>
  <c r="V627" i="2"/>
  <c r="T629" i="2" l="1"/>
  <c r="V628" i="2"/>
  <c r="U630" i="2"/>
  <c r="S630" i="2" s="1"/>
  <c r="R631" i="2"/>
  <c r="U631" i="2" l="1"/>
  <c r="S631" i="2" s="1"/>
  <c r="R632" i="2"/>
  <c r="V629" i="2"/>
  <c r="T630" i="2"/>
  <c r="T631" i="2" l="1"/>
  <c r="V630" i="2"/>
  <c r="R633" i="2"/>
  <c r="U632" i="2"/>
  <c r="S632" i="2" s="1"/>
  <c r="T632" i="2" l="1"/>
  <c r="V631" i="2"/>
  <c r="R634" i="2"/>
  <c r="U633" i="2"/>
  <c r="S633" i="2" s="1"/>
  <c r="U634" i="2" l="1"/>
  <c r="S634" i="2" s="1"/>
  <c r="R635" i="2"/>
  <c r="T633" i="2"/>
  <c r="V632" i="2"/>
  <c r="V633" i="2" l="1"/>
  <c r="T634" i="2"/>
  <c r="U635" i="2"/>
  <c r="S635" i="2" s="1"/>
  <c r="R636" i="2"/>
  <c r="R637" i="2" l="1"/>
  <c r="U636" i="2"/>
  <c r="S636" i="2" s="1"/>
  <c r="T635" i="2"/>
  <c r="V634" i="2"/>
  <c r="T636" i="2" l="1"/>
  <c r="V635" i="2"/>
  <c r="R638" i="2"/>
  <c r="U637" i="2"/>
  <c r="S637" i="2" s="1"/>
  <c r="U638" i="2" l="1"/>
  <c r="S638" i="2" s="1"/>
  <c r="R639" i="2"/>
  <c r="T637" i="2"/>
  <c r="V636" i="2"/>
  <c r="V637" i="2" l="1"/>
  <c r="T638" i="2"/>
  <c r="U639" i="2"/>
  <c r="S639" i="2" s="1"/>
  <c r="R640" i="2"/>
  <c r="R641" i="2" l="1"/>
  <c r="U640" i="2"/>
  <c r="S640" i="2" s="1"/>
  <c r="T639" i="2"/>
  <c r="V638" i="2"/>
  <c r="T640" i="2" l="1"/>
  <c r="V639" i="2"/>
  <c r="R642" i="2"/>
  <c r="U641" i="2"/>
  <c r="S641" i="2" s="1"/>
  <c r="U642" i="2" l="1"/>
  <c r="S642" i="2" s="1"/>
  <c r="R643" i="2"/>
  <c r="T641" i="2"/>
  <c r="V640" i="2"/>
  <c r="V641" i="2" l="1"/>
  <c r="T642" i="2"/>
  <c r="U643" i="2"/>
  <c r="S643" i="2" s="1"/>
  <c r="R644" i="2"/>
  <c r="R645" i="2" l="1"/>
  <c r="U644" i="2"/>
  <c r="S644" i="2" s="1"/>
  <c r="T643" i="2"/>
  <c r="V642" i="2"/>
  <c r="T644" i="2" l="1"/>
  <c r="V643" i="2"/>
  <c r="R646" i="2"/>
  <c r="U645" i="2"/>
  <c r="S645" i="2" s="1"/>
  <c r="U646" i="2" l="1"/>
  <c r="S646" i="2" s="1"/>
  <c r="R647" i="2"/>
  <c r="T645" i="2"/>
  <c r="V644" i="2"/>
  <c r="V645" i="2" l="1"/>
  <c r="T646" i="2"/>
  <c r="U647" i="2"/>
  <c r="S647" i="2" s="1"/>
  <c r="R648" i="2"/>
  <c r="R649" i="2" l="1"/>
  <c r="U648" i="2"/>
  <c r="S648" i="2" s="1"/>
  <c r="T647" i="2"/>
  <c r="V646" i="2"/>
  <c r="T648" i="2" l="1"/>
  <c r="V647" i="2"/>
  <c r="R650" i="2"/>
  <c r="U649" i="2"/>
  <c r="S649" i="2" s="1"/>
  <c r="U650" i="2" l="1"/>
  <c r="S650" i="2" s="1"/>
  <c r="R651" i="2"/>
  <c r="T649" i="2"/>
  <c r="V648" i="2"/>
  <c r="V649" i="2" l="1"/>
  <c r="T650" i="2"/>
  <c r="U651" i="2"/>
  <c r="S651" i="2" s="1"/>
  <c r="R652" i="2"/>
  <c r="R653" i="2" l="1"/>
  <c r="U652" i="2"/>
  <c r="S652" i="2" s="1"/>
  <c r="T651" i="2"/>
  <c r="V650" i="2"/>
  <c r="T652" i="2" l="1"/>
  <c r="V651" i="2"/>
  <c r="R654" i="2"/>
  <c r="U653" i="2"/>
  <c r="S653" i="2" s="1"/>
  <c r="U654" i="2" l="1"/>
  <c r="S654" i="2" s="1"/>
  <c r="R655" i="2"/>
  <c r="T653" i="2"/>
  <c r="V652" i="2"/>
  <c r="V653" i="2" l="1"/>
  <c r="T654" i="2"/>
  <c r="U655" i="2"/>
  <c r="S655" i="2" s="1"/>
  <c r="R656" i="2"/>
  <c r="R657" i="2" l="1"/>
  <c r="U656" i="2"/>
  <c r="S656" i="2" s="1"/>
  <c r="T655" i="2"/>
  <c r="V654" i="2"/>
  <c r="T656" i="2" l="1"/>
  <c r="V655" i="2"/>
  <c r="R658" i="2"/>
  <c r="U657" i="2"/>
  <c r="S657" i="2" s="1"/>
  <c r="U658" i="2" l="1"/>
  <c r="S658" i="2" s="1"/>
  <c r="R659" i="2"/>
  <c r="T657" i="2"/>
  <c r="V656" i="2"/>
  <c r="V657" i="2" l="1"/>
  <c r="T658" i="2"/>
  <c r="U659" i="2"/>
  <c r="S659" i="2" s="1"/>
  <c r="R660" i="2"/>
  <c r="R661" i="2" l="1"/>
  <c r="U660" i="2"/>
  <c r="S660" i="2" s="1"/>
  <c r="T659" i="2"/>
  <c r="V658" i="2"/>
  <c r="T660" i="2" l="1"/>
  <c r="V659" i="2"/>
  <c r="R662" i="2"/>
  <c r="U661" i="2"/>
  <c r="S661" i="2" s="1"/>
  <c r="T661" i="2" l="1"/>
  <c r="V660" i="2"/>
  <c r="U662" i="2"/>
  <c r="S662" i="2" s="1"/>
  <c r="R663" i="2"/>
  <c r="U663" i="2" l="1"/>
  <c r="S663" i="2" s="1"/>
  <c r="R664" i="2"/>
  <c r="V661" i="2"/>
  <c r="T662" i="2"/>
  <c r="R665" i="2" l="1"/>
  <c r="U664" i="2"/>
  <c r="S664" i="2" s="1"/>
  <c r="T663" i="2"/>
  <c r="V662" i="2"/>
  <c r="T664" i="2" l="1"/>
  <c r="V663" i="2"/>
  <c r="R666" i="2"/>
  <c r="U665" i="2"/>
  <c r="S665" i="2" s="1"/>
  <c r="U666" i="2" l="1"/>
  <c r="S666" i="2" s="1"/>
  <c r="R667" i="2"/>
  <c r="T665" i="2"/>
  <c r="V664" i="2"/>
  <c r="V665" i="2" l="1"/>
  <c r="T666" i="2"/>
  <c r="U667" i="2"/>
  <c r="S667" i="2" s="1"/>
  <c r="R668" i="2"/>
  <c r="R669" i="2" l="1"/>
  <c r="U668" i="2"/>
  <c r="S668" i="2" s="1"/>
  <c r="T667" i="2"/>
  <c r="V666" i="2"/>
  <c r="T668" i="2" l="1"/>
  <c r="V667" i="2"/>
  <c r="R670" i="2"/>
  <c r="U669" i="2"/>
  <c r="S669" i="2" s="1"/>
  <c r="T669" i="2" l="1"/>
  <c r="V668" i="2"/>
  <c r="U670" i="2"/>
  <c r="S670" i="2" s="1"/>
  <c r="R671" i="2"/>
  <c r="V669" i="2" l="1"/>
  <c r="T670" i="2"/>
  <c r="U671" i="2"/>
  <c r="S671" i="2" s="1"/>
  <c r="R672" i="2"/>
  <c r="T671" i="2" l="1"/>
  <c r="V670" i="2"/>
  <c r="R673" i="2"/>
  <c r="U672" i="2"/>
  <c r="S672" i="2" s="1"/>
  <c r="R674" i="2" l="1"/>
  <c r="U673" i="2"/>
  <c r="S673" i="2" s="1"/>
  <c r="T672" i="2"/>
  <c r="V671" i="2"/>
  <c r="T673" i="2" l="1"/>
  <c r="V672" i="2"/>
  <c r="U674" i="2"/>
  <c r="S674" i="2" s="1"/>
  <c r="R675" i="2"/>
  <c r="U675" i="2" l="1"/>
  <c r="S675" i="2" s="1"/>
  <c r="R676" i="2"/>
  <c r="V673" i="2"/>
  <c r="T674" i="2"/>
  <c r="T675" i="2" l="1"/>
  <c r="V674" i="2"/>
  <c r="R677" i="2"/>
  <c r="U676" i="2"/>
  <c r="S676" i="2" s="1"/>
  <c r="R678" i="2" l="1"/>
  <c r="U677" i="2"/>
  <c r="S677" i="2" s="1"/>
  <c r="T676" i="2"/>
  <c r="V675" i="2"/>
  <c r="T677" i="2" l="1"/>
  <c r="V676" i="2"/>
  <c r="U678" i="2"/>
  <c r="S678" i="2" s="1"/>
  <c r="R679" i="2"/>
  <c r="U679" i="2" l="1"/>
  <c r="S679" i="2" s="1"/>
  <c r="R680" i="2"/>
  <c r="V677" i="2"/>
  <c r="T678" i="2"/>
  <c r="T679" i="2" l="1"/>
  <c r="V678" i="2"/>
  <c r="R681" i="2"/>
  <c r="U680" i="2"/>
  <c r="S680" i="2" s="1"/>
  <c r="R682" i="2" l="1"/>
  <c r="U681" i="2"/>
  <c r="S681" i="2" s="1"/>
  <c r="T680" i="2"/>
  <c r="V679" i="2"/>
  <c r="T681" i="2" l="1"/>
  <c r="V680" i="2"/>
  <c r="U682" i="2"/>
  <c r="S682" i="2" s="1"/>
  <c r="R683" i="2"/>
  <c r="V681" i="2" l="1"/>
  <c r="T682" i="2"/>
  <c r="U683" i="2"/>
  <c r="S683" i="2" s="1"/>
  <c r="R684" i="2"/>
  <c r="R685" i="2" l="1"/>
  <c r="U684" i="2"/>
  <c r="S684" i="2" s="1"/>
  <c r="T683" i="2"/>
  <c r="V682" i="2"/>
  <c r="T684" i="2" l="1"/>
  <c r="V683" i="2"/>
  <c r="R686" i="2"/>
  <c r="U685" i="2"/>
  <c r="S685" i="2" s="1"/>
  <c r="U686" i="2" l="1"/>
  <c r="S686" i="2" s="1"/>
  <c r="R687" i="2"/>
  <c r="T685" i="2"/>
  <c r="V684" i="2"/>
  <c r="V685" i="2" l="1"/>
  <c r="T686" i="2"/>
  <c r="U687" i="2"/>
  <c r="S687" i="2" s="1"/>
  <c r="R688" i="2"/>
  <c r="R689" i="2" l="1"/>
  <c r="U688" i="2"/>
  <c r="S688" i="2" s="1"/>
  <c r="T687" i="2"/>
  <c r="V686" i="2"/>
  <c r="T688" i="2" l="1"/>
  <c r="V687" i="2"/>
  <c r="R690" i="2"/>
  <c r="U689" i="2"/>
  <c r="S689" i="2" s="1"/>
  <c r="U690" i="2" l="1"/>
  <c r="S690" i="2" s="1"/>
  <c r="R691" i="2"/>
  <c r="T689" i="2"/>
  <c r="V688" i="2"/>
  <c r="V689" i="2" l="1"/>
  <c r="T690" i="2"/>
  <c r="U691" i="2"/>
  <c r="S691" i="2" s="1"/>
  <c r="R692" i="2"/>
  <c r="R693" i="2" l="1"/>
  <c r="U692" i="2"/>
  <c r="S692" i="2" s="1"/>
  <c r="T691" i="2"/>
  <c r="V690" i="2"/>
  <c r="T692" i="2" l="1"/>
  <c r="V691" i="2"/>
  <c r="R694" i="2"/>
  <c r="U693" i="2"/>
  <c r="S693" i="2" s="1"/>
  <c r="U694" i="2" l="1"/>
  <c r="S694" i="2" s="1"/>
  <c r="R695" i="2"/>
  <c r="T693" i="2"/>
  <c r="V692" i="2"/>
  <c r="V693" i="2" l="1"/>
  <c r="T694" i="2"/>
  <c r="U695" i="2"/>
  <c r="S695" i="2" s="1"/>
  <c r="R696" i="2"/>
  <c r="R697" i="2" l="1"/>
  <c r="U696" i="2"/>
  <c r="S696" i="2" s="1"/>
  <c r="T695" i="2"/>
  <c r="V694" i="2"/>
  <c r="T696" i="2" l="1"/>
  <c r="V695" i="2"/>
  <c r="R698" i="2"/>
  <c r="U697" i="2"/>
  <c r="S697" i="2" s="1"/>
  <c r="U698" i="2" l="1"/>
  <c r="S698" i="2" s="1"/>
  <c r="R699" i="2"/>
  <c r="T697" i="2"/>
  <c r="V696" i="2"/>
  <c r="V697" i="2" l="1"/>
  <c r="T698" i="2"/>
  <c r="U699" i="2"/>
  <c r="S699" i="2" s="1"/>
  <c r="R700" i="2"/>
  <c r="R701" i="2" l="1"/>
  <c r="U700" i="2"/>
  <c r="S700" i="2" s="1"/>
  <c r="T699" i="2"/>
  <c r="V698" i="2"/>
  <c r="T700" i="2" l="1"/>
  <c r="V699" i="2"/>
  <c r="R702" i="2"/>
  <c r="U701" i="2"/>
  <c r="S701" i="2" s="1"/>
  <c r="U702" i="2" l="1"/>
  <c r="S702" i="2" s="1"/>
  <c r="R703" i="2"/>
  <c r="T701" i="2"/>
  <c r="V700" i="2"/>
  <c r="V701" i="2" l="1"/>
  <c r="T702" i="2"/>
  <c r="U703" i="2"/>
  <c r="S703" i="2" s="1"/>
  <c r="R704" i="2"/>
  <c r="R705" i="2" l="1"/>
  <c r="U704" i="2"/>
  <c r="S704" i="2" s="1"/>
  <c r="T703" i="2"/>
  <c r="V702" i="2"/>
  <c r="T704" i="2" l="1"/>
  <c r="V703" i="2"/>
  <c r="R706" i="2"/>
  <c r="U705" i="2"/>
  <c r="S705" i="2" s="1"/>
  <c r="U706" i="2" l="1"/>
  <c r="S706" i="2" s="1"/>
  <c r="R707" i="2"/>
  <c r="T705" i="2"/>
  <c r="V704" i="2"/>
  <c r="V705" i="2" l="1"/>
  <c r="T706" i="2"/>
  <c r="U707" i="2"/>
  <c r="S707" i="2" s="1"/>
  <c r="R708" i="2"/>
  <c r="R709" i="2" l="1"/>
  <c r="U708" i="2"/>
  <c r="S708" i="2" s="1"/>
  <c r="T707" i="2"/>
  <c r="V706" i="2"/>
  <c r="T708" i="2" l="1"/>
  <c r="V707" i="2"/>
  <c r="R710" i="2"/>
  <c r="U709" i="2"/>
  <c r="S709" i="2" s="1"/>
  <c r="U710" i="2" l="1"/>
  <c r="S710" i="2" s="1"/>
  <c r="R711" i="2"/>
  <c r="T709" i="2"/>
  <c r="V708" i="2"/>
  <c r="V709" i="2" l="1"/>
  <c r="T710" i="2"/>
  <c r="U711" i="2"/>
  <c r="S711" i="2" s="1"/>
  <c r="R712" i="2"/>
  <c r="R713" i="2" l="1"/>
  <c r="U712" i="2"/>
  <c r="S712" i="2" s="1"/>
  <c r="T711" i="2"/>
  <c r="V710" i="2"/>
  <c r="T712" i="2" l="1"/>
  <c r="V711" i="2"/>
  <c r="R714" i="2"/>
  <c r="U713" i="2"/>
  <c r="S713" i="2" s="1"/>
  <c r="U714" i="2" l="1"/>
  <c r="S714" i="2" s="1"/>
  <c r="R715" i="2"/>
  <c r="T713" i="2"/>
  <c r="V712" i="2"/>
  <c r="V713" i="2" l="1"/>
  <c r="T714" i="2"/>
  <c r="U715" i="2"/>
  <c r="S715" i="2" s="1"/>
  <c r="R716" i="2"/>
  <c r="R717" i="2" l="1"/>
  <c r="U716" i="2"/>
  <c r="S716" i="2" s="1"/>
  <c r="T715" i="2"/>
  <c r="V714" i="2"/>
  <c r="T716" i="2" l="1"/>
  <c r="V715" i="2"/>
  <c r="R718" i="2"/>
  <c r="U717" i="2"/>
  <c r="S717" i="2" s="1"/>
  <c r="U718" i="2" l="1"/>
  <c r="S718" i="2" s="1"/>
  <c r="R719" i="2"/>
  <c r="T717" i="2"/>
  <c r="V716" i="2"/>
  <c r="V717" i="2" l="1"/>
  <c r="T718" i="2"/>
  <c r="U719" i="2"/>
  <c r="S719" i="2" s="1"/>
  <c r="R720" i="2"/>
  <c r="R721" i="2" l="1"/>
  <c r="U720" i="2"/>
  <c r="S720" i="2" s="1"/>
  <c r="T719" i="2"/>
  <c r="V718" i="2"/>
  <c r="T720" i="2" l="1"/>
  <c r="V719" i="2"/>
  <c r="R722" i="2"/>
  <c r="U721" i="2"/>
  <c r="S721" i="2" s="1"/>
  <c r="U722" i="2" l="1"/>
  <c r="S722" i="2" s="1"/>
  <c r="R723" i="2"/>
  <c r="T721" i="2"/>
  <c r="V720" i="2"/>
  <c r="V721" i="2" l="1"/>
  <c r="T722" i="2"/>
  <c r="U723" i="2"/>
  <c r="S723" i="2" s="1"/>
  <c r="R724" i="2"/>
  <c r="R725" i="2" l="1"/>
  <c r="U724" i="2"/>
  <c r="S724" i="2" s="1"/>
  <c r="T723" i="2"/>
  <c r="V722" i="2"/>
  <c r="T724" i="2" l="1"/>
  <c r="V723" i="2"/>
  <c r="R726" i="2"/>
  <c r="U725" i="2"/>
  <c r="S725" i="2" s="1"/>
  <c r="U726" i="2" l="1"/>
  <c r="S726" i="2" s="1"/>
  <c r="R727" i="2"/>
  <c r="T725" i="2"/>
  <c r="V724" i="2"/>
  <c r="V725" i="2" l="1"/>
  <c r="T726" i="2"/>
  <c r="U727" i="2"/>
  <c r="S727" i="2" s="1"/>
  <c r="R728" i="2"/>
  <c r="R729" i="2" l="1"/>
  <c r="U728" i="2"/>
  <c r="S728" i="2" s="1"/>
  <c r="T727" i="2"/>
  <c r="V726" i="2"/>
  <c r="T728" i="2" l="1"/>
  <c r="V727" i="2"/>
  <c r="R730" i="2"/>
  <c r="U729" i="2"/>
  <c r="S729" i="2" s="1"/>
  <c r="U730" i="2" l="1"/>
  <c r="S730" i="2" s="1"/>
  <c r="R731" i="2"/>
  <c r="T729" i="2"/>
  <c r="V728" i="2"/>
  <c r="V729" i="2" l="1"/>
  <c r="T730" i="2"/>
  <c r="U731" i="2"/>
  <c r="S731" i="2" s="1"/>
  <c r="R732" i="2"/>
  <c r="R733" i="2" l="1"/>
  <c r="U732" i="2"/>
  <c r="S732" i="2" s="1"/>
  <c r="T731" i="2"/>
  <c r="V730" i="2"/>
  <c r="T732" i="2" l="1"/>
  <c r="V731" i="2"/>
  <c r="R734" i="2"/>
  <c r="U733" i="2"/>
  <c r="S733" i="2" s="1"/>
  <c r="U734" i="2" l="1"/>
  <c r="S734" i="2" s="1"/>
  <c r="R735" i="2"/>
  <c r="T733" i="2"/>
  <c r="V732" i="2"/>
  <c r="V733" i="2" l="1"/>
  <c r="T734" i="2"/>
  <c r="U735" i="2"/>
  <c r="S735" i="2" s="1"/>
  <c r="R736" i="2"/>
  <c r="R737" i="2" l="1"/>
  <c r="U736" i="2"/>
  <c r="S736" i="2" s="1"/>
  <c r="T735" i="2"/>
  <c r="V734" i="2"/>
  <c r="T736" i="2" l="1"/>
  <c r="V735" i="2"/>
  <c r="R738" i="2"/>
  <c r="U737" i="2"/>
  <c r="S737" i="2" s="1"/>
  <c r="U738" i="2" l="1"/>
  <c r="S738" i="2" s="1"/>
  <c r="R739" i="2"/>
  <c r="T737" i="2"/>
  <c r="V736" i="2"/>
  <c r="V737" i="2" l="1"/>
  <c r="T738" i="2"/>
  <c r="U739" i="2"/>
  <c r="S739" i="2" s="1"/>
  <c r="R740" i="2"/>
  <c r="R741" i="2" l="1"/>
  <c r="U740" i="2"/>
  <c r="S740" i="2" s="1"/>
  <c r="T739" i="2"/>
  <c r="V738" i="2"/>
  <c r="T740" i="2" l="1"/>
  <c r="V739" i="2"/>
  <c r="R742" i="2"/>
  <c r="U741" i="2"/>
  <c r="S741" i="2" s="1"/>
  <c r="U742" i="2" l="1"/>
  <c r="S742" i="2" s="1"/>
  <c r="R743" i="2"/>
  <c r="T741" i="2"/>
  <c r="V740" i="2"/>
  <c r="V741" i="2" l="1"/>
  <c r="T742" i="2"/>
  <c r="U743" i="2"/>
  <c r="S743" i="2" s="1"/>
  <c r="R744" i="2"/>
  <c r="R745" i="2" l="1"/>
  <c r="U744" i="2"/>
  <c r="S744" i="2" s="1"/>
  <c r="T743" i="2"/>
  <c r="V742" i="2"/>
  <c r="T744" i="2" l="1"/>
  <c r="V743" i="2"/>
  <c r="R746" i="2"/>
  <c r="U745" i="2"/>
  <c r="S745" i="2" s="1"/>
  <c r="U746" i="2" l="1"/>
  <c r="S746" i="2" s="1"/>
  <c r="R747" i="2"/>
  <c r="T745" i="2"/>
  <c r="V744" i="2"/>
  <c r="V745" i="2" l="1"/>
  <c r="T746" i="2"/>
  <c r="U747" i="2"/>
  <c r="S747" i="2" s="1"/>
  <c r="R748" i="2"/>
  <c r="R749" i="2" l="1"/>
  <c r="U748" i="2"/>
  <c r="S748" i="2" s="1"/>
  <c r="T747" i="2"/>
  <c r="V746" i="2"/>
  <c r="T748" i="2" l="1"/>
  <c r="V747" i="2"/>
  <c r="R750" i="2"/>
  <c r="U749" i="2"/>
  <c r="S749" i="2" s="1"/>
  <c r="U750" i="2" l="1"/>
  <c r="S750" i="2" s="1"/>
  <c r="R751" i="2"/>
  <c r="T749" i="2"/>
  <c r="V748" i="2"/>
  <c r="V749" i="2" l="1"/>
  <c r="T750" i="2"/>
  <c r="U751" i="2"/>
  <c r="S751" i="2" s="1"/>
  <c r="R752" i="2"/>
  <c r="R753" i="2" l="1"/>
  <c r="U752" i="2"/>
  <c r="S752" i="2" s="1"/>
  <c r="T751" i="2"/>
  <c r="V750" i="2"/>
  <c r="T752" i="2" l="1"/>
  <c r="V751" i="2"/>
  <c r="R754" i="2"/>
  <c r="U753" i="2"/>
  <c r="S753" i="2" s="1"/>
  <c r="U754" i="2" l="1"/>
  <c r="S754" i="2" s="1"/>
  <c r="R755" i="2"/>
  <c r="T753" i="2"/>
  <c r="V752" i="2"/>
  <c r="V753" i="2" l="1"/>
  <c r="T754" i="2"/>
  <c r="U755" i="2"/>
  <c r="S755" i="2" s="1"/>
  <c r="R756" i="2"/>
  <c r="R757" i="2" l="1"/>
  <c r="U756" i="2"/>
  <c r="S756" i="2" s="1"/>
  <c r="T755" i="2"/>
  <c r="V754" i="2"/>
  <c r="T756" i="2" l="1"/>
  <c r="V755" i="2"/>
  <c r="R758" i="2"/>
  <c r="U757" i="2"/>
  <c r="S757" i="2" s="1"/>
  <c r="U758" i="2" l="1"/>
  <c r="S758" i="2" s="1"/>
  <c r="R759" i="2"/>
  <c r="T757" i="2"/>
  <c r="V756" i="2"/>
  <c r="V757" i="2" l="1"/>
  <c r="T758" i="2"/>
  <c r="U759" i="2"/>
  <c r="S759" i="2" s="1"/>
  <c r="R760" i="2"/>
  <c r="R761" i="2" l="1"/>
  <c r="U760" i="2"/>
  <c r="S760" i="2" s="1"/>
  <c r="T759" i="2"/>
  <c r="V758" i="2"/>
  <c r="T760" i="2" l="1"/>
  <c r="V759" i="2"/>
  <c r="R762" i="2"/>
  <c r="U761" i="2"/>
  <c r="S761" i="2" s="1"/>
  <c r="U762" i="2" l="1"/>
  <c r="S762" i="2" s="1"/>
  <c r="R763" i="2"/>
  <c r="T761" i="2"/>
  <c r="V760" i="2"/>
  <c r="V761" i="2" l="1"/>
  <c r="T762" i="2"/>
  <c r="U763" i="2"/>
  <c r="S763" i="2" s="1"/>
  <c r="R764" i="2"/>
  <c r="R765" i="2" l="1"/>
  <c r="U764" i="2"/>
  <c r="S764" i="2" s="1"/>
  <c r="T763" i="2"/>
  <c r="V762" i="2"/>
  <c r="T764" i="2" l="1"/>
  <c r="V763" i="2"/>
  <c r="R766" i="2"/>
  <c r="U765" i="2"/>
  <c r="S765" i="2" s="1"/>
  <c r="U766" i="2" l="1"/>
  <c r="S766" i="2" s="1"/>
  <c r="R767" i="2"/>
  <c r="T765" i="2"/>
  <c r="V764" i="2"/>
  <c r="V765" i="2" l="1"/>
  <c r="T766" i="2"/>
  <c r="U767" i="2"/>
  <c r="S767" i="2" s="1"/>
  <c r="R768" i="2"/>
  <c r="R769" i="2" l="1"/>
  <c r="U768" i="2"/>
  <c r="S768" i="2" s="1"/>
  <c r="T767" i="2"/>
  <c r="V766" i="2"/>
  <c r="R770" i="2" l="1"/>
  <c r="U769" i="2"/>
  <c r="S769" i="2" s="1"/>
  <c r="T768" i="2"/>
  <c r="V767" i="2"/>
  <c r="T769" i="2" l="1"/>
  <c r="V768" i="2"/>
  <c r="U770" i="2"/>
  <c r="S770" i="2" s="1"/>
  <c r="R771" i="2"/>
  <c r="U771" i="2" l="1"/>
  <c r="S771" i="2" s="1"/>
  <c r="R772" i="2"/>
  <c r="V769" i="2"/>
  <c r="T770" i="2"/>
  <c r="T771" i="2" l="1"/>
  <c r="V770" i="2"/>
  <c r="R773" i="2"/>
  <c r="U772" i="2"/>
  <c r="S772" i="2" s="1"/>
  <c r="R774" i="2" l="1"/>
  <c r="U773" i="2"/>
  <c r="S773" i="2" s="1"/>
  <c r="T772" i="2"/>
  <c r="V771" i="2"/>
  <c r="T773" i="2" l="1"/>
  <c r="V772" i="2"/>
  <c r="U774" i="2"/>
  <c r="S774" i="2" s="1"/>
  <c r="R775" i="2"/>
  <c r="U775" i="2" l="1"/>
  <c r="S775" i="2" s="1"/>
  <c r="R776" i="2"/>
  <c r="V773" i="2"/>
  <c r="T774" i="2"/>
  <c r="T775" i="2" l="1"/>
  <c r="V774" i="2"/>
  <c r="R777" i="2"/>
  <c r="U776" i="2"/>
  <c r="S776" i="2" s="1"/>
  <c r="R778" i="2" l="1"/>
  <c r="U777" i="2"/>
  <c r="S777" i="2" s="1"/>
  <c r="T776" i="2"/>
  <c r="V775" i="2"/>
  <c r="V776" i="2" l="1"/>
  <c r="T777" i="2"/>
  <c r="U778" i="2"/>
  <c r="S778" i="2" s="1"/>
  <c r="R779" i="2"/>
  <c r="U779" i="2" l="1"/>
  <c r="S779" i="2" s="1"/>
  <c r="R780" i="2"/>
  <c r="V777" i="2"/>
  <c r="T778" i="2"/>
  <c r="T779" i="2" l="1"/>
  <c r="V778" i="2"/>
  <c r="R781" i="2"/>
  <c r="U780" i="2"/>
  <c r="S780" i="2" s="1"/>
  <c r="R782" i="2" l="1"/>
  <c r="U781" i="2"/>
  <c r="S781" i="2" s="1"/>
  <c r="T780" i="2"/>
  <c r="V779" i="2"/>
  <c r="T781" i="2" l="1"/>
  <c r="V780" i="2"/>
  <c r="U782" i="2"/>
  <c r="S782" i="2" s="1"/>
  <c r="R783" i="2"/>
  <c r="U783" i="2" l="1"/>
  <c r="S783" i="2" s="1"/>
  <c r="R784" i="2"/>
  <c r="V781" i="2"/>
  <c r="T782" i="2"/>
  <c r="T783" i="2" l="1"/>
  <c r="V782" i="2"/>
  <c r="R785" i="2"/>
  <c r="U784" i="2"/>
  <c r="S784" i="2" s="1"/>
  <c r="R786" i="2" l="1"/>
  <c r="U785" i="2"/>
  <c r="S785" i="2" s="1"/>
  <c r="T784" i="2"/>
  <c r="V783" i="2"/>
  <c r="V784" i="2" l="1"/>
  <c r="T785" i="2"/>
  <c r="U786" i="2"/>
  <c r="S786" i="2" s="1"/>
  <c r="R787" i="2"/>
  <c r="U787" i="2" l="1"/>
  <c r="S787" i="2" s="1"/>
  <c r="R788" i="2"/>
  <c r="V785" i="2"/>
  <c r="T786" i="2"/>
  <c r="T787" i="2" l="1"/>
  <c r="V786" i="2"/>
  <c r="R789" i="2"/>
  <c r="U788" i="2"/>
  <c r="S788" i="2" s="1"/>
  <c r="R790" i="2" l="1"/>
  <c r="U789" i="2"/>
  <c r="S789" i="2" s="1"/>
  <c r="T788" i="2"/>
  <c r="V787" i="2"/>
  <c r="T789" i="2" l="1"/>
  <c r="V788" i="2"/>
  <c r="U790" i="2"/>
  <c r="S790" i="2" s="1"/>
  <c r="R791" i="2"/>
  <c r="U791" i="2" l="1"/>
  <c r="S791" i="2" s="1"/>
  <c r="R792" i="2"/>
  <c r="V789" i="2"/>
  <c r="T790" i="2"/>
  <c r="T791" i="2" l="1"/>
  <c r="V790" i="2"/>
  <c r="R793" i="2"/>
  <c r="U792" i="2"/>
  <c r="S792" i="2" s="1"/>
  <c r="R794" i="2" l="1"/>
  <c r="U793" i="2"/>
  <c r="S793" i="2" s="1"/>
  <c r="T792" i="2"/>
  <c r="V791" i="2"/>
  <c r="V792" i="2" l="1"/>
  <c r="T793" i="2"/>
  <c r="U794" i="2"/>
  <c r="S794" i="2" s="1"/>
  <c r="R795" i="2"/>
  <c r="U795" i="2" l="1"/>
  <c r="S795" i="2" s="1"/>
  <c r="R796" i="2"/>
  <c r="V793" i="2"/>
  <c r="T794" i="2"/>
  <c r="T795" i="2" l="1"/>
  <c r="V794" i="2"/>
  <c r="R797" i="2"/>
  <c r="U796" i="2"/>
  <c r="S796" i="2" s="1"/>
  <c r="R798" i="2" l="1"/>
  <c r="U797" i="2"/>
  <c r="S797" i="2" s="1"/>
  <c r="T796" i="2"/>
  <c r="V795" i="2"/>
  <c r="T797" i="2" l="1"/>
  <c r="V796" i="2"/>
  <c r="U798" i="2"/>
  <c r="S798" i="2" s="1"/>
  <c r="R799" i="2"/>
  <c r="U799" i="2" l="1"/>
  <c r="S799" i="2" s="1"/>
  <c r="R800" i="2"/>
  <c r="V797" i="2"/>
  <c r="T798" i="2"/>
  <c r="T799" i="2" l="1"/>
  <c r="V798" i="2"/>
  <c r="R801" i="2"/>
  <c r="U800" i="2"/>
  <c r="S800" i="2" s="1"/>
  <c r="R802" i="2" l="1"/>
  <c r="U801" i="2"/>
  <c r="S801" i="2" s="1"/>
  <c r="T800" i="2"/>
  <c r="V799" i="2"/>
  <c r="V800" i="2" l="1"/>
  <c r="T801" i="2"/>
  <c r="U802" i="2"/>
  <c r="S802" i="2" s="1"/>
  <c r="R803" i="2"/>
  <c r="U803" i="2" l="1"/>
  <c r="S803" i="2" s="1"/>
  <c r="R804" i="2"/>
  <c r="V801" i="2"/>
  <c r="T802" i="2"/>
  <c r="T803" i="2" l="1"/>
  <c r="V802" i="2"/>
  <c r="R805" i="2"/>
  <c r="U804" i="2"/>
  <c r="S804" i="2" s="1"/>
  <c r="R806" i="2" l="1"/>
  <c r="U805" i="2"/>
  <c r="S805" i="2" s="1"/>
  <c r="T804" i="2"/>
  <c r="V803" i="2"/>
  <c r="T805" i="2" l="1"/>
  <c r="V804" i="2"/>
  <c r="U806" i="2"/>
  <c r="S806" i="2" s="1"/>
  <c r="R807" i="2"/>
  <c r="V805" i="2" l="1"/>
  <c r="T806" i="2"/>
  <c r="U807" i="2"/>
  <c r="S807" i="2" s="1"/>
  <c r="R808" i="2"/>
  <c r="R809" i="2" l="1"/>
  <c r="U808" i="2"/>
  <c r="S808" i="2" s="1"/>
  <c r="T807" i="2"/>
  <c r="V806" i="2"/>
  <c r="T808" i="2" l="1"/>
  <c r="V807" i="2"/>
  <c r="R810" i="2"/>
  <c r="U809" i="2"/>
  <c r="S809" i="2" s="1"/>
  <c r="U810" i="2" l="1"/>
  <c r="S810" i="2" s="1"/>
  <c r="R811" i="2"/>
  <c r="V808" i="2"/>
  <c r="T809" i="2"/>
  <c r="V809" i="2" l="1"/>
  <c r="T810" i="2"/>
  <c r="R812" i="2"/>
  <c r="U811" i="2"/>
  <c r="S811" i="2" s="1"/>
  <c r="R813" i="2" l="1"/>
  <c r="U812" i="2"/>
  <c r="S812" i="2" s="1"/>
  <c r="T811" i="2"/>
  <c r="V810" i="2"/>
  <c r="T812" i="2" l="1"/>
  <c r="V811" i="2"/>
  <c r="U813" i="2"/>
  <c r="S813" i="2" s="1"/>
  <c r="R814" i="2"/>
  <c r="U814" i="2" l="1"/>
  <c r="S814" i="2" s="1"/>
  <c r="R815" i="2"/>
  <c r="V812" i="2"/>
  <c r="T813" i="2"/>
  <c r="T814" i="2" l="1"/>
  <c r="V813" i="2"/>
  <c r="R816" i="2"/>
  <c r="U815" i="2"/>
  <c r="S815" i="2" s="1"/>
  <c r="T815" i="2" l="1"/>
  <c r="V814" i="2"/>
  <c r="R817" i="2"/>
  <c r="U816" i="2"/>
  <c r="S816" i="2" s="1"/>
  <c r="U817" i="2" l="1"/>
  <c r="S817" i="2" s="1"/>
  <c r="R818" i="2"/>
  <c r="T816" i="2"/>
  <c r="V815" i="2"/>
  <c r="V816" i="2" l="1"/>
  <c r="T817" i="2"/>
  <c r="U818" i="2"/>
  <c r="S818" i="2" s="1"/>
  <c r="R819" i="2"/>
  <c r="R820" i="2" l="1"/>
  <c r="U819" i="2"/>
  <c r="S819" i="2" s="1"/>
  <c r="T818" i="2"/>
  <c r="V817" i="2"/>
  <c r="T819" i="2" l="1"/>
  <c r="V818" i="2"/>
  <c r="R821" i="2"/>
  <c r="U820" i="2"/>
  <c r="S820" i="2" s="1"/>
  <c r="U821" i="2" l="1"/>
  <c r="S821" i="2" s="1"/>
  <c r="R822" i="2"/>
  <c r="T820" i="2"/>
  <c r="V819" i="2"/>
  <c r="V820" i="2" l="1"/>
  <c r="T821" i="2"/>
  <c r="U822" i="2"/>
  <c r="S822" i="2" s="1"/>
  <c r="R823" i="2"/>
  <c r="R824" i="2" l="1"/>
  <c r="U823" i="2"/>
  <c r="S823" i="2" s="1"/>
  <c r="T822" i="2"/>
  <c r="V821" i="2"/>
  <c r="R825" i="2" l="1"/>
  <c r="U824" i="2"/>
  <c r="S824" i="2" s="1"/>
  <c r="T823" i="2"/>
  <c r="V822" i="2"/>
  <c r="T824" i="2" l="1"/>
  <c r="V823" i="2"/>
  <c r="U825" i="2"/>
  <c r="S825" i="2" s="1"/>
  <c r="R826" i="2"/>
  <c r="U826" i="2" l="1"/>
  <c r="S826" i="2" s="1"/>
  <c r="R827" i="2"/>
  <c r="V824" i="2"/>
  <c r="T825" i="2"/>
  <c r="T826" i="2" l="1"/>
  <c r="V825" i="2"/>
  <c r="R828" i="2"/>
  <c r="U827" i="2"/>
  <c r="S827" i="2" s="1"/>
  <c r="R829" i="2" l="1"/>
  <c r="U828" i="2"/>
  <c r="S828" i="2" s="1"/>
  <c r="T827" i="2"/>
  <c r="V826" i="2"/>
  <c r="T828" i="2" l="1"/>
  <c r="V827" i="2"/>
  <c r="U829" i="2"/>
  <c r="S829" i="2" s="1"/>
  <c r="R830" i="2"/>
  <c r="U830" i="2" l="1"/>
  <c r="S830" i="2" s="1"/>
  <c r="R831" i="2"/>
  <c r="V828" i="2"/>
  <c r="T829" i="2"/>
  <c r="T830" i="2" l="1"/>
  <c r="V829" i="2"/>
  <c r="R832" i="2"/>
  <c r="U831" i="2"/>
  <c r="S831" i="2" s="1"/>
  <c r="R833" i="2" l="1"/>
  <c r="U832" i="2"/>
  <c r="S832" i="2" s="1"/>
  <c r="T831" i="2"/>
  <c r="V830" i="2"/>
  <c r="U833" i="2" l="1"/>
  <c r="S833" i="2" s="1"/>
  <c r="R834" i="2"/>
  <c r="T832" i="2"/>
  <c r="V831" i="2"/>
  <c r="V832" i="2" l="1"/>
  <c r="T833" i="2"/>
  <c r="U834" i="2"/>
  <c r="S834" i="2" s="1"/>
  <c r="R835" i="2"/>
  <c r="R836" i="2" l="1"/>
  <c r="U835" i="2"/>
  <c r="S835" i="2" s="1"/>
  <c r="T834" i="2"/>
  <c r="V833" i="2"/>
  <c r="T835" i="2" l="1"/>
  <c r="V834" i="2"/>
  <c r="R837" i="2"/>
  <c r="U836" i="2"/>
  <c r="S836" i="2" s="1"/>
  <c r="U837" i="2" l="1"/>
  <c r="S837" i="2" s="1"/>
  <c r="R838" i="2"/>
  <c r="T836" i="2"/>
  <c r="V835" i="2"/>
  <c r="V836" i="2" l="1"/>
  <c r="T837" i="2"/>
  <c r="U838" i="2"/>
  <c r="S838" i="2" s="1"/>
  <c r="R839" i="2"/>
  <c r="T838" i="2" l="1"/>
  <c r="V837" i="2"/>
  <c r="R840" i="2"/>
  <c r="U839" i="2"/>
  <c r="S839" i="2" s="1"/>
  <c r="R841" i="2" l="1"/>
  <c r="U840" i="2"/>
  <c r="S840" i="2" s="1"/>
  <c r="T839" i="2"/>
  <c r="V838" i="2"/>
  <c r="T840" i="2" l="1"/>
  <c r="V839" i="2"/>
  <c r="U841" i="2"/>
  <c r="S841" i="2" s="1"/>
  <c r="R842" i="2"/>
  <c r="U842" i="2" l="1"/>
  <c r="S842" i="2" s="1"/>
  <c r="R843" i="2"/>
  <c r="V840" i="2"/>
  <c r="T841" i="2"/>
  <c r="T842" i="2" l="1"/>
  <c r="V841" i="2"/>
  <c r="R844" i="2"/>
  <c r="U843" i="2"/>
  <c r="S843" i="2" s="1"/>
  <c r="R845" i="2" l="1"/>
  <c r="U844" i="2"/>
  <c r="S844" i="2" s="1"/>
  <c r="T843" i="2"/>
  <c r="V842" i="2"/>
  <c r="T844" i="2" l="1"/>
  <c r="V843" i="2"/>
  <c r="U845" i="2"/>
  <c r="S845" i="2" s="1"/>
  <c r="R846" i="2"/>
  <c r="U846" i="2" l="1"/>
  <c r="S846" i="2" s="1"/>
  <c r="R847" i="2"/>
  <c r="V844" i="2"/>
  <c r="T845" i="2"/>
  <c r="T846" i="2" l="1"/>
  <c r="V845" i="2"/>
  <c r="R848" i="2"/>
  <c r="U847" i="2"/>
  <c r="S847" i="2" s="1"/>
  <c r="R849" i="2" l="1"/>
  <c r="U848" i="2"/>
  <c r="S848" i="2" s="1"/>
  <c r="T847" i="2"/>
  <c r="V846" i="2"/>
  <c r="T848" i="2" l="1"/>
  <c r="V847" i="2"/>
  <c r="U849" i="2"/>
  <c r="S849" i="2" s="1"/>
  <c r="R850" i="2"/>
  <c r="U850" i="2" l="1"/>
  <c r="S850" i="2" s="1"/>
  <c r="R851" i="2"/>
  <c r="V848" i="2"/>
  <c r="T849" i="2"/>
  <c r="T850" i="2" l="1"/>
  <c r="V849" i="2"/>
  <c r="R852" i="2"/>
  <c r="U851" i="2"/>
  <c r="S851" i="2" s="1"/>
  <c r="T851" i="2" l="1"/>
  <c r="V850" i="2"/>
  <c r="R853" i="2"/>
  <c r="U852" i="2"/>
  <c r="S852" i="2" s="1"/>
  <c r="U853" i="2" l="1"/>
  <c r="S853" i="2" s="1"/>
  <c r="R854" i="2"/>
  <c r="T852" i="2"/>
  <c r="V851" i="2"/>
  <c r="U854" i="2" l="1"/>
  <c r="S854" i="2" s="1"/>
  <c r="R855" i="2"/>
  <c r="V852" i="2"/>
  <c r="T853" i="2"/>
  <c r="T854" i="2" l="1"/>
  <c r="V853" i="2"/>
  <c r="R856" i="2"/>
  <c r="U855" i="2"/>
  <c r="S855" i="2" s="1"/>
  <c r="R857" i="2" l="1"/>
  <c r="U856" i="2"/>
  <c r="S856" i="2" s="1"/>
  <c r="T855" i="2"/>
  <c r="V854" i="2"/>
  <c r="T856" i="2" l="1"/>
  <c r="V855" i="2"/>
  <c r="U857" i="2"/>
  <c r="S857" i="2" s="1"/>
  <c r="R858" i="2"/>
  <c r="U858" i="2" l="1"/>
  <c r="S858" i="2" s="1"/>
  <c r="R859" i="2"/>
  <c r="V856" i="2"/>
  <c r="T857" i="2"/>
  <c r="T858" i="2" l="1"/>
  <c r="V857" i="2"/>
  <c r="R860" i="2"/>
  <c r="U859" i="2"/>
  <c r="S859" i="2" s="1"/>
  <c r="R861" i="2" l="1"/>
  <c r="U860" i="2"/>
  <c r="S860" i="2" s="1"/>
  <c r="T859" i="2"/>
  <c r="V858" i="2"/>
  <c r="T860" i="2" l="1"/>
  <c r="V859" i="2"/>
  <c r="U861" i="2"/>
  <c r="S861" i="2" s="1"/>
  <c r="R862" i="2"/>
  <c r="U862" i="2" l="1"/>
  <c r="S862" i="2" s="1"/>
  <c r="R863" i="2"/>
  <c r="V860" i="2"/>
  <c r="T861" i="2"/>
  <c r="T862" i="2" l="1"/>
  <c r="V861" i="2"/>
  <c r="R864" i="2"/>
  <c r="U863" i="2"/>
  <c r="S863" i="2" s="1"/>
  <c r="R865" i="2" l="1"/>
  <c r="U864" i="2"/>
  <c r="S864" i="2" s="1"/>
  <c r="T863" i="2"/>
  <c r="V862" i="2"/>
  <c r="T864" i="2" l="1"/>
  <c r="V863" i="2"/>
  <c r="U865" i="2"/>
  <c r="S865" i="2" s="1"/>
  <c r="R866" i="2"/>
  <c r="U866" i="2" l="1"/>
  <c r="S866" i="2" s="1"/>
  <c r="R867" i="2"/>
  <c r="V864" i="2"/>
  <c r="T865" i="2"/>
  <c r="T866" i="2" l="1"/>
  <c r="V865" i="2"/>
  <c r="R868" i="2"/>
  <c r="U867" i="2"/>
  <c r="S867" i="2" s="1"/>
  <c r="R869" i="2" l="1"/>
  <c r="U868" i="2"/>
  <c r="S868" i="2" s="1"/>
  <c r="T867" i="2"/>
  <c r="V866" i="2"/>
  <c r="T868" i="2" l="1"/>
  <c r="V867" i="2"/>
  <c r="U869" i="2"/>
  <c r="S869" i="2" s="1"/>
  <c r="R870" i="2"/>
  <c r="U870" i="2" l="1"/>
  <c r="S870" i="2" s="1"/>
  <c r="R871" i="2"/>
  <c r="V868" i="2"/>
  <c r="T869" i="2"/>
  <c r="T870" i="2" l="1"/>
  <c r="V869" i="2"/>
  <c r="R872" i="2"/>
  <c r="U871" i="2"/>
  <c r="S871" i="2" s="1"/>
  <c r="R873" i="2" l="1"/>
  <c r="U872" i="2"/>
  <c r="S872" i="2" s="1"/>
  <c r="T871" i="2"/>
  <c r="V870" i="2"/>
  <c r="T872" i="2" l="1"/>
  <c r="V871" i="2"/>
  <c r="U873" i="2"/>
  <c r="S873" i="2" s="1"/>
  <c r="R874" i="2"/>
  <c r="U874" i="2" l="1"/>
  <c r="S874" i="2" s="1"/>
  <c r="R875" i="2"/>
  <c r="V872" i="2"/>
  <c r="T873" i="2"/>
  <c r="T874" i="2" l="1"/>
  <c r="V873" i="2"/>
  <c r="R876" i="2"/>
  <c r="U875" i="2"/>
  <c r="S875" i="2" s="1"/>
  <c r="R877" i="2" l="1"/>
  <c r="U876" i="2"/>
  <c r="S876" i="2" s="1"/>
  <c r="T875" i="2"/>
  <c r="V874" i="2"/>
  <c r="T876" i="2" l="1"/>
  <c r="V875" i="2"/>
  <c r="U877" i="2"/>
  <c r="S877" i="2" s="1"/>
  <c r="R878" i="2"/>
  <c r="U878" i="2" l="1"/>
  <c r="S878" i="2" s="1"/>
  <c r="R879" i="2"/>
  <c r="V876" i="2"/>
  <c r="T877" i="2"/>
  <c r="T878" i="2" l="1"/>
  <c r="V877" i="2"/>
  <c r="R880" i="2"/>
  <c r="U879" i="2"/>
  <c r="S879" i="2" s="1"/>
  <c r="R881" i="2" l="1"/>
  <c r="U880" i="2"/>
  <c r="S880" i="2" s="1"/>
  <c r="T879" i="2"/>
  <c r="V878" i="2"/>
  <c r="T880" i="2" l="1"/>
  <c r="V879" i="2"/>
  <c r="U881" i="2"/>
  <c r="S881" i="2" s="1"/>
  <c r="R882" i="2"/>
  <c r="V880" i="2" l="1"/>
  <c r="T881" i="2"/>
  <c r="U882" i="2"/>
  <c r="S882" i="2" s="1"/>
  <c r="R883" i="2"/>
  <c r="R884" i="2" l="1"/>
  <c r="U883" i="2"/>
  <c r="S883" i="2" s="1"/>
  <c r="T882" i="2"/>
  <c r="V881" i="2"/>
  <c r="T883" i="2" l="1"/>
  <c r="V882" i="2"/>
  <c r="R885" i="2"/>
  <c r="U884" i="2"/>
  <c r="S884" i="2" s="1"/>
  <c r="U885" i="2" l="1"/>
  <c r="S885" i="2" s="1"/>
  <c r="R886" i="2"/>
  <c r="T884" i="2"/>
  <c r="V883" i="2"/>
  <c r="V884" i="2" l="1"/>
  <c r="T885" i="2"/>
  <c r="U886" i="2"/>
  <c r="S886" i="2" s="1"/>
  <c r="R887" i="2"/>
  <c r="R888" i="2" l="1"/>
  <c r="U887" i="2"/>
  <c r="S887" i="2" s="1"/>
  <c r="T886" i="2"/>
  <c r="V885" i="2"/>
  <c r="T887" i="2" l="1"/>
  <c r="V886" i="2"/>
  <c r="R889" i="2"/>
  <c r="U888" i="2"/>
  <c r="S888" i="2" s="1"/>
  <c r="U889" i="2" l="1"/>
  <c r="S889" i="2" s="1"/>
  <c r="R890" i="2"/>
  <c r="T888" i="2"/>
  <c r="V887" i="2"/>
  <c r="V888" i="2" l="1"/>
  <c r="T889" i="2"/>
  <c r="U890" i="2"/>
  <c r="S890" i="2" s="1"/>
  <c r="R891" i="2"/>
  <c r="R892" i="2" l="1"/>
  <c r="U891" i="2"/>
  <c r="S891" i="2" s="1"/>
  <c r="T890" i="2"/>
  <c r="V889" i="2"/>
  <c r="T891" i="2" l="1"/>
  <c r="V890" i="2"/>
  <c r="R893" i="2"/>
  <c r="U892" i="2"/>
  <c r="S892" i="2" s="1"/>
  <c r="U893" i="2" l="1"/>
  <c r="S893" i="2" s="1"/>
  <c r="R894" i="2"/>
  <c r="T892" i="2"/>
  <c r="V891" i="2"/>
  <c r="V892" i="2" l="1"/>
  <c r="T893" i="2"/>
  <c r="U894" i="2"/>
  <c r="S894" i="2" s="1"/>
  <c r="R895" i="2"/>
  <c r="R896" i="2" l="1"/>
  <c r="U895" i="2"/>
  <c r="S895" i="2" s="1"/>
  <c r="T894" i="2"/>
  <c r="V893" i="2"/>
  <c r="T895" i="2" l="1"/>
  <c r="V894" i="2"/>
  <c r="R897" i="2"/>
  <c r="U896" i="2"/>
  <c r="S896" i="2" s="1"/>
  <c r="U897" i="2" l="1"/>
  <c r="S897" i="2" s="1"/>
  <c r="R898" i="2"/>
  <c r="T896" i="2"/>
  <c r="V895" i="2"/>
  <c r="V896" i="2" l="1"/>
  <c r="T897" i="2"/>
  <c r="U898" i="2"/>
  <c r="S898" i="2" s="1"/>
  <c r="R899" i="2"/>
  <c r="R900" i="2" l="1"/>
  <c r="U899" i="2"/>
  <c r="S899" i="2" s="1"/>
  <c r="T898" i="2"/>
  <c r="V897" i="2"/>
  <c r="T899" i="2" l="1"/>
  <c r="V898" i="2"/>
  <c r="R901" i="2"/>
  <c r="U900" i="2"/>
  <c r="S900" i="2" s="1"/>
  <c r="U901" i="2" l="1"/>
  <c r="S901" i="2" s="1"/>
  <c r="R902" i="2"/>
  <c r="T900" i="2"/>
  <c r="V899" i="2"/>
  <c r="V900" i="2" l="1"/>
  <c r="T901" i="2"/>
  <c r="U902" i="2"/>
  <c r="S902" i="2" s="1"/>
  <c r="R903" i="2"/>
  <c r="R904" i="2" l="1"/>
  <c r="U903" i="2"/>
  <c r="S903" i="2" s="1"/>
  <c r="T902" i="2"/>
  <c r="V901" i="2"/>
  <c r="T903" i="2" l="1"/>
  <c r="V902" i="2"/>
  <c r="R905" i="2"/>
  <c r="U904" i="2"/>
  <c r="S904" i="2" s="1"/>
  <c r="U905" i="2" l="1"/>
  <c r="S905" i="2" s="1"/>
  <c r="R906" i="2"/>
  <c r="T904" i="2"/>
  <c r="V903" i="2"/>
  <c r="V904" i="2" l="1"/>
  <c r="T905" i="2"/>
  <c r="U906" i="2"/>
  <c r="S906" i="2" s="1"/>
  <c r="R907" i="2"/>
  <c r="R908" i="2" l="1"/>
  <c r="U907" i="2"/>
  <c r="S907" i="2" s="1"/>
  <c r="T906" i="2"/>
  <c r="V905" i="2"/>
  <c r="T907" i="2" l="1"/>
  <c r="V906" i="2"/>
  <c r="R909" i="2"/>
  <c r="U908" i="2"/>
  <c r="S908" i="2" s="1"/>
  <c r="U909" i="2" l="1"/>
  <c r="S909" i="2" s="1"/>
  <c r="R910" i="2"/>
  <c r="T908" i="2"/>
  <c r="V907" i="2"/>
  <c r="V908" i="2" l="1"/>
  <c r="T909" i="2"/>
  <c r="U910" i="2"/>
  <c r="S910" i="2" s="1"/>
  <c r="R911" i="2"/>
  <c r="R912" i="2" l="1"/>
  <c r="U911" i="2"/>
  <c r="S911" i="2" s="1"/>
  <c r="T910" i="2"/>
  <c r="V909" i="2"/>
  <c r="T911" i="2" l="1"/>
  <c r="V910" i="2"/>
  <c r="R913" i="2"/>
  <c r="U912" i="2"/>
  <c r="S912" i="2" s="1"/>
  <c r="U913" i="2" l="1"/>
  <c r="S913" i="2" s="1"/>
  <c r="R914" i="2"/>
  <c r="T912" i="2"/>
  <c r="V911" i="2"/>
  <c r="V912" i="2" l="1"/>
  <c r="T913" i="2"/>
  <c r="U914" i="2"/>
  <c r="S914" i="2" s="1"/>
  <c r="R915" i="2"/>
  <c r="R916" i="2" l="1"/>
  <c r="U915" i="2"/>
  <c r="S915" i="2" s="1"/>
  <c r="T914" i="2"/>
  <c r="V913" i="2"/>
  <c r="T915" i="2" l="1"/>
  <c r="V914" i="2"/>
  <c r="R917" i="2"/>
  <c r="U916" i="2"/>
  <c r="S916" i="2" s="1"/>
  <c r="U917" i="2" l="1"/>
  <c r="S917" i="2" s="1"/>
  <c r="R918" i="2"/>
  <c r="T916" i="2"/>
  <c r="V915" i="2"/>
  <c r="V916" i="2" l="1"/>
  <c r="T917" i="2"/>
  <c r="U918" i="2"/>
  <c r="S918" i="2" s="1"/>
  <c r="R919" i="2"/>
  <c r="R920" i="2" l="1"/>
  <c r="U919" i="2"/>
  <c r="S919" i="2" s="1"/>
  <c r="T918" i="2"/>
  <c r="V917" i="2"/>
  <c r="T919" i="2" l="1"/>
  <c r="V918" i="2"/>
  <c r="R921" i="2"/>
  <c r="U920" i="2"/>
  <c r="S920" i="2" s="1"/>
  <c r="U921" i="2" l="1"/>
  <c r="S921" i="2" s="1"/>
  <c r="R922" i="2"/>
  <c r="T920" i="2"/>
  <c r="V919" i="2"/>
  <c r="V920" i="2" l="1"/>
  <c r="T921" i="2"/>
  <c r="U922" i="2"/>
  <c r="S922" i="2" s="1"/>
  <c r="R923" i="2"/>
  <c r="R924" i="2" l="1"/>
  <c r="U923" i="2"/>
  <c r="S923" i="2" s="1"/>
  <c r="T922" i="2"/>
  <c r="V921" i="2"/>
  <c r="T923" i="2" l="1"/>
  <c r="V922" i="2"/>
  <c r="R925" i="2"/>
  <c r="U924" i="2"/>
  <c r="S924" i="2" s="1"/>
  <c r="U925" i="2" l="1"/>
  <c r="S925" i="2" s="1"/>
  <c r="R926" i="2"/>
  <c r="T924" i="2"/>
  <c r="V923" i="2"/>
  <c r="V924" i="2" l="1"/>
  <c r="T925" i="2"/>
  <c r="U926" i="2"/>
  <c r="S926" i="2" s="1"/>
  <c r="R927" i="2"/>
  <c r="R928" i="2" l="1"/>
  <c r="U927" i="2"/>
  <c r="S927" i="2" s="1"/>
  <c r="T926" i="2"/>
  <c r="V925" i="2"/>
  <c r="T927" i="2" l="1"/>
  <c r="V926" i="2"/>
  <c r="R929" i="2"/>
  <c r="U928" i="2"/>
  <c r="S928" i="2" s="1"/>
  <c r="U929" i="2" l="1"/>
  <c r="S929" i="2" s="1"/>
  <c r="R930" i="2"/>
  <c r="T928" i="2"/>
  <c r="V927" i="2"/>
  <c r="V928" i="2" l="1"/>
  <c r="T929" i="2"/>
  <c r="U930" i="2"/>
  <c r="S930" i="2" s="1"/>
  <c r="R931" i="2"/>
  <c r="R932" i="2" l="1"/>
  <c r="U931" i="2"/>
  <c r="S931" i="2" s="1"/>
  <c r="T930" i="2"/>
  <c r="V929" i="2"/>
  <c r="T931" i="2" l="1"/>
  <c r="V930" i="2"/>
  <c r="R933" i="2"/>
  <c r="U932" i="2"/>
  <c r="S932" i="2" s="1"/>
  <c r="U933" i="2" l="1"/>
  <c r="S933" i="2" s="1"/>
  <c r="R934" i="2"/>
  <c r="T932" i="2"/>
  <c r="V931" i="2"/>
  <c r="V932" i="2" l="1"/>
  <c r="T933" i="2"/>
  <c r="U934" i="2"/>
  <c r="S934" i="2" s="1"/>
  <c r="R935" i="2"/>
  <c r="R936" i="2" l="1"/>
  <c r="U935" i="2"/>
  <c r="S935" i="2" s="1"/>
  <c r="T934" i="2"/>
  <c r="V933" i="2"/>
  <c r="T935" i="2" l="1"/>
  <c r="V934" i="2"/>
  <c r="R937" i="2"/>
  <c r="U936" i="2"/>
  <c r="S936" i="2" s="1"/>
  <c r="U937" i="2" l="1"/>
  <c r="S937" i="2" s="1"/>
  <c r="R938" i="2"/>
  <c r="T936" i="2"/>
  <c r="V935" i="2"/>
  <c r="V936" i="2" l="1"/>
  <c r="T937" i="2"/>
  <c r="U938" i="2"/>
  <c r="S938" i="2" s="1"/>
  <c r="R939" i="2"/>
  <c r="T938" i="2" l="1"/>
  <c r="V937" i="2"/>
  <c r="R940" i="2"/>
  <c r="U939" i="2"/>
  <c r="S939" i="2" s="1"/>
  <c r="R941" i="2" l="1"/>
  <c r="U940" i="2"/>
  <c r="S940" i="2" s="1"/>
  <c r="T939" i="2"/>
  <c r="V938" i="2"/>
  <c r="T940" i="2" l="1"/>
  <c r="V939" i="2"/>
  <c r="U941" i="2"/>
  <c r="S941" i="2" s="1"/>
  <c r="R942" i="2"/>
  <c r="U942" i="2" l="1"/>
  <c r="S942" i="2" s="1"/>
  <c r="R943" i="2"/>
  <c r="V940" i="2"/>
  <c r="T941" i="2"/>
  <c r="T942" i="2" l="1"/>
  <c r="V941" i="2"/>
  <c r="R944" i="2"/>
  <c r="U943" i="2"/>
  <c r="S943" i="2" s="1"/>
  <c r="R945" i="2" l="1"/>
  <c r="U944" i="2"/>
  <c r="S944" i="2" s="1"/>
  <c r="T943" i="2"/>
  <c r="V942" i="2"/>
  <c r="T944" i="2" l="1"/>
  <c r="V943" i="2"/>
  <c r="U945" i="2"/>
  <c r="S945" i="2" s="1"/>
  <c r="R946" i="2"/>
  <c r="U946" i="2" l="1"/>
  <c r="S946" i="2" s="1"/>
  <c r="R947" i="2"/>
  <c r="V944" i="2"/>
  <c r="T945" i="2"/>
  <c r="T946" i="2" l="1"/>
  <c r="V945" i="2"/>
  <c r="R948" i="2"/>
  <c r="U947" i="2"/>
  <c r="S947" i="2" s="1"/>
  <c r="R949" i="2" l="1"/>
  <c r="U948" i="2"/>
  <c r="S948" i="2" s="1"/>
  <c r="T947" i="2"/>
  <c r="V946" i="2"/>
  <c r="T948" i="2" l="1"/>
  <c r="V947" i="2"/>
  <c r="U949" i="2"/>
  <c r="S949" i="2" s="1"/>
  <c r="R950" i="2"/>
  <c r="U950" i="2" l="1"/>
  <c r="S950" i="2" s="1"/>
  <c r="R951" i="2"/>
  <c r="V948" i="2"/>
  <c r="T949" i="2"/>
  <c r="T950" i="2" l="1"/>
  <c r="V949" i="2"/>
  <c r="R952" i="2"/>
  <c r="U951" i="2"/>
  <c r="S951" i="2" s="1"/>
  <c r="R953" i="2" l="1"/>
  <c r="U952" i="2"/>
  <c r="S952" i="2" s="1"/>
  <c r="T951" i="2"/>
  <c r="V950" i="2"/>
  <c r="U953" i="2" l="1"/>
  <c r="S953" i="2" s="1"/>
  <c r="R954" i="2"/>
  <c r="T952" i="2"/>
  <c r="V951" i="2"/>
  <c r="V952" i="2" l="1"/>
  <c r="T953" i="2"/>
  <c r="U954" i="2"/>
  <c r="S954" i="2" s="1"/>
  <c r="R955" i="2"/>
  <c r="R956" i="2" l="1"/>
  <c r="U955" i="2"/>
  <c r="S955" i="2" s="1"/>
  <c r="T954" i="2"/>
  <c r="V953" i="2"/>
  <c r="R957" i="2" l="1"/>
  <c r="U956" i="2"/>
  <c r="S956" i="2" s="1"/>
  <c r="T955" i="2"/>
  <c r="V954" i="2"/>
  <c r="T956" i="2" l="1"/>
  <c r="V955" i="2"/>
  <c r="U957" i="2"/>
  <c r="S957" i="2" s="1"/>
  <c r="R958" i="2"/>
  <c r="U958" i="2" l="1"/>
  <c r="S958" i="2" s="1"/>
  <c r="R959" i="2"/>
  <c r="V956" i="2"/>
  <c r="T957" i="2"/>
  <c r="T958" i="2" l="1"/>
  <c r="V957" i="2"/>
  <c r="R960" i="2"/>
  <c r="U959" i="2"/>
  <c r="S959" i="2" s="1"/>
  <c r="R961" i="2" l="1"/>
  <c r="U960" i="2"/>
  <c r="S960" i="2" s="1"/>
  <c r="T959" i="2"/>
  <c r="V958" i="2"/>
  <c r="T960" i="2" l="1"/>
  <c r="V959" i="2"/>
  <c r="U961" i="2"/>
  <c r="S961" i="2" s="1"/>
  <c r="R962" i="2"/>
  <c r="U962" i="2" l="1"/>
  <c r="S962" i="2" s="1"/>
  <c r="R963" i="2"/>
  <c r="V960" i="2"/>
  <c r="T961" i="2"/>
  <c r="T962" i="2" l="1"/>
  <c r="V961" i="2"/>
  <c r="R964" i="2"/>
  <c r="U963" i="2"/>
  <c r="S963" i="2" s="1"/>
  <c r="R965" i="2" l="1"/>
  <c r="U964" i="2"/>
  <c r="S964" i="2" s="1"/>
  <c r="T963" i="2"/>
  <c r="V962" i="2"/>
  <c r="T964" i="2" l="1"/>
  <c r="V963" i="2"/>
  <c r="U965" i="2"/>
  <c r="S965" i="2" s="1"/>
  <c r="R966" i="2"/>
  <c r="U966" i="2" l="1"/>
  <c r="S966" i="2" s="1"/>
  <c r="R967" i="2"/>
  <c r="V964" i="2"/>
  <c r="T965" i="2"/>
  <c r="T966" i="2" l="1"/>
  <c r="V965" i="2"/>
  <c r="R968" i="2"/>
  <c r="U967" i="2"/>
  <c r="S967" i="2" s="1"/>
  <c r="R969" i="2" l="1"/>
  <c r="U968" i="2"/>
  <c r="S968" i="2" s="1"/>
  <c r="T967" i="2"/>
  <c r="V966" i="2"/>
  <c r="T968" i="2" l="1"/>
  <c r="V967" i="2"/>
  <c r="U969" i="2"/>
  <c r="S969" i="2" s="1"/>
  <c r="R970" i="2"/>
  <c r="U970" i="2" l="1"/>
  <c r="S970" i="2" s="1"/>
  <c r="R971" i="2"/>
  <c r="V968" i="2"/>
  <c r="T969" i="2"/>
  <c r="T970" i="2" l="1"/>
  <c r="V969" i="2"/>
  <c r="R972" i="2"/>
  <c r="U971" i="2"/>
  <c r="S971" i="2" s="1"/>
  <c r="R973" i="2" l="1"/>
  <c r="U972" i="2"/>
  <c r="S972" i="2" s="1"/>
  <c r="T971" i="2"/>
  <c r="V970" i="2"/>
  <c r="T972" i="2" l="1"/>
  <c r="V971" i="2"/>
  <c r="U973" i="2"/>
  <c r="S973" i="2" s="1"/>
  <c r="R974" i="2"/>
  <c r="U974" i="2" l="1"/>
  <c r="S974" i="2" s="1"/>
  <c r="R975" i="2"/>
  <c r="V972" i="2"/>
  <c r="T973" i="2"/>
  <c r="T974" i="2" l="1"/>
  <c r="V973" i="2"/>
  <c r="R976" i="2"/>
  <c r="U975" i="2"/>
  <c r="S975" i="2" s="1"/>
  <c r="T975" i="2" l="1"/>
  <c r="V974" i="2"/>
  <c r="R977" i="2"/>
  <c r="U976" i="2"/>
  <c r="S976" i="2" s="1"/>
  <c r="U977" i="2" l="1"/>
  <c r="S977" i="2" s="1"/>
  <c r="R978" i="2"/>
  <c r="T976" i="2"/>
  <c r="V975" i="2"/>
  <c r="V976" i="2" l="1"/>
  <c r="T977" i="2"/>
  <c r="U978" i="2"/>
  <c r="S978" i="2" s="1"/>
  <c r="R979" i="2"/>
  <c r="T978" i="2" l="1"/>
  <c r="V977" i="2"/>
  <c r="R980" i="2"/>
  <c r="U979" i="2"/>
  <c r="S979" i="2" s="1"/>
  <c r="R981" i="2" l="1"/>
  <c r="U980" i="2"/>
  <c r="S980" i="2" s="1"/>
  <c r="T979" i="2"/>
  <c r="V978" i="2"/>
  <c r="T980" i="2" l="1"/>
  <c r="V979" i="2"/>
  <c r="U981" i="2"/>
  <c r="S981" i="2" s="1"/>
  <c r="R982" i="2"/>
  <c r="U982" i="2" l="1"/>
  <c r="S982" i="2" s="1"/>
  <c r="R983" i="2"/>
  <c r="V980" i="2"/>
  <c r="T981" i="2"/>
  <c r="R984" i="2" l="1"/>
  <c r="U983" i="2"/>
  <c r="S983" i="2" s="1"/>
  <c r="T982" i="2"/>
  <c r="V981" i="2"/>
  <c r="T983" i="2" l="1"/>
  <c r="V982" i="2"/>
  <c r="R985" i="2"/>
  <c r="U984" i="2"/>
  <c r="S984" i="2" s="1"/>
  <c r="T984" i="2" l="1"/>
  <c r="V983" i="2"/>
  <c r="U985" i="2"/>
  <c r="S985" i="2" s="1"/>
  <c r="R986" i="2"/>
  <c r="V984" i="2" l="1"/>
  <c r="T985" i="2"/>
  <c r="U986" i="2"/>
  <c r="S986" i="2" s="1"/>
  <c r="R987" i="2"/>
  <c r="R988" i="2" l="1"/>
  <c r="U987" i="2"/>
  <c r="S987" i="2" s="1"/>
  <c r="T986" i="2"/>
  <c r="V985" i="2"/>
  <c r="T987" i="2" l="1"/>
  <c r="V986" i="2"/>
  <c r="R989" i="2"/>
  <c r="U988" i="2"/>
  <c r="S988" i="2" s="1"/>
  <c r="U989" i="2" l="1"/>
  <c r="S989" i="2" s="1"/>
  <c r="R990" i="2"/>
  <c r="T988" i="2"/>
  <c r="V987" i="2"/>
  <c r="V988" i="2" l="1"/>
  <c r="T989" i="2"/>
  <c r="U990" i="2"/>
  <c r="S990" i="2" s="1"/>
  <c r="R991" i="2"/>
  <c r="R992" i="2" l="1"/>
  <c r="U991" i="2"/>
  <c r="S991" i="2" s="1"/>
  <c r="T990" i="2"/>
  <c r="V989" i="2"/>
  <c r="T991" i="2" l="1"/>
  <c r="V990" i="2"/>
  <c r="R993" i="2"/>
  <c r="U992" i="2"/>
  <c r="S992" i="2" s="1"/>
  <c r="U993" i="2" l="1"/>
  <c r="S993" i="2" s="1"/>
  <c r="R994" i="2"/>
  <c r="T992" i="2"/>
  <c r="V991" i="2"/>
  <c r="V992" i="2" l="1"/>
  <c r="T993" i="2"/>
  <c r="U994" i="2"/>
  <c r="S994" i="2" s="1"/>
  <c r="R995" i="2"/>
  <c r="R996" i="2" l="1"/>
  <c r="U995" i="2"/>
  <c r="S995" i="2" s="1"/>
  <c r="T994" i="2"/>
  <c r="V993" i="2"/>
  <c r="T995" i="2" l="1"/>
  <c r="V994" i="2"/>
  <c r="R997" i="2"/>
  <c r="U996" i="2"/>
  <c r="S996" i="2" s="1"/>
  <c r="U997" i="2" l="1"/>
  <c r="S997" i="2" s="1"/>
  <c r="R998" i="2"/>
  <c r="T996" i="2"/>
  <c r="V995" i="2"/>
  <c r="U998" i="2" l="1"/>
  <c r="S998" i="2" s="1"/>
  <c r="R999" i="2"/>
  <c r="V996" i="2"/>
  <c r="T997" i="2"/>
  <c r="T998" i="2" l="1"/>
  <c r="V997" i="2"/>
  <c r="R1000" i="2"/>
  <c r="U999" i="2"/>
  <c r="S999" i="2" s="1"/>
  <c r="R1001" i="2" l="1"/>
  <c r="U1000" i="2"/>
  <c r="S1000" i="2" s="1"/>
  <c r="T999" i="2"/>
  <c r="V998" i="2"/>
  <c r="T1000" i="2" l="1"/>
  <c r="V999" i="2"/>
  <c r="U1001" i="2"/>
  <c r="S1001" i="2" s="1"/>
  <c r="R1002" i="2"/>
  <c r="U1002" i="2" l="1"/>
  <c r="S1002" i="2" s="1"/>
  <c r="R1003" i="2"/>
  <c r="V1000" i="2"/>
  <c r="T1001" i="2"/>
  <c r="T1002" i="2" l="1"/>
  <c r="V1001" i="2"/>
  <c r="R1004" i="2"/>
  <c r="U1003" i="2"/>
  <c r="S1003" i="2" s="1"/>
  <c r="R1005" i="2" l="1"/>
  <c r="U1004" i="2"/>
  <c r="S1004" i="2" s="1"/>
  <c r="T1003" i="2"/>
  <c r="V1002" i="2"/>
  <c r="T1004" i="2" l="1"/>
  <c r="V1003" i="2"/>
  <c r="U1005" i="2"/>
  <c r="S1005" i="2" s="1"/>
  <c r="R1006" i="2"/>
  <c r="U1006" i="2" l="1"/>
  <c r="S1006" i="2" s="1"/>
  <c r="R1007" i="2"/>
  <c r="V1004" i="2"/>
  <c r="T1005" i="2"/>
  <c r="T1006" i="2" l="1"/>
  <c r="V1005" i="2"/>
  <c r="U1007" i="2"/>
  <c r="S1007" i="2" s="1"/>
  <c r="R1008" i="2"/>
  <c r="R1009" i="2" l="1"/>
  <c r="U1008" i="2"/>
  <c r="S1008" i="2" s="1"/>
  <c r="T1007" i="2"/>
  <c r="V1006" i="2"/>
  <c r="T1008" i="2" l="1"/>
  <c r="V1007" i="2"/>
  <c r="R1010" i="2"/>
  <c r="U1009" i="2"/>
  <c r="S1009" i="2" s="1"/>
  <c r="U1010" i="2" l="1"/>
  <c r="S1010" i="2" s="1"/>
  <c r="R1011" i="2"/>
  <c r="V1008" i="2"/>
  <c r="T1009" i="2"/>
  <c r="V1009" i="2" l="1"/>
  <c r="T1010" i="2"/>
  <c r="U1011" i="2"/>
  <c r="S1011" i="2" s="1"/>
  <c r="R1012" i="2"/>
  <c r="R1013" i="2" l="1"/>
  <c r="U1012" i="2"/>
  <c r="S1012" i="2" s="1"/>
  <c r="T1011" i="2"/>
  <c r="V1010" i="2"/>
  <c r="T1012" i="2" l="1"/>
  <c r="V1011" i="2"/>
  <c r="R1014" i="2"/>
  <c r="U1013" i="2"/>
  <c r="S1013" i="2" s="1"/>
  <c r="U1014" i="2" l="1"/>
  <c r="S1014" i="2" s="1"/>
  <c r="R1015" i="2"/>
  <c r="V1012" i="2"/>
  <c r="T1013" i="2"/>
  <c r="V1013" i="2" l="1"/>
  <c r="T1014" i="2"/>
  <c r="U1015" i="2"/>
  <c r="S1015" i="2" s="1"/>
  <c r="R1016" i="2"/>
  <c r="R1017" i="2" l="1"/>
  <c r="U1016" i="2"/>
  <c r="S1016" i="2" s="1"/>
  <c r="T1015" i="2"/>
  <c r="V1014" i="2"/>
  <c r="T1016" i="2" l="1"/>
  <c r="V1015" i="2"/>
  <c r="R1018" i="2"/>
  <c r="U1017" i="2"/>
  <c r="S1017" i="2" s="1"/>
  <c r="U1018" i="2" l="1"/>
  <c r="S1018" i="2" s="1"/>
  <c r="R1019" i="2"/>
  <c r="V1016" i="2"/>
  <c r="T1017" i="2"/>
  <c r="V1017" i="2" l="1"/>
  <c r="T1018" i="2"/>
  <c r="U1019" i="2"/>
  <c r="S1019" i="2" s="1"/>
  <c r="R1020" i="2"/>
  <c r="R1021" i="2" l="1"/>
  <c r="U1020" i="2"/>
  <c r="S1020" i="2" s="1"/>
  <c r="T1019" i="2"/>
  <c r="V1018" i="2"/>
  <c r="T1020" i="2" l="1"/>
  <c r="V1019" i="2"/>
  <c r="R1022" i="2"/>
  <c r="U1021" i="2"/>
  <c r="S1021" i="2" s="1"/>
  <c r="U1022" i="2" l="1"/>
  <c r="S1022" i="2" s="1"/>
  <c r="R1023" i="2"/>
  <c r="V1020" i="2"/>
  <c r="T1021" i="2"/>
  <c r="V1021" i="2" l="1"/>
  <c r="T1022" i="2"/>
  <c r="U1023" i="2"/>
  <c r="S1023" i="2" s="1"/>
  <c r="R1024" i="2"/>
  <c r="T1023" i="2" l="1"/>
  <c r="V1022" i="2"/>
  <c r="R1025" i="2"/>
  <c r="U1024" i="2"/>
  <c r="S1024" i="2" s="1"/>
  <c r="R1026" i="2" l="1"/>
  <c r="U1025" i="2"/>
  <c r="S1025" i="2" s="1"/>
  <c r="T1024" i="2"/>
  <c r="V1023" i="2"/>
  <c r="V1024" i="2" l="1"/>
  <c r="T1025" i="2"/>
  <c r="U1026" i="2"/>
  <c r="S1026" i="2" s="1"/>
  <c r="R1027" i="2"/>
  <c r="U1027" i="2" l="1"/>
  <c r="S1027" i="2" s="1"/>
  <c r="R1028" i="2"/>
  <c r="V1025" i="2"/>
  <c r="T1026" i="2"/>
  <c r="T1027" i="2" l="1"/>
  <c r="V1026" i="2"/>
  <c r="R1029" i="2"/>
  <c r="U1028" i="2"/>
  <c r="S1028" i="2" s="1"/>
  <c r="R1030" i="2" l="1"/>
  <c r="U1029" i="2"/>
  <c r="S1029" i="2" s="1"/>
  <c r="T1028" i="2"/>
  <c r="V1027" i="2"/>
  <c r="V1028" i="2" l="1"/>
  <c r="T1029" i="2"/>
  <c r="U1030" i="2"/>
  <c r="S1030" i="2" s="1"/>
  <c r="R1031" i="2"/>
  <c r="U1031" i="2" l="1"/>
  <c r="S1031" i="2" s="1"/>
  <c r="R1032" i="2"/>
  <c r="V1029" i="2"/>
  <c r="T1030" i="2"/>
  <c r="R1033" i="2" l="1"/>
  <c r="U1032" i="2"/>
  <c r="S1032" i="2" s="1"/>
  <c r="T1031" i="2"/>
  <c r="V1030" i="2"/>
  <c r="T1032" i="2" l="1"/>
  <c r="V1031" i="2"/>
  <c r="R1034" i="2"/>
  <c r="U1033" i="2"/>
  <c r="S1033" i="2" s="1"/>
  <c r="U1034" i="2" l="1"/>
  <c r="S1034" i="2" s="1"/>
  <c r="R1035" i="2"/>
  <c r="V1032" i="2"/>
  <c r="T1033" i="2"/>
  <c r="V1033" i="2" l="1"/>
  <c r="T1034" i="2"/>
  <c r="U1035" i="2"/>
  <c r="S1035" i="2" s="1"/>
  <c r="R1036" i="2"/>
  <c r="R1037" i="2" l="1"/>
  <c r="U1036" i="2"/>
  <c r="S1036" i="2" s="1"/>
  <c r="T1035" i="2"/>
  <c r="V1034" i="2"/>
  <c r="T1036" i="2" l="1"/>
  <c r="V1035" i="2"/>
  <c r="R1038" i="2"/>
  <c r="U1037" i="2"/>
  <c r="S1037" i="2" s="1"/>
  <c r="V1036" i="2" l="1"/>
  <c r="T1037" i="2"/>
  <c r="U1038" i="2"/>
  <c r="S1038" i="2" s="1"/>
  <c r="R1039" i="2"/>
  <c r="V1037" i="2" l="1"/>
  <c r="T1038" i="2"/>
  <c r="U1039" i="2"/>
  <c r="S1039" i="2" s="1"/>
  <c r="R1040" i="2"/>
  <c r="R1041" i="2" l="1"/>
  <c r="U1040" i="2"/>
  <c r="S1040" i="2" s="1"/>
  <c r="T1039" i="2"/>
  <c r="V1038" i="2"/>
  <c r="T1040" i="2" l="1"/>
  <c r="V1039" i="2"/>
  <c r="R1042" i="2"/>
  <c r="U1041" i="2"/>
  <c r="S1041" i="2" s="1"/>
  <c r="U1042" i="2" l="1"/>
  <c r="S1042" i="2" s="1"/>
  <c r="R1043" i="2"/>
  <c r="V1040" i="2"/>
  <c r="T1041" i="2"/>
  <c r="V1041" i="2" l="1"/>
  <c r="T1042" i="2"/>
  <c r="U1043" i="2"/>
  <c r="S1043" i="2" s="1"/>
  <c r="R1044" i="2"/>
  <c r="T1043" i="2" l="1"/>
  <c r="V1042" i="2"/>
  <c r="R1045" i="2"/>
  <c r="U1044" i="2"/>
  <c r="S1044" i="2" s="1"/>
  <c r="R1046" i="2" l="1"/>
  <c r="U1045" i="2"/>
  <c r="S1045" i="2" s="1"/>
  <c r="T1044" i="2"/>
  <c r="V1043" i="2"/>
  <c r="V1044" i="2" l="1"/>
  <c r="T1045" i="2"/>
  <c r="U1046" i="2"/>
  <c r="S1046" i="2" s="1"/>
  <c r="R1047" i="2"/>
  <c r="U1047" i="2" l="1"/>
  <c r="S1047" i="2" s="1"/>
  <c r="R1048" i="2"/>
  <c r="V1045" i="2"/>
  <c r="T1046" i="2"/>
  <c r="T1047" i="2" l="1"/>
  <c r="V1046" i="2"/>
  <c r="R1049" i="2"/>
  <c r="U1048" i="2"/>
  <c r="S1048" i="2" s="1"/>
  <c r="R1050" i="2" l="1"/>
  <c r="U1049" i="2"/>
  <c r="S1049" i="2" s="1"/>
  <c r="T1048" i="2"/>
  <c r="V1047" i="2"/>
  <c r="V1048" i="2" l="1"/>
  <c r="T1049" i="2"/>
  <c r="U1050" i="2"/>
  <c r="S1050" i="2" s="1"/>
  <c r="R1051" i="2"/>
  <c r="V1049" i="2" l="1"/>
  <c r="T1050" i="2"/>
  <c r="U1051" i="2"/>
  <c r="S1051" i="2" s="1"/>
  <c r="R1052" i="2"/>
  <c r="T1051" i="2" l="1"/>
  <c r="V1050" i="2"/>
  <c r="R1053" i="2"/>
  <c r="U1052" i="2"/>
  <c r="S1052" i="2" s="1"/>
  <c r="T1052" i="2" l="1"/>
  <c r="V1051" i="2"/>
  <c r="R1054" i="2"/>
  <c r="U1053" i="2"/>
  <c r="S1053" i="2" s="1"/>
  <c r="U1054" i="2" l="1"/>
  <c r="S1054" i="2" s="1"/>
  <c r="R1055" i="2"/>
  <c r="V1052" i="2"/>
  <c r="T1053" i="2"/>
  <c r="V1053" i="2" l="1"/>
  <c r="T1054" i="2"/>
  <c r="U1055" i="2"/>
  <c r="S1055" i="2" s="1"/>
  <c r="R1056" i="2"/>
  <c r="R1057" i="2" l="1"/>
  <c r="U1056" i="2"/>
  <c r="S1056" i="2" s="1"/>
  <c r="T1055" i="2"/>
  <c r="V1054" i="2"/>
  <c r="T1056" i="2" l="1"/>
  <c r="V1055" i="2"/>
  <c r="U1057" i="2"/>
  <c r="S1057" i="2" s="1"/>
  <c r="R1058" i="2"/>
  <c r="U1058" i="2" l="1"/>
  <c r="S1058" i="2" s="1"/>
  <c r="R1059" i="2"/>
  <c r="V1056" i="2"/>
  <c r="T1057" i="2"/>
  <c r="T1058" i="2" l="1"/>
  <c r="V1057" i="2"/>
  <c r="R1060" i="2"/>
  <c r="U1059" i="2"/>
  <c r="S1059" i="2" s="1"/>
  <c r="R1061" i="2" l="1"/>
  <c r="U1060" i="2"/>
  <c r="S1060" i="2" s="1"/>
  <c r="T1059" i="2"/>
  <c r="V1058" i="2"/>
  <c r="T1060" i="2" l="1"/>
  <c r="V1059" i="2"/>
  <c r="U1061" i="2"/>
  <c r="S1061" i="2" s="1"/>
  <c r="R1062" i="2"/>
  <c r="U1062" i="2" l="1"/>
  <c r="S1062" i="2" s="1"/>
  <c r="R1063" i="2"/>
  <c r="V1060" i="2"/>
  <c r="T1061" i="2"/>
  <c r="R1064" i="2" l="1"/>
  <c r="U1063" i="2"/>
  <c r="S1063" i="2" s="1"/>
  <c r="T1062" i="2"/>
  <c r="V1061" i="2"/>
  <c r="T1063" i="2" l="1"/>
  <c r="V1062" i="2"/>
  <c r="R1065" i="2"/>
  <c r="U1064" i="2"/>
  <c r="S1064" i="2" s="1"/>
  <c r="U1065" i="2" l="1"/>
  <c r="S1065" i="2" s="1"/>
  <c r="R1066" i="2"/>
  <c r="T1064" i="2"/>
  <c r="V1063" i="2"/>
  <c r="V1064" i="2" l="1"/>
  <c r="T1065" i="2"/>
  <c r="U1066" i="2"/>
  <c r="S1066" i="2" s="1"/>
  <c r="R1067" i="2"/>
  <c r="R1068" i="2" l="1"/>
  <c r="U1067" i="2"/>
  <c r="S1067" i="2" s="1"/>
  <c r="T1066" i="2"/>
  <c r="V1065" i="2"/>
  <c r="T1067" i="2" l="1"/>
  <c r="V1066" i="2"/>
  <c r="R1069" i="2"/>
  <c r="U1068" i="2"/>
  <c r="S1068" i="2" s="1"/>
  <c r="T1068" i="2" l="1"/>
  <c r="V1067" i="2"/>
  <c r="U1069" i="2"/>
  <c r="S1069" i="2" s="1"/>
  <c r="R1070" i="2"/>
  <c r="U1070" i="2" l="1"/>
  <c r="S1070" i="2" s="1"/>
  <c r="R1071" i="2"/>
  <c r="V1068" i="2"/>
  <c r="T1069" i="2"/>
  <c r="T1070" i="2" l="1"/>
  <c r="V1069" i="2"/>
  <c r="R1072" i="2"/>
  <c r="U1071" i="2"/>
  <c r="S1071" i="2" s="1"/>
  <c r="R1073" i="2" l="1"/>
  <c r="U1072" i="2"/>
  <c r="S1072" i="2" s="1"/>
  <c r="T1071" i="2"/>
  <c r="V1070" i="2"/>
  <c r="T1072" i="2" l="1"/>
  <c r="V1071" i="2"/>
  <c r="U1073" i="2"/>
  <c r="S1073" i="2" s="1"/>
  <c r="R1074" i="2"/>
  <c r="U1074" i="2" l="1"/>
  <c r="S1074" i="2" s="1"/>
  <c r="R1075" i="2"/>
  <c r="V1072" i="2"/>
  <c r="T1073" i="2"/>
  <c r="T1074" i="2" l="1"/>
  <c r="V1073" i="2"/>
  <c r="R1076" i="2"/>
  <c r="U1075" i="2"/>
  <c r="S1075" i="2" s="1"/>
  <c r="R1077" i="2" l="1"/>
  <c r="U1076" i="2"/>
  <c r="S1076" i="2" s="1"/>
  <c r="T1075" i="2"/>
  <c r="V1074" i="2"/>
  <c r="U1077" i="2" l="1"/>
  <c r="S1077" i="2" s="1"/>
  <c r="R1078" i="2"/>
  <c r="T1076" i="2"/>
  <c r="V1075" i="2"/>
  <c r="V1076" i="2" l="1"/>
  <c r="T1077" i="2"/>
  <c r="U1078" i="2"/>
  <c r="S1078" i="2" s="1"/>
  <c r="R1079" i="2"/>
  <c r="R1080" i="2" l="1"/>
  <c r="U1079" i="2"/>
  <c r="S1079" i="2" s="1"/>
  <c r="T1078" i="2"/>
  <c r="V1077" i="2"/>
  <c r="T1079" i="2" l="1"/>
  <c r="V1078" i="2"/>
  <c r="R1081" i="2"/>
  <c r="U1080" i="2"/>
  <c r="S1080" i="2" s="1"/>
  <c r="U1081" i="2" l="1"/>
  <c r="S1081" i="2" s="1"/>
  <c r="R1082" i="2"/>
  <c r="T1080" i="2"/>
  <c r="V1079" i="2"/>
  <c r="V1080" i="2" l="1"/>
  <c r="T1081" i="2"/>
  <c r="U1082" i="2"/>
  <c r="S1082" i="2" s="1"/>
  <c r="R1083" i="2"/>
  <c r="R1084" i="2" l="1"/>
  <c r="U1083" i="2"/>
  <c r="S1083" i="2" s="1"/>
  <c r="T1082" i="2"/>
  <c r="V1081" i="2"/>
  <c r="T1083" i="2" l="1"/>
  <c r="V1082" i="2"/>
  <c r="R1085" i="2"/>
  <c r="U1084" i="2"/>
  <c r="S1084" i="2" s="1"/>
  <c r="U1085" i="2" l="1"/>
  <c r="S1085" i="2" s="1"/>
  <c r="R1086" i="2"/>
  <c r="T1084" i="2"/>
  <c r="V1083" i="2"/>
  <c r="V1084" i="2" l="1"/>
  <c r="T1085" i="2"/>
  <c r="U1086" i="2"/>
  <c r="S1086" i="2" s="1"/>
  <c r="R1087" i="2"/>
  <c r="R1088" i="2" l="1"/>
  <c r="U1087" i="2"/>
  <c r="S1087" i="2" s="1"/>
  <c r="T1086" i="2"/>
  <c r="V1085" i="2"/>
  <c r="T1087" i="2" l="1"/>
  <c r="V1086" i="2"/>
  <c r="R1089" i="2"/>
  <c r="U1088" i="2"/>
  <c r="S1088" i="2" s="1"/>
  <c r="U1089" i="2" l="1"/>
  <c r="S1089" i="2" s="1"/>
  <c r="R1090" i="2"/>
  <c r="T1088" i="2"/>
  <c r="V1087" i="2"/>
  <c r="V1088" i="2" l="1"/>
  <c r="T1089" i="2"/>
  <c r="U1090" i="2"/>
  <c r="S1090" i="2" s="1"/>
  <c r="R1091" i="2"/>
  <c r="R1092" i="2" l="1"/>
  <c r="U1091" i="2"/>
  <c r="S1091" i="2" s="1"/>
  <c r="T1090" i="2"/>
  <c r="V1089" i="2"/>
  <c r="T1091" i="2" l="1"/>
  <c r="V1090" i="2"/>
  <c r="R1093" i="2"/>
  <c r="U1092" i="2"/>
  <c r="S1092" i="2" s="1"/>
  <c r="U1093" i="2" l="1"/>
  <c r="S1093" i="2" s="1"/>
  <c r="R1094" i="2"/>
  <c r="T1092" i="2"/>
  <c r="V1091" i="2"/>
  <c r="V1092" i="2" l="1"/>
  <c r="T1093" i="2"/>
  <c r="U1094" i="2"/>
  <c r="S1094" i="2" s="1"/>
  <c r="R1095" i="2"/>
  <c r="R1096" i="2" l="1"/>
  <c r="U1095" i="2"/>
  <c r="S1095" i="2" s="1"/>
  <c r="T1094" i="2"/>
  <c r="V1093" i="2"/>
  <c r="T1095" i="2" l="1"/>
  <c r="V1094" i="2"/>
  <c r="R1097" i="2"/>
  <c r="U1096" i="2"/>
  <c r="S1096" i="2" s="1"/>
  <c r="U1097" i="2" l="1"/>
  <c r="S1097" i="2" s="1"/>
  <c r="R1098" i="2"/>
  <c r="T1096" i="2"/>
  <c r="V1095" i="2"/>
  <c r="V1096" i="2" l="1"/>
  <c r="T1097" i="2"/>
  <c r="U1098" i="2"/>
  <c r="S1098" i="2" s="1"/>
  <c r="R1099" i="2"/>
  <c r="R1100" i="2" l="1"/>
  <c r="U1099" i="2"/>
  <c r="S1099" i="2" s="1"/>
  <c r="T1098" i="2"/>
  <c r="V1097" i="2"/>
  <c r="T1099" i="2" l="1"/>
  <c r="V1098" i="2"/>
  <c r="R1101" i="2"/>
  <c r="U1100" i="2"/>
  <c r="S1100" i="2" s="1"/>
  <c r="U1101" i="2" l="1"/>
  <c r="S1101" i="2" s="1"/>
  <c r="R1102" i="2"/>
  <c r="T1100" i="2"/>
  <c r="V1099" i="2"/>
  <c r="V1100" i="2" l="1"/>
  <c r="T1101" i="2"/>
  <c r="U1102" i="2"/>
  <c r="S1102" i="2" s="1"/>
  <c r="R1103" i="2"/>
  <c r="R1104" i="2" l="1"/>
  <c r="U1103" i="2"/>
  <c r="S1103" i="2" s="1"/>
  <c r="T1102" i="2"/>
  <c r="V1101" i="2"/>
  <c r="T1103" i="2" l="1"/>
  <c r="V1102" i="2"/>
  <c r="R1105" i="2"/>
  <c r="U1104" i="2"/>
  <c r="S1104" i="2" s="1"/>
  <c r="U1105" i="2" l="1"/>
  <c r="S1105" i="2" s="1"/>
  <c r="R1106" i="2"/>
  <c r="T1104" i="2"/>
  <c r="V1103" i="2"/>
  <c r="V1104" i="2" l="1"/>
  <c r="T1105" i="2"/>
  <c r="U1106" i="2"/>
  <c r="S1106" i="2" s="1"/>
  <c r="R1107" i="2"/>
  <c r="R1108" i="2" l="1"/>
  <c r="U1107" i="2"/>
  <c r="S1107" i="2" s="1"/>
  <c r="T1106" i="2"/>
  <c r="V1105" i="2"/>
  <c r="T1107" i="2" l="1"/>
  <c r="V1106" i="2"/>
  <c r="R1109" i="2"/>
  <c r="U1108" i="2"/>
  <c r="S1108" i="2" s="1"/>
  <c r="T1108" i="2" l="1"/>
  <c r="V1107" i="2"/>
  <c r="U1109" i="2"/>
  <c r="S1109" i="2" s="1"/>
  <c r="R1110" i="2"/>
  <c r="U1110" i="2" l="1"/>
  <c r="S1110" i="2" s="1"/>
  <c r="R1111" i="2"/>
  <c r="V1108" i="2"/>
  <c r="T1109" i="2"/>
  <c r="R1112" i="2" l="1"/>
  <c r="U1111" i="2"/>
  <c r="S1111" i="2" s="1"/>
  <c r="T1110" i="2"/>
  <c r="V1109" i="2"/>
  <c r="T1111" i="2" l="1"/>
  <c r="V1110" i="2"/>
  <c r="R1113" i="2"/>
  <c r="U1112" i="2"/>
  <c r="S1112" i="2" s="1"/>
  <c r="U1113" i="2" l="1"/>
  <c r="S1113" i="2" s="1"/>
  <c r="R1114" i="2"/>
  <c r="T1112" i="2"/>
  <c r="V1111" i="2"/>
  <c r="V1112" i="2" l="1"/>
  <c r="T1113" i="2"/>
  <c r="U1114" i="2"/>
  <c r="S1114" i="2" s="1"/>
  <c r="R1115" i="2"/>
  <c r="R1116" i="2" l="1"/>
  <c r="U1115" i="2"/>
  <c r="S1115" i="2" s="1"/>
  <c r="T1114" i="2"/>
  <c r="V1113" i="2"/>
  <c r="T1115" i="2" l="1"/>
  <c r="V1114" i="2"/>
  <c r="R1117" i="2"/>
  <c r="U1116" i="2"/>
  <c r="S1116" i="2" s="1"/>
  <c r="U1117" i="2" l="1"/>
  <c r="S1117" i="2" s="1"/>
  <c r="R1118" i="2"/>
  <c r="T1116" i="2"/>
  <c r="V1115" i="2"/>
  <c r="V1116" i="2" l="1"/>
  <c r="T1117" i="2"/>
  <c r="U1118" i="2"/>
  <c r="S1118" i="2" s="1"/>
  <c r="R1119" i="2"/>
  <c r="R1120" i="2" l="1"/>
  <c r="U1119" i="2"/>
  <c r="S1119" i="2" s="1"/>
  <c r="T1118" i="2"/>
  <c r="V1117" i="2"/>
  <c r="R1121" i="2" l="1"/>
  <c r="U1120" i="2"/>
  <c r="S1120" i="2" s="1"/>
  <c r="T1119" i="2"/>
  <c r="V1118" i="2"/>
  <c r="T1120" i="2" l="1"/>
  <c r="V1119" i="2"/>
  <c r="U1121" i="2"/>
  <c r="S1121" i="2" s="1"/>
  <c r="R1122" i="2"/>
  <c r="U1122" i="2" l="1"/>
  <c r="S1122" i="2" s="1"/>
  <c r="R1123" i="2"/>
  <c r="V1120" i="2"/>
  <c r="T1121" i="2"/>
  <c r="T1122" i="2" l="1"/>
  <c r="V1121" i="2"/>
  <c r="R1124" i="2"/>
  <c r="U1123" i="2"/>
  <c r="S1123" i="2" s="1"/>
  <c r="R1125" i="2" l="1"/>
  <c r="U1124" i="2"/>
  <c r="S1124" i="2" s="1"/>
  <c r="T1123" i="2"/>
  <c r="V1122" i="2"/>
  <c r="T1124" i="2" l="1"/>
  <c r="V1123" i="2"/>
  <c r="U1125" i="2"/>
  <c r="S1125" i="2" s="1"/>
  <c r="R1126" i="2"/>
  <c r="V1124" i="2" l="1"/>
  <c r="T1125" i="2"/>
  <c r="U1126" i="2"/>
  <c r="S1126" i="2" s="1"/>
  <c r="R1127" i="2"/>
  <c r="T1126" i="2" l="1"/>
  <c r="V1125" i="2"/>
  <c r="R1128" i="2"/>
  <c r="U1127" i="2"/>
  <c r="S1127" i="2" s="1"/>
  <c r="R1129" i="2" l="1"/>
  <c r="U1128" i="2"/>
  <c r="S1128" i="2" s="1"/>
  <c r="T1127" i="2"/>
  <c r="V1126" i="2"/>
  <c r="T1128" i="2" l="1"/>
  <c r="V1127" i="2"/>
  <c r="U1129" i="2"/>
  <c r="S1129" i="2" s="1"/>
  <c r="R1130" i="2"/>
  <c r="U1130" i="2" l="1"/>
  <c r="S1130" i="2" s="1"/>
  <c r="R1131" i="2"/>
  <c r="V1128" i="2"/>
  <c r="T1129" i="2"/>
  <c r="T1130" i="2" l="1"/>
  <c r="V1129" i="2"/>
  <c r="R1132" i="2"/>
  <c r="U1131" i="2"/>
  <c r="S1131" i="2" s="1"/>
  <c r="R1133" i="2" l="1"/>
  <c r="U1132" i="2"/>
  <c r="S1132" i="2" s="1"/>
  <c r="T1131" i="2"/>
  <c r="V1130" i="2"/>
  <c r="T1132" i="2" l="1"/>
  <c r="V1131" i="2"/>
  <c r="U1133" i="2"/>
  <c r="S1133" i="2" s="1"/>
  <c r="R1134" i="2"/>
  <c r="U1134" i="2" l="1"/>
  <c r="S1134" i="2" s="1"/>
  <c r="R1135" i="2"/>
  <c r="V1132" i="2"/>
  <c r="T1133" i="2"/>
  <c r="T1134" i="2" l="1"/>
  <c r="V1133" i="2"/>
  <c r="R1136" i="2"/>
  <c r="U1135" i="2"/>
  <c r="S1135" i="2" s="1"/>
  <c r="R1137" i="2" l="1"/>
  <c r="U1136" i="2"/>
  <c r="S1136" i="2" s="1"/>
  <c r="T1135" i="2"/>
  <c r="V1134" i="2"/>
  <c r="U1137" i="2" l="1"/>
  <c r="S1137" i="2" s="1"/>
  <c r="R1138" i="2"/>
  <c r="T1136" i="2"/>
  <c r="V1135" i="2"/>
  <c r="V1136" i="2" l="1"/>
  <c r="T1137" i="2"/>
  <c r="U1138" i="2"/>
  <c r="S1138" i="2" s="1"/>
  <c r="R1139" i="2"/>
  <c r="R1140" i="2" l="1"/>
  <c r="U1139" i="2"/>
  <c r="S1139" i="2" s="1"/>
  <c r="T1138" i="2"/>
  <c r="V1137" i="2"/>
  <c r="T1139" i="2" l="1"/>
  <c r="V1138" i="2"/>
  <c r="R1141" i="2"/>
  <c r="U1140" i="2"/>
  <c r="S1140" i="2" s="1"/>
  <c r="U1141" i="2" l="1"/>
  <c r="S1141" i="2" s="1"/>
  <c r="R1142" i="2"/>
  <c r="T1140" i="2"/>
  <c r="V1139" i="2"/>
  <c r="V1140" i="2" l="1"/>
  <c r="T1141" i="2"/>
  <c r="U1142" i="2"/>
  <c r="S1142" i="2" s="1"/>
  <c r="R1143" i="2"/>
  <c r="R1144" i="2" l="1"/>
  <c r="U1143" i="2"/>
  <c r="S1143" i="2" s="1"/>
  <c r="T1142" i="2"/>
  <c r="V1141" i="2"/>
  <c r="T1143" i="2" l="1"/>
  <c r="V1142" i="2"/>
  <c r="R1145" i="2"/>
  <c r="U1144" i="2"/>
  <c r="S1144" i="2" s="1"/>
  <c r="U1145" i="2" l="1"/>
  <c r="S1145" i="2" s="1"/>
  <c r="R1146" i="2"/>
  <c r="T1144" i="2"/>
  <c r="V1143" i="2"/>
  <c r="U1146" i="2" l="1"/>
  <c r="S1146" i="2" s="1"/>
  <c r="R1147" i="2"/>
  <c r="V1144" i="2"/>
  <c r="T1145" i="2"/>
  <c r="T1146" i="2" l="1"/>
  <c r="V1145" i="2"/>
  <c r="R1148" i="2"/>
  <c r="U1147" i="2"/>
  <c r="S1147" i="2" s="1"/>
  <c r="R1149" i="2" l="1"/>
  <c r="U1148" i="2"/>
  <c r="S1148" i="2" s="1"/>
  <c r="T1147" i="2"/>
  <c r="V1146" i="2"/>
  <c r="T1148" i="2" l="1"/>
  <c r="V1147" i="2"/>
  <c r="U1149" i="2"/>
  <c r="S1149" i="2" s="1"/>
  <c r="R1150" i="2"/>
  <c r="V1148" i="2" l="1"/>
  <c r="T1149" i="2"/>
  <c r="U1150" i="2"/>
  <c r="S1150" i="2" s="1"/>
  <c r="R1151" i="2"/>
  <c r="R1152" i="2" l="1"/>
  <c r="U1151" i="2"/>
  <c r="S1151" i="2" s="1"/>
  <c r="T1150" i="2"/>
  <c r="V1149" i="2"/>
  <c r="T1151" i="2" l="1"/>
  <c r="V1150" i="2"/>
  <c r="R1153" i="2"/>
  <c r="U1152" i="2"/>
  <c r="S1152" i="2" s="1"/>
  <c r="U1153" i="2" l="1"/>
  <c r="S1153" i="2" s="1"/>
  <c r="R1154" i="2"/>
  <c r="T1152" i="2"/>
  <c r="V1151" i="2"/>
  <c r="V1152" i="2" l="1"/>
  <c r="T1153" i="2"/>
  <c r="U1154" i="2"/>
  <c r="S1154" i="2" s="1"/>
  <c r="R1155" i="2"/>
  <c r="R1156" i="2" l="1"/>
  <c r="U1155" i="2"/>
  <c r="S1155" i="2" s="1"/>
  <c r="T1154" i="2"/>
  <c r="V1153" i="2"/>
  <c r="T1155" i="2" l="1"/>
  <c r="V1154" i="2"/>
  <c r="R1157" i="2"/>
  <c r="U1156" i="2"/>
  <c r="S1156" i="2" s="1"/>
  <c r="U1157" i="2" l="1"/>
  <c r="S1157" i="2" s="1"/>
  <c r="R1158" i="2"/>
  <c r="T1156" i="2"/>
  <c r="V1155" i="2"/>
  <c r="V1156" i="2" l="1"/>
  <c r="T1157" i="2"/>
  <c r="U1158" i="2"/>
  <c r="S1158" i="2" s="1"/>
  <c r="R1159" i="2"/>
  <c r="R1160" i="2" l="1"/>
  <c r="U1159" i="2"/>
  <c r="S1159" i="2" s="1"/>
  <c r="T1158" i="2"/>
  <c r="V1157" i="2"/>
  <c r="T1159" i="2" l="1"/>
  <c r="V1158" i="2"/>
  <c r="R1161" i="2"/>
  <c r="U1160" i="2"/>
  <c r="S1160" i="2" s="1"/>
  <c r="U1161" i="2" l="1"/>
  <c r="S1161" i="2" s="1"/>
  <c r="R1162" i="2"/>
  <c r="T1160" i="2"/>
  <c r="V1159" i="2"/>
  <c r="V1160" i="2" l="1"/>
  <c r="T1161" i="2"/>
  <c r="U1162" i="2"/>
  <c r="S1162" i="2" s="1"/>
  <c r="R1163" i="2"/>
  <c r="T1162" i="2" l="1"/>
  <c r="V1161" i="2"/>
  <c r="R1164" i="2"/>
  <c r="U1163" i="2"/>
  <c r="S1163" i="2" s="1"/>
  <c r="R1165" i="2" l="1"/>
  <c r="U1164" i="2"/>
  <c r="S1164" i="2" s="1"/>
  <c r="T1163" i="2"/>
  <c r="V1162" i="2"/>
  <c r="T1164" i="2" l="1"/>
  <c r="V1163" i="2"/>
  <c r="U1165" i="2"/>
  <c r="S1165" i="2" s="1"/>
  <c r="R1166" i="2"/>
  <c r="U1166" i="2" l="1"/>
  <c r="S1166" i="2" s="1"/>
  <c r="R1167" i="2"/>
  <c r="V1164" i="2"/>
  <c r="T1165" i="2"/>
  <c r="T1166" i="2" l="1"/>
  <c r="V1165" i="2"/>
  <c r="R1168" i="2"/>
  <c r="U1167" i="2"/>
  <c r="S1167" i="2" s="1"/>
  <c r="R1169" i="2" l="1"/>
  <c r="U1168" i="2"/>
  <c r="S1168" i="2" s="1"/>
  <c r="T1167" i="2"/>
  <c r="V1166" i="2"/>
  <c r="T1168" i="2" l="1"/>
  <c r="V1167" i="2"/>
  <c r="U1169" i="2"/>
  <c r="S1169" i="2" s="1"/>
  <c r="R1170" i="2"/>
  <c r="U1170" i="2" l="1"/>
  <c r="S1170" i="2" s="1"/>
  <c r="R1171" i="2"/>
  <c r="V1168" i="2"/>
  <c r="T1169" i="2"/>
  <c r="T1170" i="2" l="1"/>
  <c r="V1169" i="2"/>
  <c r="R1172" i="2"/>
  <c r="U1171" i="2"/>
  <c r="S1171" i="2" s="1"/>
  <c r="R1173" i="2" l="1"/>
  <c r="U1172" i="2"/>
  <c r="S1172" i="2" s="1"/>
  <c r="T1171" i="2"/>
  <c r="V1170" i="2"/>
  <c r="T1172" i="2" l="1"/>
  <c r="V1171" i="2"/>
  <c r="U1173" i="2"/>
  <c r="S1173" i="2" s="1"/>
  <c r="R1174" i="2"/>
  <c r="U1174" i="2" l="1"/>
  <c r="S1174" i="2" s="1"/>
  <c r="R1175" i="2"/>
  <c r="V1172" i="2"/>
  <c r="T1173" i="2"/>
  <c r="T1174" i="2" l="1"/>
  <c r="V1173" i="2"/>
  <c r="R1176" i="2"/>
  <c r="U1175" i="2"/>
  <c r="S1175" i="2" s="1"/>
  <c r="R1177" i="2" l="1"/>
  <c r="U1176" i="2"/>
  <c r="S1176" i="2" s="1"/>
  <c r="T1175" i="2"/>
  <c r="V1174" i="2"/>
  <c r="T1176" i="2" l="1"/>
  <c r="V1175" i="2"/>
  <c r="U1177" i="2"/>
  <c r="S1177" i="2" s="1"/>
  <c r="R1178" i="2"/>
  <c r="U1178" i="2" l="1"/>
  <c r="S1178" i="2" s="1"/>
  <c r="R1179" i="2"/>
  <c r="V1176" i="2"/>
  <c r="T1177" i="2"/>
  <c r="T1178" i="2" l="1"/>
  <c r="V1177" i="2"/>
  <c r="R1180" i="2"/>
  <c r="U1179" i="2"/>
  <c r="S1179" i="2" s="1"/>
  <c r="R1181" i="2" l="1"/>
  <c r="U1180" i="2"/>
  <c r="S1180" i="2" s="1"/>
  <c r="T1179" i="2"/>
  <c r="V1178" i="2"/>
  <c r="T1180" i="2" l="1"/>
  <c r="V1179" i="2"/>
  <c r="U1181" i="2"/>
  <c r="S1181" i="2" s="1"/>
  <c r="R1182" i="2"/>
  <c r="U1182" i="2" l="1"/>
  <c r="S1182" i="2" s="1"/>
  <c r="R1183" i="2"/>
  <c r="V1180" i="2"/>
  <c r="T1181" i="2"/>
  <c r="T1182" i="2" l="1"/>
  <c r="V1181" i="2"/>
  <c r="R1184" i="2"/>
  <c r="U1183" i="2"/>
  <c r="S1183" i="2" s="1"/>
  <c r="R1185" i="2" l="1"/>
  <c r="U1184" i="2"/>
  <c r="S1184" i="2" s="1"/>
  <c r="T1183" i="2"/>
  <c r="V1182" i="2"/>
  <c r="T1184" i="2" l="1"/>
  <c r="V1183" i="2"/>
  <c r="U1185" i="2"/>
  <c r="S1185" i="2" s="1"/>
  <c r="R1186" i="2"/>
  <c r="U1186" i="2" l="1"/>
  <c r="S1186" i="2" s="1"/>
  <c r="R1187" i="2"/>
  <c r="V1184" i="2"/>
  <c r="T1185" i="2"/>
  <c r="T1186" i="2" l="1"/>
  <c r="V1185" i="2"/>
  <c r="R1188" i="2"/>
  <c r="U1187" i="2"/>
  <c r="S1187" i="2" s="1"/>
  <c r="T1187" i="2" l="1"/>
  <c r="V1186" i="2"/>
  <c r="R1189" i="2"/>
  <c r="U1188" i="2"/>
  <c r="S1188" i="2" s="1"/>
  <c r="U1189" i="2" l="1"/>
  <c r="S1189" i="2" s="1"/>
  <c r="R1190" i="2"/>
  <c r="T1188" i="2"/>
  <c r="V1187" i="2"/>
  <c r="V1188" i="2" l="1"/>
  <c r="T1189" i="2"/>
  <c r="U1190" i="2"/>
  <c r="S1190" i="2" s="1"/>
  <c r="R1191" i="2"/>
  <c r="T1190" i="2" l="1"/>
  <c r="V1189" i="2"/>
  <c r="R1192" i="2"/>
  <c r="U1191" i="2"/>
  <c r="S1191" i="2" s="1"/>
  <c r="R1193" i="2" l="1"/>
  <c r="U1192" i="2"/>
  <c r="S1192" i="2" s="1"/>
  <c r="T1191" i="2"/>
  <c r="V1190" i="2"/>
  <c r="T1192" i="2" l="1"/>
  <c r="V1191" i="2"/>
  <c r="U1193" i="2"/>
  <c r="S1193" i="2" s="1"/>
  <c r="R1194" i="2"/>
  <c r="U1194" i="2" l="1"/>
  <c r="S1194" i="2" s="1"/>
  <c r="R1195" i="2"/>
  <c r="V1192" i="2"/>
  <c r="T1193" i="2"/>
  <c r="T1194" i="2" l="1"/>
  <c r="V1193" i="2"/>
  <c r="R1196" i="2"/>
  <c r="U1195" i="2"/>
  <c r="S1195" i="2" s="1"/>
  <c r="R1197" i="2" l="1"/>
  <c r="U1196" i="2"/>
  <c r="S1196" i="2" s="1"/>
  <c r="T1195" i="2"/>
  <c r="V1194" i="2"/>
  <c r="T1196" i="2" l="1"/>
  <c r="V1195" i="2"/>
  <c r="U1197" i="2"/>
  <c r="S1197" i="2" s="1"/>
  <c r="R1198" i="2"/>
  <c r="U1198" i="2" l="1"/>
  <c r="S1198" i="2" s="1"/>
  <c r="R1199" i="2"/>
  <c r="V1196" i="2"/>
  <c r="T1197" i="2"/>
  <c r="T1198" i="2" l="1"/>
  <c r="V1197" i="2"/>
  <c r="R1200" i="2"/>
  <c r="U1199" i="2"/>
  <c r="S1199" i="2" s="1"/>
  <c r="R1201" i="2" l="1"/>
  <c r="U1200" i="2"/>
  <c r="S1200" i="2" s="1"/>
  <c r="T1199" i="2"/>
  <c r="V1198" i="2"/>
  <c r="T1200" i="2" l="1"/>
  <c r="V1199" i="2"/>
  <c r="U1201" i="2"/>
  <c r="S1201" i="2" s="1"/>
  <c r="R1202" i="2"/>
  <c r="U1202" i="2" l="1"/>
  <c r="S1202" i="2" s="1"/>
  <c r="R1203" i="2"/>
  <c r="V1200" i="2"/>
  <c r="T1201" i="2"/>
  <c r="T1202" i="2" l="1"/>
  <c r="V1201" i="2"/>
  <c r="R1204" i="2"/>
  <c r="U1203" i="2"/>
  <c r="S1203" i="2" s="1"/>
  <c r="R1205" i="2" l="1"/>
  <c r="U1204" i="2"/>
  <c r="S1204" i="2" s="1"/>
  <c r="T1203" i="2"/>
  <c r="V1202" i="2"/>
  <c r="T1204" i="2" l="1"/>
  <c r="V1203" i="2"/>
  <c r="U1205" i="2"/>
  <c r="S1205" i="2" s="1"/>
  <c r="R1206" i="2"/>
  <c r="V1204" i="2" l="1"/>
  <c r="T1205" i="2"/>
  <c r="U1206" i="2"/>
  <c r="S1206" i="2" s="1"/>
  <c r="R1207" i="2"/>
  <c r="R1208" i="2" l="1"/>
  <c r="U1207" i="2"/>
  <c r="S1207" i="2" s="1"/>
  <c r="T1206" i="2"/>
  <c r="V1205" i="2"/>
  <c r="T1207" i="2" l="1"/>
  <c r="V1206" i="2"/>
  <c r="R1209" i="2"/>
  <c r="U1208" i="2"/>
  <c r="S1208" i="2" s="1"/>
  <c r="U1209" i="2" l="1"/>
  <c r="S1209" i="2" s="1"/>
  <c r="R1210" i="2"/>
  <c r="T1208" i="2"/>
  <c r="V1207" i="2"/>
  <c r="V1208" i="2" l="1"/>
  <c r="T1209" i="2"/>
  <c r="U1210" i="2"/>
  <c r="S1210" i="2" s="1"/>
  <c r="R1211" i="2"/>
  <c r="R1212" i="2" l="1"/>
  <c r="U1211" i="2"/>
  <c r="S1211" i="2" s="1"/>
  <c r="T1210" i="2"/>
  <c r="V1209" i="2"/>
  <c r="T1211" i="2" l="1"/>
  <c r="V1210" i="2"/>
  <c r="R1213" i="2"/>
  <c r="U1212" i="2"/>
  <c r="S1212" i="2" s="1"/>
  <c r="T1212" i="2" l="1"/>
  <c r="V1211" i="2"/>
  <c r="U1213" i="2"/>
  <c r="S1213" i="2" s="1"/>
  <c r="R1214" i="2"/>
  <c r="U1214" i="2" l="1"/>
  <c r="S1214" i="2" s="1"/>
  <c r="R1215" i="2"/>
  <c r="V1212" i="2"/>
  <c r="T1213" i="2"/>
  <c r="T1214" i="2" l="1"/>
  <c r="V1213" i="2"/>
  <c r="R1216" i="2"/>
  <c r="U1215" i="2"/>
  <c r="S1215" i="2" s="1"/>
  <c r="R1217" i="2" l="1"/>
  <c r="U1216" i="2"/>
  <c r="S1216" i="2" s="1"/>
  <c r="T1215" i="2"/>
  <c r="V1214" i="2"/>
  <c r="T1216" i="2" l="1"/>
  <c r="V1215" i="2"/>
  <c r="U1217" i="2"/>
  <c r="S1217" i="2" s="1"/>
  <c r="R1218" i="2"/>
  <c r="U1218" i="2" l="1"/>
  <c r="S1218" i="2" s="1"/>
  <c r="R1219" i="2"/>
  <c r="V1216" i="2"/>
  <c r="T1217" i="2"/>
  <c r="T1218" i="2" l="1"/>
  <c r="V1217" i="2"/>
  <c r="R1220" i="2"/>
  <c r="U1219" i="2"/>
  <c r="S1219" i="2" s="1"/>
  <c r="R1221" i="2" l="1"/>
  <c r="U1220" i="2"/>
  <c r="S1220" i="2" s="1"/>
  <c r="T1219" i="2"/>
  <c r="V1218" i="2"/>
  <c r="T1220" i="2" l="1"/>
  <c r="V1219" i="2"/>
  <c r="U1221" i="2"/>
  <c r="S1221" i="2" s="1"/>
  <c r="R1222" i="2"/>
  <c r="U1222" i="2" l="1"/>
  <c r="S1222" i="2" s="1"/>
  <c r="R1223" i="2"/>
  <c r="V1220" i="2"/>
  <c r="T1221" i="2"/>
  <c r="T1222" i="2" l="1"/>
  <c r="V1221" i="2"/>
  <c r="R1224" i="2"/>
  <c r="U1223" i="2"/>
  <c r="S1223" i="2" s="1"/>
  <c r="R1225" i="2" l="1"/>
  <c r="U1224" i="2"/>
  <c r="S1224" i="2" s="1"/>
  <c r="T1223" i="2"/>
  <c r="V1222" i="2"/>
  <c r="T1224" i="2" l="1"/>
  <c r="V1223" i="2"/>
  <c r="U1225" i="2"/>
  <c r="S1225" i="2" s="1"/>
  <c r="R1226" i="2"/>
  <c r="U1226" i="2" l="1"/>
  <c r="S1226" i="2" s="1"/>
  <c r="R1227" i="2"/>
  <c r="V1224" i="2"/>
  <c r="T1225" i="2"/>
  <c r="T1226" i="2" l="1"/>
  <c r="V1225" i="2"/>
  <c r="R1228" i="2"/>
  <c r="U1227" i="2"/>
  <c r="S1227" i="2" s="1"/>
  <c r="R1229" i="2" l="1"/>
  <c r="U1228" i="2"/>
  <c r="S1228" i="2" s="1"/>
  <c r="T1227" i="2"/>
  <c r="V1226" i="2"/>
  <c r="T1228" i="2" l="1"/>
  <c r="V1227" i="2"/>
  <c r="U1229" i="2"/>
  <c r="S1229" i="2" s="1"/>
  <c r="R1230" i="2"/>
  <c r="V1228" i="2" l="1"/>
  <c r="T1229" i="2"/>
  <c r="U1230" i="2"/>
  <c r="S1230" i="2" s="1"/>
  <c r="R1231" i="2"/>
  <c r="R1232" i="2" l="1"/>
  <c r="U1231" i="2"/>
  <c r="S1231" i="2" s="1"/>
  <c r="T1230" i="2"/>
  <c r="V1229" i="2"/>
  <c r="T1231" i="2" l="1"/>
  <c r="V1230" i="2"/>
  <c r="R1233" i="2"/>
  <c r="U1232" i="2"/>
  <c r="S1232" i="2" s="1"/>
  <c r="U1233" i="2" l="1"/>
  <c r="S1233" i="2" s="1"/>
  <c r="R1234" i="2"/>
  <c r="T1232" i="2"/>
  <c r="V1231" i="2"/>
  <c r="V1232" i="2" l="1"/>
  <c r="T1233" i="2"/>
  <c r="U1234" i="2"/>
  <c r="S1234" i="2" s="1"/>
  <c r="R1235" i="2"/>
  <c r="R1236" i="2" l="1"/>
  <c r="U1235" i="2"/>
  <c r="S1235" i="2" s="1"/>
  <c r="T1234" i="2"/>
  <c r="V1233" i="2"/>
  <c r="T1235" i="2" l="1"/>
  <c r="V1234" i="2"/>
  <c r="R1237" i="2"/>
  <c r="U1236" i="2"/>
  <c r="S1236" i="2" s="1"/>
  <c r="U1237" i="2" l="1"/>
  <c r="S1237" i="2" s="1"/>
  <c r="R1238" i="2"/>
  <c r="T1236" i="2"/>
  <c r="V1235" i="2"/>
  <c r="V1236" i="2" l="1"/>
  <c r="T1237" i="2"/>
  <c r="U1238" i="2"/>
  <c r="S1238" i="2" s="1"/>
  <c r="R1239" i="2"/>
  <c r="R1240" i="2" l="1"/>
  <c r="U1239" i="2"/>
  <c r="S1239" i="2" s="1"/>
  <c r="T1238" i="2"/>
  <c r="V1237" i="2"/>
  <c r="T1239" i="2" l="1"/>
  <c r="V1238" i="2"/>
  <c r="R1241" i="2"/>
  <c r="U1240" i="2"/>
  <c r="S1240" i="2" s="1"/>
  <c r="U1241" i="2" l="1"/>
  <c r="S1241" i="2" s="1"/>
  <c r="R1242" i="2"/>
  <c r="T1240" i="2"/>
  <c r="V1239" i="2"/>
  <c r="V1240" i="2" l="1"/>
  <c r="T1241" i="2"/>
  <c r="U1242" i="2"/>
  <c r="S1242" i="2" s="1"/>
  <c r="R1243" i="2"/>
  <c r="R1244" i="2" l="1"/>
  <c r="U1243" i="2"/>
  <c r="S1243" i="2" s="1"/>
  <c r="T1242" i="2"/>
  <c r="V1241" i="2"/>
  <c r="T1243" i="2" l="1"/>
  <c r="V1242" i="2"/>
  <c r="R1245" i="2"/>
  <c r="U1244" i="2"/>
  <c r="S1244" i="2" s="1"/>
  <c r="U1245" i="2" l="1"/>
  <c r="S1245" i="2" s="1"/>
  <c r="R1246" i="2"/>
  <c r="T1244" i="2"/>
  <c r="V1243" i="2"/>
  <c r="V1244" i="2" l="1"/>
  <c r="T1245" i="2"/>
  <c r="U1246" i="2"/>
  <c r="S1246" i="2" s="1"/>
  <c r="R1247" i="2"/>
  <c r="R1248" i="2" l="1"/>
  <c r="U1247" i="2"/>
  <c r="S1247" i="2" s="1"/>
  <c r="T1246" i="2"/>
  <c r="V1245" i="2"/>
  <c r="T1247" i="2" l="1"/>
  <c r="V1246" i="2"/>
  <c r="R1249" i="2"/>
  <c r="U1248" i="2"/>
  <c r="S1248" i="2" s="1"/>
  <c r="T1248" i="2" l="1"/>
  <c r="V1247" i="2"/>
  <c r="U1249" i="2"/>
  <c r="S1249" i="2" s="1"/>
  <c r="R1250" i="2"/>
  <c r="U1250" i="2" l="1"/>
  <c r="S1250" i="2" s="1"/>
  <c r="R1251" i="2"/>
  <c r="V1248" i="2"/>
  <c r="T1249" i="2"/>
  <c r="T1250" i="2" l="1"/>
  <c r="V1249" i="2"/>
  <c r="R1252" i="2"/>
  <c r="U1251" i="2"/>
  <c r="S1251" i="2" s="1"/>
  <c r="R1253" i="2" l="1"/>
  <c r="U1252" i="2"/>
  <c r="S1252" i="2" s="1"/>
  <c r="T1251" i="2"/>
  <c r="V1250" i="2"/>
  <c r="T1252" i="2" l="1"/>
  <c r="V1251" i="2"/>
  <c r="U1253" i="2"/>
  <c r="S1253" i="2" s="1"/>
  <c r="R1254" i="2"/>
  <c r="U1254" i="2" l="1"/>
  <c r="S1254" i="2" s="1"/>
  <c r="R1255" i="2"/>
  <c r="V1252" i="2"/>
  <c r="T1253" i="2"/>
  <c r="T1254" i="2" l="1"/>
  <c r="V1253" i="2"/>
  <c r="R1256" i="2"/>
  <c r="U1255" i="2"/>
  <c r="S1255" i="2" s="1"/>
  <c r="T1255" i="2" l="1"/>
  <c r="V1254" i="2"/>
  <c r="R1257" i="2"/>
  <c r="U1256" i="2"/>
  <c r="S1256" i="2" s="1"/>
  <c r="U1257" i="2" l="1"/>
  <c r="S1257" i="2" s="1"/>
  <c r="R1258" i="2"/>
  <c r="T1256" i="2"/>
  <c r="V1255" i="2"/>
  <c r="V1256" i="2" l="1"/>
  <c r="T1257" i="2"/>
  <c r="U1258" i="2"/>
  <c r="S1258" i="2" s="1"/>
  <c r="R1259" i="2"/>
  <c r="R1260" i="2" l="1"/>
  <c r="U1259" i="2"/>
  <c r="S1259" i="2" s="1"/>
  <c r="T1258" i="2"/>
  <c r="V1257" i="2"/>
  <c r="T1259" i="2" l="1"/>
  <c r="V1258" i="2"/>
  <c r="R1261" i="2"/>
  <c r="U1260" i="2"/>
  <c r="S1260" i="2" s="1"/>
  <c r="U1261" i="2" l="1"/>
  <c r="S1261" i="2" s="1"/>
  <c r="R1262" i="2"/>
  <c r="T1260" i="2"/>
  <c r="V1259" i="2"/>
  <c r="U1262" i="2" l="1"/>
  <c r="S1262" i="2" s="1"/>
  <c r="R1263" i="2"/>
  <c r="V1260" i="2"/>
  <c r="T1261" i="2"/>
  <c r="T1262" i="2" l="1"/>
  <c r="V1261" i="2"/>
  <c r="R1264" i="2"/>
  <c r="U1263" i="2"/>
  <c r="S1263" i="2" s="1"/>
  <c r="R1265" i="2" l="1"/>
  <c r="U1264" i="2"/>
  <c r="S1264" i="2" s="1"/>
  <c r="T1263" i="2"/>
  <c r="V1262" i="2"/>
  <c r="T1264" i="2" l="1"/>
  <c r="V1263" i="2"/>
  <c r="U1265" i="2"/>
  <c r="S1265" i="2" s="1"/>
  <c r="R1266" i="2"/>
  <c r="U1266" i="2" l="1"/>
  <c r="S1266" i="2" s="1"/>
  <c r="R1267" i="2"/>
  <c r="V1264" i="2"/>
  <c r="T1265" i="2"/>
  <c r="T1266" i="2" l="1"/>
  <c r="V1265" i="2"/>
  <c r="R1268" i="2"/>
  <c r="U1267" i="2"/>
  <c r="S1267" i="2" s="1"/>
  <c r="R1269" i="2" l="1"/>
  <c r="U1268" i="2"/>
  <c r="S1268" i="2" s="1"/>
  <c r="T1267" i="2"/>
  <c r="V1266" i="2"/>
  <c r="T1268" i="2" l="1"/>
  <c r="V1267" i="2"/>
  <c r="U1269" i="2"/>
  <c r="S1269" i="2" s="1"/>
  <c r="R1270" i="2"/>
  <c r="U1270" i="2" l="1"/>
  <c r="S1270" i="2" s="1"/>
  <c r="R1271" i="2"/>
  <c r="V1268" i="2"/>
  <c r="T1269" i="2"/>
  <c r="T1270" i="2" l="1"/>
  <c r="V1269" i="2"/>
  <c r="R1272" i="2"/>
  <c r="U1271" i="2"/>
  <c r="S1271" i="2" s="1"/>
  <c r="R1273" i="2" l="1"/>
  <c r="U1272" i="2"/>
  <c r="S1272" i="2" s="1"/>
  <c r="T1271" i="2"/>
  <c r="V1270" i="2"/>
  <c r="T1272" i="2" l="1"/>
  <c r="V1271" i="2"/>
  <c r="U1273" i="2"/>
  <c r="S1273" i="2" s="1"/>
  <c r="R1274" i="2"/>
  <c r="V1272" i="2" l="1"/>
  <c r="T1273" i="2"/>
  <c r="U1274" i="2"/>
  <c r="S1274" i="2" s="1"/>
  <c r="R1275" i="2"/>
  <c r="R1276" i="2" l="1"/>
  <c r="U1275" i="2"/>
  <c r="S1275" i="2" s="1"/>
  <c r="T1274" i="2"/>
  <c r="V1273" i="2"/>
  <c r="T1275" i="2" l="1"/>
  <c r="V1274" i="2"/>
  <c r="R1277" i="2"/>
  <c r="U1276" i="2"/>
  <c r="S1276" i="2" s="1"/>
  <c r="U1277" i="2" l="1"/>
  <c r="S1277" i="2" s="1"/>
  <c r="R1278" i="2"/>
  <c r="T1276" i="2"/>
  <c r="V1275" i="2"/>
  <c r="U1278" i="2" l="1"/>
  <c r="S1278" i="2" s="1"/>
  <c r="R1279" i="2"/>
  <c r="V1276" i="2"/>
  <c r="T1277" i="2"/>
  <c r="T1278" i="2" l="1"/>
  <c r="V1277" i="2"/>
  <c r="R1280" i="2"/>
  <c r="U1279" i="2"/>
  <c r="S1279" i="2" s="1"/>
  <c r="R1281" i="2" l="1"/>
  <c r="U1280" i="2"/>
  <c r="S1280" i="2" s="1"/>
  <c r="T1279" i="2"/>
  <c r="V1278" i="2"/>
  <c r="T1280" i="2" l="1"/>
  <c r="V1279" i="2"/>
  <c r="U1281" i="2"/>
  <c r="S1281" i="2" s="1"/>
  <c r="R1282" i="2"/>
  <c r="U1282" i="2" l="1"/>
  <c r="S1282" i="2" s="1"/>
  <c r="R1283" i="2"/>
  <c r="V1280" i="2"/>
  <c r="T1281" i="2"/>
  <c r="T1282" i="2" l="1"/>
  <c r="V1281" i="2"/>
  <c r="R1284" i="2"/>
  <c r="U1283" i="2"/>
  <c r="S1283" i="2" s="1"/>
  <c r="T1283" i="2" l="1"/>
  <c r="V1282" i="2"/>
  <c r="R1285" i="2"/>
  <c r="U1284" i="2"/>
  <c r="S1284" i="2" s="1"/>
  <c r="U1285" i="2" l="1"/>
  <c r="S1285" i="2" s="1"/>
  <c r="R1286" i="2"/>
  <c r="T1284" i="2"/>
  <c r="V1283" i="2"/>
  <c r="V1284" i="2" l="1"/>
  <c r="T1285" i="2"/>
  <c r="U1286" i="2"/>
  <c r="S1286" i="2" s="1"/>
  <c r="R1287" i="2"/>
  <c r="R1288" i="2" l="1"/>
  <c r="U1287" i="2"/>
  <c r="S1287" i="2" s="1"/>
  <c r="T1286" i="2"/>
  <c r="V1285" i="2"/>
  <c r="T1287" i="2" l="1"/>
  <c r="V1286" i="2"/>
  <c r="R1289" i="2"/>
  <c r="U1288" i="2"/>
  <c r="S1288" i="2" s="1"/>
  <c r="U1289" i="2" l="1"/>
  <c r="S1289" i="2" s="1"/>
  <c r="R1290" i="2"/>
  <c r="T1288" i="2"/>
  <c r="V1287" i="2"/>
  <c r="V1288" i="2" l="1"/>
  <c r="T1289" i="2"/>
  <c r="U1290" i="2"/>
  <c r="S1290" i="2" s="1"/>
  <c r="R1291" i="2"/>
  <c r="T1290" i="2" l="1"/>
  <c r="V1289" i="2"/>
  <c r="R1292" i="2"/>
  <c r="U1291" i="2"/>
  <c r="S1291" i="2" s="1"/>
  <c r="R1293" i="2" l="1"/>
  <c r="U1292" i="2"/>
  <c r="S1292" i="2" s="1"/>
  <c r="T1291" i="2"/>
  <c r="V1290" i="2"/>
  <c r="T1292" i="2" l="1"/>
  <c r="V1291" i="2"/>
  <c r="U1293" i="2"/>
  <c r="S1293" i="2" s="1"/>
  <c r="R1294" i="2"/>
  <c r="U1294" i="2" l="1"/>
  <c r="S1294" i="2" s="1"/>
  <c r="R1295" i="2"/>
  <c r="V1292" i="2"/>
  <c r="T1293" i="2"/>
  <c r="T1294" i="2" l="1"/>
  <c r="V1293" i="2"/>
  <c r="R1296" i="2"/>
  <c r="U1295" i="2"/>
  <c r="S1295" i="2" s="1"/>
  <c r="R1297" i="2" l="1"/>
  <c r="U1296" i="2"/>
  <c r="S1296" i="2" s="1"/>
  <c r="T1295" i="2"/>
  <c r="V1294" i="2"/>
  <c r="T1296" i="2" l="1"/>
  <c r="V1295" i="2"/>
  <c r="U1297" i="2"/>
  <c r="S1297" i="2" s="1"/>
  <c r="R1298" i="2"/>
  <c r="U1298" i="2" l="1"/>
  <c r="S1298" i="2" s="1"/>
  <c r="R1299" i="2"/>
  <c r="V1296" i="2"/>
  <c r="T1297" i="2"/>
  <c r="T1298" i="2" l="1"/>
  <c r="V1297" i="2"/>
  <c r="R1300" i="2"/>
  <c r="U1299" i="2"/>
  <c r="S1299" i="2" s="1"/>
  <c r="R1301" i="2" l="1"/>
  <c r="U1300" i="2"/>
  <c r="S1300" i="2" s="1"/>
  <c r="T1299" i="2"/>
  <c r="V1298" i="2"/>
  <c r="T1300" i="2" l="1"/>
  <c r="V1299" i="2"/>
  <c r="U1301" i="2"/>
  <c r="S1301" i="2" s="1"/>
  <c r="R1302" i="2"/>
  <c r="U1302" i="2" l="1"/>
  <c r="S1302" i="2" s="1"/>
  <c r="R1303" i="2"/>
  <c r="V1300" i="2"/>
  <c r="T1301" i="2"/>
  <c r="T1302" i="2" l="1"/>
  <c r="V1301" i="2"/>
  <c r="R1304" i="2"/>
  <c r="U1303" i="2"/>
  <c r="S1303" i="2" s="1"/>
  <c r="R1305" i="2" l="1"/>
  <c r="U1304" i="2"/>
  <c r="S1304" i="2" s="1"/>
  <c r="T1303" i="2"/>
  <c r="V1302" i="2"/>
  <c r="T1304" i="2" l="1"/>
  <c r="V1303" i="2"/>
  <c r="U1305" i="2"/>
  <c r="S1305" i="2" s="1"/>
  <c r="R1306" i="2"/>
  <c r="V1304" i="2" l="1"/>
  <c r="T1305" i="2"/>
  <c r="U1306" i="2"/>
  <c r="S1306" i="2" s="1"/>
  <c r="R1307" i="2"/>
  <c r="R1308" i="2" l="1"/>
  <c r="U1307" i="2"/>
  <c r="S1307" i="2" s="1"/>
  <c r="T1306" i="2"/>
  <c r="V1305" i="2"/>
  <c r="T1307" i="2" l="1"/>
  <c r="V1306" i="2"/>
  <c r="R1309" i="2"/>
  <c r="U1308" i="2"/>
  <c r="S1308" i="2" s="1"/>
  <c r="U1309" i="2" l="1"/>
  <c r="S1309" i="2" s="1"/>
  <c r="R1310" i="2"/>
  <c r="T1308" i="2"/>
  <c r="V1307" i="2"/>
  <c r="U1310" i="2" l="1"/>
  <c r="S1310" i="2" s="1"/>
  <c r="R1311" i="2"/>
  <c r="V1308" i="2"/>
  <c r="T1309" i="2"/>
  <c r="T1310" i="2" l="1"/>
  <c r="V1309" i="2"/>
  <c r="R1312" i="2"/>
  <c r="U1311" i="2"/>
  <c r="S1311" i="2" s="1"/>
  <c r="R1313" i="2" l="1"/>
  <c r="U1312" i="2"/>
  <c r="S1312" i="2" s="1"/>
  <c r="T1311" i="2"/>
  <c r="V1310" i="2"/>
  <c r="T1312" i="2" l="1"/>
  <c r="V1311" i="2"/>
  <c r="U1313" i="2"/>
  <c r="S1313" i="2" s="1"/>
  <c r="R1314" i="2"/>
  <c r="V1312" i="2" l="1"/>
  <c r="T1313" i="2"/>
  <c r="U1314" i="2"/>
  <c r="S1314" i="2" s="1"/>
  <c r="R1315" i="2"/>
  <c r="R1316" i="2" l="1"/>
  <c r="U1315" i="2"/>
  <c r="S1315" i="2" s="1"/>
  <c r="T1314" i="2"/>
  <c r="V1313" i="2"/>
  <c r="R1317" i="2" l="1"/>
  <c r="U1316" i="2"/>
  <c r="S1316" i="2" s="1"/>
  <c r="T1315" i="2"/>
  <c r="V1314" i="2"/>
  <c r="T1316" i="2" l="1"/>
  <c r="V1315" i="2"/>
  <c r="U1317" i="2"/>
  <c r="S1317" i="2" s="1"/>
  <c r="R1318" i="2"/>
  <c r="U1318" i="2" l="1"/>
  <c r="S1318" i="2" s="1"/>
  <c r="R1319" i="2"/>
  <c r="V1316" i="2"/>
  <c r="T1317" i="2"/>
  <c r="T1318" i="2" l="1"/>
  <c r="V1317" i="2"/>
  <c r="R1320" i="2"/>
  <c r="U1319" i="2"/>
  <c r="S1319" i="2" s="1"/>
  <c r="R1321" i="2" l="1"/>
  <c r="U1320" i="2"/>
  <c r="S1320" i="2" s="1"/>
  <c r="T1319" i="2"/>
  <c r="V1318" i="2"/>
  <c r="U1321" i="2" l="1"/>
  <c r="S1321" i="2" s="1"/>
  <c r="R1322" i="2"/>
  <c r="T1320" i="2"/>
  <c r="V1319" i="2"/>
  <c r="V1320" i="2" l="1"/>
  <c r="T1321" i="2"/>
  <c r="U1322" i="2"/>
  <c r="S1322" i="2" s="1"/>
  <c r="R1323" i="2"/>
  <c r="R1324" i="2" l="1"/>
  <c r="U1323" i="2"/>
  <c r="S1323" i="2" s="1"/>
  <c r="T1322" i="2"/>
  <c r="V1321" i="2"/>
  <c r="T1323" i="2" l="1"/>
  <c r="V1322" i="2"/>
  <c r="R1325" i="2"/>
  <c r="U1324" i="2"/>
  <c r="S1324" i="2" s="1"/>
  <c r="U1325" i="2" l="1"/>
  <c r="S1325" i="2" s="1"/>
  <c r="R1326" i="2"/>
  <c r="T1324" i="2"/>
  <c r="V1323" i="2"/>
  <c r="V1324" i="2" l="1"/>
  <c r="T1325" i="2"/>
  <c r="U1326" i="2"/>
  <c r="S1326" i="2" s="1"/>
  <c r="R1327" i="2"/>
  <c r="R1328" i="2" l="1"/>
  <c r="U1327" i="2"/>
  <c r="S1327" i="2" s="1"/>
  <c r="T1326" i="2"/>
  <c r="V1325" i="2"/>
  <c r="T1327" i="2" l="1"/>
  <c r="V1326" i="2"/>
  <c r="R1329" i="2"/>
  <c r="U1328" i="2"/>
  <c r="S1328" i="2" s="1"/>
  <c r="U1329" i="2" l="1"/>
  <c r="S1329" i="2" s="1"/>
  <c r="R1330" i="2"/>
  <c r="T1328" i="2"/>
  <c r="V1327" i="2"/>
  <c r="V1328" i="2" l="1"/>
  <c r="T1329" i="2"/>
  <c r="U1330" i="2"/>
  <c r="S1330" i="2" s="1"/>
  <c r="R1331" i="2"/>
  <c r="T1330" i="2" l="1"/>
  <c r="V1329" i="2"/>
  <c r="R1332" i="2"/>
  <c r="U1331" i="2"/>
  <c r="S1331" i="2" s="1"/>
  <c r="R1333" i="2" l="1"/>
  <c r="U1332" i="2"/>
  <c r="S1332" i="2" s="1"/>
  <c r="T1331" i="2"/>
  <c r="V1330" i="2"/>
  <c r="T1332" i="2" l="1"/>
  <c r="V1331" i="2"/>
  <c r="U1333" i="2"/>
  <c r="S1333" i="2" s="1"/>
  <c r="R1334" i="2"/>
  <c r="U1334" i="2" l="1"/>
  <c r="S1334" i="2" s="1"/>
  <c r="R1335" i="2"/>
  <c r="V1332" i="2"/>
  <c r="T1333" i="2"/>
  <c r="T1334" i="2" l="1"/>
  <c r="V1333" i="2"/>
  <c r="R1336" i="2"/>
  <c r="U1335" i="2"/>
  <c r="S1335" i="2" s="1"/>
  <c r="R1337" i="2" l="1"/>
  <c r="U1336" i="2"/>
  <c r="S1336" i="2" s="1"/>
  <c r="T1335" i="2"/>
  <c r="V1334" i="2"/>
  <c r="T1336" i="2" l="1"/>
  <c r="V1335" i="2"/>
  <c r="U1337" i="2"/>
  <c r="S1337" i="2" s="1"/>
  <c r="R1338" i="2"/>
  <c r="U1338" i="2" l="1"/>
  <c r="S1338" i="2" s="1"/>
  <c r="R1339" i="2"/>
  <c r="V1336" i="2"/>
  <c r="T1337" i="2"/>
  <c r="T1338" i="2" l="1"/>
  <c r="V1337" i="2"/>
  <c r="R1340" i="2"/>
  <c r="U1339" i="2"/>
  <c r="S1339" i="2" s="1"/>
  <c r="R1341" i="2" l="1"/>
  <c r="U1340" i="2"/>
  <c r="S1340" i="2" s="1"/>
  <c r="T1339" i="2"/>
  <c r="V1338" i="2"/>
  <c r="T1340" i="2" l="1"/>
  <c r="V1339" i="2"/>
  <c r="U1341" i="2"/>
  <c r="S1341" i="2" s="1"/>
  <c r="R1342" i="2"/>
  <c r="U1342" i="2" l="1"/>
  <c r="S1342" i="2" s="1"/>
  <c r="R1343" i="2"/>
  <c r="V1340" i="2"/>
  <c r="T1341" i="2"/>
  <c r="T1342" i="2" l="1"/>
  <c r="V1341" i="2"/>
  <c r="R1344" i="2"/>
  <c r="U1343" i="2"/>
  <c r="S1343" i="2" s="1"/>
  <c r="R1345" i="2" l="1"/>
  <c r="U1344" i="2"/>
  <c r="S1344" i="2" s="1"/>
  <c r="T1343" i="2"/>
  <c r="V1342" i="2"/>
  <c r="T1344" i="2" l="1"/>
  <c r="V1343" i="2"/>
  <c r="U1345" i="2"/>
  <c r="S1345" i="2" s="1"/>
  <c r="R1346" i="2"/>
  <c r="U1346" i="2" l="1"/>
  <c r="S1346" i="2" s="1"/>
  <c r="R1347" i="2"/>
  <c r="V1344" i="2"/>
  <c r="T1345" i="2"/>
  <c r="T1346" i="2" l="1"/>
  <c r="V1345" i="2"/>
  <c r="R1348" i="2"/>
  <c r="U1347" i="2"/>
  <c r="S1347" i="2" s="1"/>
  <c r="R1349" i="2" l="1"/>
  <c r="U1348" i="2"/>
  <c r="S1348" i="2" s="1"/>
  <c r="T1347" i="2"/>
  <c r="V1346" i="2"/>
  <c r="T1348" i="2" l="1"/>
  <c r="V1347" i="2"/>
  <c r="U1349" i="2"/>
  <c r="S1349" i="2" s="1"/>
  <c r="R1350" i="2"/>
  <c r="V1348" i="2" l="1"/>
  <c r="T1349" i="2"/>
  <c r="U1350" i="2"/>
  <c r="S1350" i="2" s="1"/>
  <c r="R1351" i="2"/>
  <c r="R1352" i="2" l="1"/>
  <c r="U1351" i="2"/>
  <c r="S1351" i="2" s="1"/>
  <c r="T1350" i="2"/>
  <c r="V1349" i="2"/>
  <c r="T1351" i="2" l="1"/>
  <c r="V1350" i="2"/>
  <c r="R1353" i="2"/>
  <c r="U1352" i="2"/>
  <c r="S1352" i="2" s="1"/>
  <c r="U1353" i="2" l="1"/>
  <c r="S1353" i="2" s="1"/>
  <c r="R1354" i="2"/>
  <c r="T1352" i="2"/>
  <c r="V1351" i="2"/>
  <c r="U1354" i="2" l="1"/>
  <c r="S1354" i="2" s="1"/>
  <c r="R1355" i="2"/>
  <c r="V1352" i="2"/>
  <c r="T1353" i="2"/>
  <c r="T1354" i="2" l="1"/>
  <c r="V1353" i="2"/>
  <c r="R1356" i="2"/>
  <c r="U1355" i="2"/>
  <c r="S1355" i="2" s="1"/>
  <c r="R1357" i="2" l="1"/>
  <c r="U1356" i="2"/>
  <c r="S1356" i="2" s="1"/>
  <c r="T1355" i="2"/>
  <c r="V1354" i="2"/>
  <c r="T1356" i="2" l="1"/>
  <c r="V1355" i="2"/>
  <c r="U1357" i="2"/>
  <c r="S1357" i="2" s="1"/>
  <c r="R1358" i="2"/>
  <c r="U1358" i="2" l="1"/>
  <c r="S1358" i="2" s="1"/>
  <c r="R1359" i="2"/>
  <c r="V1356" i="2"/>
  <c r="T1357" i="2"/>
  <c r="T1358" i="2" l="1"/>
  <c r="V1357" i="2"/>
  <c r="R1360" i="2"/>
  <c r="U1359" i="2"/>
  <c r="S1359" i="2" s="1"/>
  <c r="R1361" i="2" l="1"/>
  <c r="U1360" i="2"/>
  <c r="S1360" i="2" s="1"/>
  <c r="T1359" i="2"/>
  <c r="V1358" i="2"/>
  <c r="U1361" i="2" l="1"/>
  <c r="S1361" i="2" s="1"/>
  <c r="R1362" i="2"/>
  <c r="T1360" i="2"/>
  <c r="V1359" i="2"/>
  <c r="V1360" i="2" l="1"/>
  <c r="T1361" i="2"/>
  <c r="U1362" i="2"/>
  <c r="S1362" i="2" s="1"/>
  <c r="R1363" i="2"/>
  <c r="R1364" i="2" l="1"/>
  <c r="U1363" i="2"/>
  <c r="S1363" i="2" s="1"/>
  <c r="T1362" i="2"/>
  <c r="V1361" i="2"/>
  <c r="R1365" i="2" l="1"/>
  <c r="U1364" i="2"/>
  <c r="S1364" i="2" s="1"/>
  <c r="T1363" i="2"/>
  <c r="V1362" i="2"/>
  <c r="T1364" i="2" l="1"/>
  <c r="V1363" i="2"/>
  <c r="U1365" i="2"/>
  <c r="S1365" i="2" s="1"/>
  <c r="R1366" i="2"/>
  <c r="U1366" i="2" l="1"/>
  <c r="S1366" i="2" s="1"/>
  <c r="R1367" i="2"/>
  <c r="V1364" i="2"/>
  <c r="T1365" i="2"/>
  <c r="T1366" i="2" l="1"/>
  <c r="V1365" i="2"/>
  <c r="R1368" i="2"/>
  <c r="U1367" i="2"/>
  <c r="S1367" i="2" s="1"/>
  <c r="R1369" i="2" l="1"/>
  <c r="U1368" i="2"/>
  <c r="S1368" i="2" s="1"/>
  <c r="T1367" i="2"/>
  <c r="V1366" i="2"/>
  <c r="T1368" i="2" l="1"/>
  <c r="V1367" i="2"/>
  <c r="U1369" i="2"/>
  <c r="S1369" i="2" s="1"/>
  <c r="R1370" i="2"/>
  <c r="U1370" i="2" l="1"/>
  <c r="S1370" i="2" s="1"/>
  <c r="R1371" i="2"/>
  <c r="V1368" i="2"/>
  <c r="T1369" i="2"/>
  <c r="T1370" i="2" l="1"/>
  <c r="V1369" i="2"/>
  <c r="R1372" i="2"/>
  <c r="U1371" i="2"/>
  <c r="S1371" i="2" s="1"/>
  <c r="R1373" i="2" l="1"/>
  <c r="U1372" i="2"/>
  <c r="S1372" i="2" s="1"/>
  <c r="T1371" i="2"/>
  <c r="V1370" i="2"/>
  <c r="T1372" i="2" l="1"/>
  <c r="V1371" i="2"/>
  <c r="U1373" i="2"/>
  <c r="S1373" i="2" s="1"/>
  <c r="R1374" i="2"/>
  <c r="U1374" i="2" l="1"/>
  <c r="S1374" i="2" s="1"/>
  <c r="R1375" i="2"/>
  <c r="V1372" i="2"/>
  <c r="T1373" i="2"/>
  <c r="T1374" i="2" l="1"/>
  <c r="V1373" i="2"/>
  <c r="R1376" i="2"/>
  <c r="U1375" i="2"/>
  <c r="S1375" i="2" s="1"/>
  <c r="R1377" i="2" l="1"/>
  <c r="U1376" i="2"/>
  <c r="S1376" i="2" s="1"/>
  <c r="T1375" i="2"/>
  <c r="V1374" i="2"/>
  <c r="T1376" i="2" l="1"/>
  <c r="V1375" i="2"/>
  <c r="U1377" i="2"/>
  <c r="S1377" i="2" s="1"/>
  <c r="R1378" i="2"/>
  <c r="U1378" i="2" l="1"/>
  <c r="S1378" i="2" s="1"/>
  <c r="R1379" i="2"/>
  <c r="V1376" i="2"/>
  <c r="T1377" i="2"/>
  <c r="T1378" i="2" l="1"/>
  <c r="V1377" i="2"/>
  <c r="R1380" i="2"/>
  <c r="U1379" i="2"/>
  <c r="S1379" i="2" s="1"/>
  <c r="R1381" i="2" l="1"/>
  <c r="U1380" i="2"/>
  <c r="S1380" i="2" s="1"/>
  <c r="T1379" i="2"/>
  <c r="V1378" i="2"/>
  <c r="T1380" i="2" l="1"/>
  <c r="V1379" i="2"/>
  <c r="U1381" i="2"/>
  <c r="S1381" i="2" s="1"/>
  <c r="R1382" i="2"/>
  <c r="U1382" i="2" l="1"/>
  <c r="S1382" i="2" s="1"/>
  <c r="R1383" i="2"/>
  <c r="V1380" i="2"/>
  <c r="T1381" i="2"/>
  <c r="R1384" i="2" l="1"/>
  <c r="U1383" i="2"/>
  <c r="S1383" i="2" s="1"/>
  <c r="T1382" i="2"/>
  <c r="V1381" i="2"/>
  <c r="T1383" i="2" l="1"/>
  <c r="V1382" i="2"/>
  <c r="R1385" i="2"/>
  <c r="U1384" i="2"/>
  <c r="S1384" i="2" s="1"/>
  <c r="U1385" i="2" l="1"/>
  <c r="S1385" i="2" s="1"/>
  <c r="R1386" i="2"/>
  <c r="T1384" i="2"/>
  <c r="V1383" i="2"/>
  <c r="V1384" i="2" l="1"/>
  <c r="T1385" i="2"/>
  <c r="U1386" i="2"/>
  <c r="S1386" i="2" s="1"/>
  <c r="R1387" i="2"/>
  <c r="R1388" i="2" l="1"/>
  <c r="U1387" i="2"/>
  <c r="S1387" i="2" s="1"/>
  <c r="T1386" i="2"/>
  <c r="V1385" i="2"/>
  <c r="T1387" i="2" l="1"/>
  <c r="V1386" i="2"/>
  <c r="R1389" i="2"/>
  <c r="U1388" i="2"/>
  <c r="S1388" i="2" s="1"/>
  <c r="U1389" i="2" l="1"/>
  <c r="S1389" i="2" s="1"/>
  <c r="R1390" i="2"/>
  <c r="T1388" i="2"/>
  <c r="V1387" i="2"/>
  <c r="V1388" i="2" l="1"/>
  <c r="T1389" i="2"/>
  <c r="U1390" i="2"/>
  <c r="S1390" i="2" s="1"/>
  <c r="R1391" i="2"/>
  <c r="R1392" i="2" l="1"/>
  <c r="U1391" i="2"/>
  <c r="S1391" i="2" s="1"/>
  <c r="T1390" i="2"/>
  <c r="V1389" i="2"/>
  <c r="T1391" i="2" l="1"/>
  <c r="V1390" i="2"/>
  <c r="R1393" i="2"/>
  <c r="U1392" i="2"/>
  <c r="S1392" i="2" s="1"/>
  <c r="U1393" i="2" l="1"/>
  <c r="S1393" i="2" s="1"/>
  <c r="R1394" i="2"/>
  <c r="T1392" i="2"/>
  <c r="V1391" i="2"/>
  <c r="V1392" i="2" l="1"/>
  <c r="T1393" i="2"/>
  <c r="U1394" i="2"/>
  <c r="S1394" i="2" s="1"/>
  <c r="R1395" i="2"/>
  <c r="R1396" i="2" l="1"/>
  <c r="U1395" i="2"/>
  <c r="S1395" i="2" s="1"/>
  <c r="T1394" i="2"/>
  <c r="V1393" i="2"/>
  <c r="T1395" i="2" l="1"/>
  <c r="V1394" i="2"/>
  <c r="R1397" i="2"/>
  <c r="U1396" i="2"/>
  <c r="S1396" i="2" s="1"/>
  <c r="U1397" i="2" l="1"/>
  <c r="S1397" i="2" s="1"/>
  <c r="R1398" i="2"/>
  <c r="T1396" i="2"/>
  <c r="V1395" i="2"/>
  <c r="V1396" i="2" l="1"/>
  <c r="T1397" i="2"/>
  <c r="U1398" i="2"/>
  <c r="S1398" i="2" s="1"/>
  <c r="R1399" i="2"/>
  <c r="R1400" i="2" l="1"/>
  <c r="U1399" i="2"/>
  <c r="S1399" i="2" s="1"/>
  <c r="T1398" i="2"/>
  <c r="V1397" i="2"/>
  <c r="T1399" i="2" l="1"/>
  <c r="V1398" i="2"/>
  <c r="R1401" i="2"/>
  <c r="U1400" i="2"/>
  <c r="S1400" i="2" s="1"/>
  <c r="U1401" i="2" l="1"/>
  <c r="S1401" i="2" s="1"/>
  <c r="R1402" i="2"/>
  <c r="T1400" i="2"/>
  <c r="V1399" i="2"/>
  <c r="V1400" i="2" l="1"/>
  <c r="T1401" i="2"/>
  <c r="U1402" i="2"/>
  <c r="S1402" i="2" s="1"/>
  <c r="R1403" i="2"/>
  <c r="R1404" i="2" l="1"/>
  <c r="U1403" i="2"/>
  <c r="S1403" i="2" s="1"/>
  <c r="T1402" i="2"/>
  <c r="V1401" i="2"/>
  <c r="T1403" i="2" l="1"/>
  <c r="V1402" i="2"/>
  <c r="R1405" i="2"/>
  <c r="U1404" i="2"/>
  <c r="S1404" i="2" s="1"/>
  <c r="U1405" i="2" l="1"/>
  <c r="S1405" i="2" s="1"/>
  <c r="R1406" i="2"/>
  <c r="T1404" i="2"/>
  <c r="V1403" i="2"/>
  <c r="U1406" i="2" l="1"/>
  <c r="S1406" i="2" s="1"/>
  <c r="R1407" i="2"/>
  <c r="V1404" i="2"/>
  <c r="T1405" i="2"/>
  <c r="T1406" i="2" l="1"/>
  <c r="V1405" i="2"/>
  <c r="R1408" i="2"/>
  <c r="U1407" i="2"/>
  <c r="S1407" i="2" s="1"/>
  <c r="R1409" i="2" l="1"/>
  <c r="U1408" i="2"/>
  <c r="S1408" i="2" s="1"/>
  <c r="T1407" i="2"/>
  <c r="V1406" i="2"/>
  <c r="T1408" i="2" l="1"/>
  <c r="V1407" i="2"/>
  <c r="U1409" i="2"/>
  <c r="S1409" i="2" s="1"/>
  <c r="R1410" i="2"/>
  <c r="V1408" i="2" l="1"/>
  <c r="T1409" i="2"/>
  <c r="U1410" i="2"/>
  <c r="S1410" i="2" s="1"/>
  <c r="R1411" i="2"/>
  <c r="R1412" i="2" l="1"/>
  <c r="U1411" i="2"/>
  <c r="S1411" i="2" s="1"/>
  <c r="T1410" i="2"/>
  <c r="V1409" i="2"/>
  <c r="T1411" i="2" l="1"/>
  <c r="V1410" i="2"/>
  <c r="R1413" i="2"/>
  <c r="U1412" i="2"/>
  <c r="S1412" i="2" s="1"/>
  <c r="T1412" i="2" l="1"/>
  <c r="V1411" i="2"/>
  <c r="U1413" i="2"/>
  <c r="S1413" i="2" s="1"/>
  <c r="R1414" i="2"/>
  <c r="V1412" i="2" l="1"/>
  <c r="T1413" i="2"/>
  <c r="U1414" i="2"/>
  <c r="S1414" i="2" s="1"/>
  <c r="R1415" i="2"/>
  <c r="R1416" i="2" l="1"/>
  <c r="U1415" i="2"/>
  <c r="S1415" i="2" s="1"/>
  <c r="T1414" i="2"/>
  <c r="V1413" i="2"/>
  <c r="T1415" i="2" l="1"/>
  <c r="V1414" i="2"/>
  <c r="R1417" i="2"/>
  <c r="U1416" i="2"/>
  <c r="S1416" i="2" s="1"/>
  <c r="U1417" i="2" l="1"/>
  <c r="S1417" i="2" s="1"/>
  <c r="R1418" i="2"/>
  <c r="T1416" i="2"/>
  <c r="V1415" i="2"/>
  <c r="V1416" i="2" l="1"/>
  <c r="T1417" i="2"/>
  <c r="U1418" i="2"/>
  <c r="S1418" i="2" s="1"/>
  <c r="R1419" i="2"/>
  <c r="R1420" i="2" l="1"/>
  <c r="U1419" i="2"/>
  <c r="S1419" i="2" s="1"/>
  <c r="T1418" i="2"/>
  <c r="V1417" i="2"/>
  <c r="T1419" i="2" l="1"/>
  <c r="V1418" i="2"/>
  <c r="R1421" i="2"/>
  <c r="U1420" i="2"/>
  <c r="S1420" i="2" s="1"/>
  <c r="U1421" i="2" l="1"/>
  <c r="S1421" i="2" s="1"/>
  <c r="R1422" i="2"/>
  <c r="T1420" i="2"/>
  <c r="V1419" i="2"/>
  <c r="V1420" i="2" l="1"/>
  <c r="T1421" i="2"/>
  <c r="U1422" i="2"/>
  <c r="S1422" i="2" s="1"/>
  <c r="R1423" i="2"/>
  <c r="R1424" i="2" l="1"/>
  <c r="U1423" i="2"/>
  <c r="S1423" i="2" s="1"/>
  <c r="T1422" i="2"/>
  <c r="V1421" i="2"/>
  <c r="T1423" i="2" l="1"/>
  <c r="V1422" i="2"/>
  <c r="R1425" i="2"/>
  <c r="U1424" i="2"/>
  <c r="S1424" i="2" s="1"/>
  <c r="U1425" i="2" l="1"/>
  <c r="S1425" i="2" s="1"/>
  <c r="R1426" i="2"/>
  <c r="T1424" i="2"/>
  <c r="V1423" i="2"/>
  <c r="V1424" i="2" l="1"/>
  <c r="T1425" i="2"/>
  <c r="U1426" i="2"/>
  <c r="S1426" i="2" s="1"/>
  <c r="R1427" i="2"/>
  <c r="R1428" i="2" l="1"/>
  <c r="U1427" i="2"/>
  <c r="S1427" i="2" s="1"/>
  <c r="T1426" i="2"/>
  <c r="V1425" i="2"/>
  <c r="T1427" i="2" l="1"/>
  <c r="V1426" i="2"/>
  <c r="R1429" i="2"/>
  <c r="U1428" i="2"/>
  <c r="S1428" i="2" s="1"/>
  <c r="U1429" i="2" l="1"/>
  <c r="S1429" i="2" s="1"/>
  <c r="R1430" i="2"/>
  <c r="T1428" i="2"/>
  <c r="V1427" i="2"/>
  <c r="V1428" i="2" l="1"/>
  <c r="T1429" i="2"/>
  <c r="U1430" i="2"/>
  <c r="S1430" i="2" s="1"/>
  <c r="R1431" i="2"/>
  <c r="R1432" i="2" l="1"/>
  <c r="U1431" i="2"/>
  <c r="S1431" i="2" s="1"/>
  <c r="T1430" i="2"/>
  <c r="V1429" i="2"/>
  <c r="T1431" i="2" l="1"/>
  <c r="V1430" i="2"/>
  <c r="R1433" i="2"/>
  <c r="U1432" i="2"/>
  <c r="S1432" i="2" s="1"/>
  <c r="U1433" i="2" l="1"/>
  <c r="S1433" i="2" s="1"/>
  <c r="R1434" i="2"/>
  <c r="T1432" i="2"/>
  <c r="V1431" i="2"/>
  <c r="V1432" i="2" l="1"/>
  <c r="T1433" i="2"/>
  <c r="U1434" i="2"/>
  <c r="S1434" i="2" s="1"/>
  <c r="R1435" i="2"/>
  <c r="R1436" i="2" l="1"/>
  <c r="U1435" i="2"/>
  <c r="S1435" i="2" s="1"/>
  <c r="T1434" i="2"/>
  <c r="V1433" i="2"/>
  <c r="R1437" i="2" l="1"/>
  <c r="U1436" i="2"/>
  <c r="S1436" i="2" s="1"/>
  <c r="T1435" i="2"/>
  <c r="V1434" i="2"/>
  <c r="T1436" i="2" l="1"/>
  <c r="V1435" i="2"/>
  <c r="U1437" i="2"/>
  <c r="S1437" i="2" s="1"/>
  <c r="R1438" i="2"/>
  <c r="U1438" i="2" l="1"/>
  <c r="S1438" i="2" s="1"/>
  <c r="R1439" i="2"/>
  <c r="V1436" i="2"/>
  <c r="T1437" i="2"/>
  <c r="T1438" i="2" l="1"/>
  <c r="V1437" i="2"/>
  <c r="R1440" i="2"/>
  <c r="U1439" i="2"/>
  <c r="S1439" i="2" s="1"/>
  <c r="R1441" i="2" l="1"/>
  <c r="U1440" i="2"/>
  <c r="S1440" i="2" s="1"/>
  <c r="T1439" i="2"/>
  <c r="V1438" i="2"/>
  <c r="U1441" i="2" l="1"/>
  <c r="S1441" i="2" s="1"/>
  <c r="R1442" i="2"/>
  <c r="T1440" i="2"/>
  <c r="V1439" i="2"/>
  <c r="V1440" i="2" l="1"/>
  <c r="T1441" i="2"/>
  <c r="U1442" i="2"/>
  <c r="S1442" i="2" s="1"/>
  <c r="R1443" i="2"/>
  <c r="R1444" i="2" l="1"/>
  <c r="U1443" i="2"/>
  <c r="S1443" i="2" s="1"/>
  <c r="T1442" i="2"/>
  <c r="V1441" i="2"/>
  <c r="T1443" i="2" l="1"/>
  <c r="V1442" i="2"/>
  <c r="R1445" i="2"/>
  <c r="U1444" i="2"/>
  <c r="S1444" i="2" s="1"/>
  <c r="U1445" i="2" l="1"/>
  <c r="S1445" i="2" s="1"/>
  <c r="R1446" i="2"/>
  <c r="T1444" i="2"/>
  <c r="V1443" i="2"/>
  <c r="V1444" i="2" l="1"/>
  <c r="T1445" i="2"/>
  <c r="U1446" i="2"/>
  <c r="S1446" i="2" s="1"/>
  <c r="R1447" i="2"/>
  <c r="R1448" i="2" l="1"/>
  <c r="U1447" i="2"/>
  <c r="S1447" i="2" s="1"/>
  <c r="T1446" i="2"/>
  <c r="V1445" i="2"/>
  <c r="T1447" i="2" l="1"/>
  <c r="V1446" i="2"/>
  <c r="R1449" i="2"/>
  <c r="U1448" i="2"/>
  <c r="S1448" i="2" s="1"/>
  <c r="T1448" i="2" l="1"/>
  <c r="V1447" i="2"/>
  <c r="U1449" i="2"/>
  <c r="S1449" i="2" s="1"/>
  <c r="R1450" i="2"/>
  <c r="U1450" i="2" l="1"/>
  <c r="S1450" i="2" s="1"/>
  <c r="R1451" i="2"/>
  <c r="V1448" i="2"/>
  <c r="T1449" i="2"/>
  <c r="T1450" i="2" l="1"/>
  <c r="V1449" i="2"/>
  <c r="R1452" i="2"/>
  <c r="U1451" i="2"/>
  <c r="S1451" i="2" s="1"/>
  <c r="R1453" i="2" l="1"/>
  <c r="U1452" i="2"/>
  <c r="S1452" i="2" s="1"/>
  <c r="T1451" i="2"/>
  <c r="V1450" i="2"/>
  <c r="T1452" i="2" l="1"/>
  <c r="V1451" i="2"/>
  <c r="U1453" i="2"/>
  <c r="S1453" i="2" s="1"/>
  <c r="R1454" i="2"/>
  <c r="V1452" i="2" l="1"/>
  <c r="T1453" i="2"/>
  <c r="U1454" i="2"/>
  <c r="S1454" i="2" s="1"/>
  <c r="R1455" i="2"/>
  <c r="R1456" i="2" l="1"/>
  <c r="U1455" i="2"/>
  <c r="S1455" i="2" s="1"/>
  <c r="T1454" i="2"/>
  <c r="V1453" i="2"/>
  <c r="R1457" i="2" l="1"/>
  <c r="U1456" i="2"/>
  <c r="S1456" i="2" s="1"/>
  <c r="T1455" i="2"/>
  <c r="V1454" i="2"/>
  <c r="T1456" i="2" l="1"/>
  <c r="V1455" i="2"/>
  <c r="U1457" i="2"/>
  <c r="S1457" i="2" s="1"/>
  <c r="R1458" i="2"/>
  <c r="V1456" i="2" l="1"/>
  <c r="T1457" i="2"/>
  <c r="U1458" i="2"/>
  <c r="S1458" i="2" s="1"/>
  <c r="R1459" i="2"/>
  <c r="R1460" i="2" l="1"/>
  <c r="U1459" i="2"/>
  <c r="S1459" i="2" s="1"/>
  <c r="T1458" i="2"/>
  <c r="V1457" i="2"/>
  <c r="T1459" i="2" l="1"/>
  <c r="V1458" i="2"/>
  <c r="R1461" i="2"/>
  <c r="U1460" i="2"/>
  <c r="S1460" i="2" s="1"/>
  <c r="U1461" i="2" l="1"/>
  <c r="S1461" i="2" s="1"/>
  <c r="R1462" i="2"/>
  <c r="T1460" i="2"/>
  <c r="V1459" i="2"/>
  <c r="V1460" i="2" l="1"/>
  <c r="T1461" i="2"/>
  <c r="U1462" i="2"/>
  <c r="S1462" i="2" s="1"/>
  <c r="R1463" i="2"/>
  <c r="R1464" i="2" l="1"/>
  <c r="U1463" i="2"/>
  <c r="S1463" i="2" s="1"/>
  <c r="T1462" i="2"/>
  <c r="V1461" i="2"/>
  <c r="T1463" i="2" l="1"/>
  <c r="V1462" i="2"/>
  <c r="R1465" i="2"/>
  <c r="U1464" i="2"/>
  <c r="S1464" i="2" s="1"/>
  <c r="U1465" i="2" l="1"/>
  <c r="S1465" i="2" s="1"/>
  <c r="R1466" i="2"/>
  <c r="T1464" i="2"/>
  <c r="V1463" i="2"/>
  <c r="U1466" i="2" l="1"/>
  <c r="S1466" i="2" s="1"/>
  <c r="R1467" i="2"/>
  <c r="V1464" i="2"/>
  <c r="T1465" i="2"/>
  <c r="T1466" i="2" l="1"/>
  <c r="V1465" i="2"/>
  <c r="R1468" i="2"/>
  <c r="U1467" i="2"/>
  <c r="S1467" i="2" s="1"/>
  <c r="R1469" i="2" l="1"/>
  <c r="U1468" i="2"/>
  <c r="S1468" i="2" s="1"/>
  <c r="T1467" i="2"/>
  <c r="V1466" i="2"/>
  <c r="V1467" i="2" l="1"/>
  <c r="T1468" i="2"/>
  <c r="U1469" i="2"/>
  <c r="S1469" i="2" s="1"/>
  <c r="R1470" i="2"/>
  <c r="V1468" i="2" l="1"/>
  <c r="T1469" i="2"/>
  <c r="U1470" i="2"/>
  <c r="S1470" i="2" s="1"/>
  <c r="R1471" i="2"/>
  <c r="R1472" i="2" l="1"/>
  <c r="U1471" i="2"/>
  <c r="S1471" i="2" s="1"/>
  <c r="T1470" i="2"/>
  <c r="V1469" i="2"/>
  <c r="T1471" i="2" l="1"/>
  <c r="V1470" i="2"/>
  <c r="R1473" i="2"/>
  <c r="U1472" i="2"/>
  <c r="S1472" i="2" s="1"/>
  <c r="U1473" i="2" l="1"/>
  <c r="S1473" i="2" s="1"/>
  <c r="R1474" i="2"/>
  <c r="T1472" i="2"/>
  <c r="V1471" i="2"/>
  <c r="U1474" i="2" l="1"/>
  <c r="S1474" i="2" s="1"/>
  <c r="R1475" i="2"/>
  <c r="V1472" i="2"/>
  <c r="T1473" i="2"/>
  <c r="T1474" i="2" l="1"/>
  <c r="V1473" i="2"/>
  <c r="R1476" i="2"/>
  <c r="U1475" i="2"/>
  <c r="S1475" i="2" s="1"/>
  <c r="T1475" i="2" l="1"/>
  <c r="V1474" i="2"/>
  <c r="R1477" i="2"/>
  <c r="U1476" i="2"/>
  <c r="S1476" i="2" s="1"/>
  <c r="V1475" i="2" l="1"/>
  <c r="T1476" i="2"/>
  <c r="U1477" i="2"/>
  <c r="S1477" i="2" s="1"/>
  <c r="R1478" i="2"/>
  <c r="U1478" i="2" l="1"/>
  <c r="S1478" i="2" s="1"/>
  <c r="R1479" i="2"/>
  <c r="V1476" i="2"/>
  <c r="T1477" i="2"/>
  <c r="T1478" i="2" l="1"/>
  <c r="V1477" i="2"/>
  <c r="R1480" i="2"/>
  <c r="U1479" i="2"/>
  <c r="S1479" i="2" s="1"/>
  <c r="R1481" i="2" l="1"/>
  <c r="U1480" i="2"/>
  <c r="S1480" i="2" s="1"/>
  <c r="T1479" i="2"/>
  <c r="V1478" i="2"/>
  <c r="U1481" i="2" l="1"/>
  <c r="S1481" i="2" s="1"/>
  <c r="R1482" i="2"/>
  <c r="T1480" i="2"/>
  <c r="V1479" i="2"/>
  <c r="V1480" i="2" l="1"/>
  <c r="T1481" i="2"/>
  <c r="U1482" i="2"/>
  <c r="S1482" i="2" s="1"/>
  <c r="R1483" i="2"/>
  <c r="R1484" i="2" l="1"/>
  <c r="U1483" i="2"/>
  <c r="S1483" i="2" s="1"/>
  <c r="T1482" i="2"/>
  <c r="V1481" i="2"/>
  <c r="T1483" i="2" l="1"/>
  <c r="V1482" i="2"/>
  <c r="R1485" i="2"/>
  <c r="U1484" i="2"/>
  <c r="S1484" i="2" s="1"/>
  <c r="U1485" i="2" l="1"/>
  <c r="S1485" i="2" s="1"/>
  <c r="R1486" i="2"/>
  <c r="V1483" i="2"/>
  <c r="T1484" i="2"/>
  <c r="V1484" i="2" l="1"/>
  <c r="T1485" i="2"/>
  <c r="U1486" i="2"/>
  <c r="S1486" i="2" s="1"/>
  <c r="R1487" i="2"/>
  <c r="R1488" i="2" l="1"/>
  <c r="U1487" i="2"/>
  <c r="S1487" i="2" s="1"/>
  <c r="T1486" i="2"/>
  <c r="V1485" i="2"/>
  <c r="R1489" i="2" l="1"/>
  <c r="U1488" i="2"/>
  <c r="S1488" i="2" s="1"/>
  <c r="T1487" i="2"/>
  <c r="V1486" i="2"/>
  <c r="U1489" i="2" l="1"/>
  <c r="S1489" i="2" s="1"/>
  <c r="R1490" i="2"/>
  <c r="T1488" i="2"/>
  <c r="V1487" i="2"/>
  <c r="U1490" i="2" l="1"/>
  <c r="S1490" i="2" s="1"/>
  <c r="R1491" i="2"/>
  <c r="V1488" i="2"/>
  <c r="T1489" i="2"/>
  <c r="T1490" i="2" l="1"/>
  <c r="V1489" i="2"/>
  <c r="R1492" i="2"/>
  <c r="U1491" i="2"/>
  <c r="S1491" i="2" s="1"/>
  <c r="R1493" i="2" l="1"/>
  <c r="U1492" i="2"/>
  <c r="S1492" i="2" s="1"/>
  <c r="T1491" i="2"/>
  <c r="V1490" i="2"/>
  <c r="V1491" i="2" l="1"/>
  <c r="T1492" i="2"/>
  <c r="U1493" i="2"/>
  <c r="S1493" i="2" s="1"/>
  <c r="R1494" i="2"/>
  <c r="U1494" i="2" l="1"/>
  <c r="S1494" i="2" s="1"/>
  <c r="R1495" i="2"/>
  <c r="V1492" i="2"/>
  <c r="T1493" i="2"/>
  <c r="T1494" i="2" l="1"/>
  <c r="V1493" i="2"/>
  <c r="R1496" i="2"/>
  <c r="U1495" i="2"/>
  <c r="S1495" i="2" s="1"/>
  <c r="R1497" i="2" l="1"/>
  <c r="U1496" i="2"/>
  <c r="S1496" i="2" s="1"/>
  <c r="T1495" i="2"/>
  <c r="V1494" i="2"/>
  <c r="U1497" i="2" l="1"/>
  <c r="S1497" i="2" s="1"/>
  <c r="R1498" i="2"/>
  <c r="T1496" i="2"/>
  <c r="V1495" i="2"/>
  <c r="U1498" i="2" l="1"/>
  <c r="S1498" i="2" s="1"/>
  <c r="R1499" i="2"/>
  <c r="V1496" i="2"/>
  <c r="T1497" i="2"/>
  <c r="T1498" i="2" l="1"/>
  <c r="V1497" i="2"/>
  <c r="R1500" i="2"/>
  <c r="U1499" i="2"/>
  <c r="S1499" i="2" s="1"/>
  <c r="T1499" i="2" l="1"/>
  <c r="V1498" i="2"/>
  <c r="R1501" i="2"/>
  <c r="U1500" i="2"/>
  <c r="S1500" i="2" s="1"/>
  <c r="V1499" i="2" l="1"/>
  <c r="T1500" i="2"/>
  <c r="U1501" i="2"/>
  <c r="S1501" i="2" s="1"/>
  <c r="R1502" i="2"/>
  <c r="U1502" i="2" l="1"/>
  <c r="S1502" i="2" s="1"/>
  <c r="R1503" i="2"/>
  <c r="V1500" i="2"/>
  <c r="T1501" i="2"/>
  <c r="T1502" i="2" l="1"/>
  <c r="V1501" i="2"/>
  <c r="R1504" i="2"/>
  <c r="U1503" i="2"/>
  <c r="S1503" i="2" s="1"/>
  <c r="R1505" i="2" l="1"/>
  <c r="U1504" i="2"/>
  <c r="S1504" i="2" s="1"/>
  <c r="T1503" i="2"/>
  <c r="V1502" i="2"/>
  <c r="T1504" i="2" l="1"/>
  <c r="V1503" i="2"/>
  <c r="U1505" i="2"/>
  <c r="S1505" i="2" s="1"/>
  <c r="R1506" i="2"/>
  <c r="U1506" i="2" l="1"/>
  <c r="S1506" i="2" s="1"/>
  <c r="R1507" i="2"/>
  <c r="V1504" i="2"/>
  <c r="T1505" i="2"/>
  <c r="T1506" i="2" l="1"/>
  <c r="V1505" i="2"/>
  <c r="R1508" i="2"/>
  <c r="U1507" i="2"/>
  <c r="S1507" i="2" s="1"/>
  <c r="R1509" i="2" l="1"/>
  <c r="U1508" i="2"/>
  <c r="S1508" i="2" s="1"/>
  <c r="T1507" i="2"/>
  <c r="V1506" i="2"/>
  <c r="V1507" i="2" l="1"/>
  <c r="T1508" i="2"/>
  <c r="R1510" i="2"/>
  <c r="U1509" i="2"/>
  <c r="S1509" i="2" s="1"/>
  <c r="R1511" i="2" l="1"/>
  <c r="U1510" i="2"/>
  <c r="S1510" i="2" s="1"/>
  <c r="V1508" i="2"/>
  <c r="T1509" i="2"/>
  <c r="V1509" i="2" l="1"/>
  <c r="T1510" i="2"/>
  <c r="U1511" i="2"/>
  <c r="S1511" i="2" s="1"/>
  <c r="R1512" i="2"/>
  <c r="U1512" i="2" l="1"/>
  <c r="S1512" i="2" s="1"/>
  <c r="R1513" i="2"/>
  <c r="V1510" i="2"/>
  <c r="T1511" i="2"/>
  <c r="R1514" i="2" l="1"/>
  <c r="U1513" i="2"/>
  <c r="S1513" i="2" s="1"/>
  <c r="T1512" i="2"/>
  <c r="V1511" i="2"/>
  <c r="T1513" i="2" l="1"/>
  <c r="V1512" i="2"/>
  <c r="R1515" i="2"/>
  <c r="U1514" i="2"/>
  <c r="S1514" i="2" s="1"/>
  <c r="U1515" i="2" l="1"/>
  <c r="S1515" i="2" s="1"/>
  <c r="R1516" i="2"/>
  <c r="T1514" i="2"/>
  <c r="V1513" i="2"/>
  <c r="V1514" i="2" l="1"/>
  <c r="T1515" i="2"/>
  <c r="U1516" i="2"/>
  <c r="S1516" i="2" s="1"/>
  <c r="R1517" i="2"/>
  <c r="R1518" i="2" l="1"/>
  <c r="U1517" i="2"/>
  <c r="S1517" i="2" s="1"/>
  <c r="T1516" i="2"/>
  <c r="V1515" i="2"/>
  <c r="T1517" i="2" l="1"/>
  <c r="V1516" i="2"/>
  <c r="R1519" i="2"/>
  <c r="U1518" i="2"/>
  <c r="S1518" i="2" s="1"/>
  <c r="U1519" i="2" l="1"/>
  <c r="S1519" i="2" s="1"/>
  <c r="R1520" i="2"/>
  <c r="T1518" i="2"/>
  <c r="V1517" i="2"/>
  <c r="V1518" i="2" l="1"/>
  <c r="T1519" i="2"/>
  <c r="U1520" i="2"/>
  <c r="S1520" i="2" s="1"/>
  <c r="R1521" i="2"/>
  <c r="R1522" i="2" l="1"/>
  <c r="U1521" i="2"/>
  <c r="S1521" i="2" s="1"/>
  <c r="T1520" i="2"/>
  <c r="V1519" i="2"/>
  <c r="R1523" i="2" l="1"/>
  <c r="U1522" i="2"/>
  <c r="S1522" i="2" s="1"/>
  <c r="T1521" i="2"/>
  <c r="V1520" i="2"/>
  <c r="T1522" i="2" l="1"/>
  <c r="V1521" i="2"/>
  <c r="U1523" i="2"/>
  <c r="S1523" i="2" s="1"/>
  <c r="R1524" i="2"/>
  <c r="V1522" i="2" l="1"/>
  <c r="T1523" i="2"/>
  <c r="U1524" i="2"/>
  <c r="S1524" i="2" s="1"/>
  <c r="R1525" i="2"/>
  <c r="T1524" i="2" l="1"/>
  <c r="V1523" i="2"/>
  <c r="R1526" i="2"/>
  <c r="U1525" i="2"/>
  <c r="S1525" i="2" s="1"/>
  <c r="R1527" i="2" l="1"/>
  <c r="U1526" i="2"/>
  <c r="S1526" i="2" s="1"/>
  <c r="T1525" i="2"/>
  <c r="V1524" i="2"/>
  <c r="T1526" i="2" l="1"/>
  <c r="V1525" i="2"/>
  <c r="U1527" i="2"/>
  <c r="S1527" i="2" s="1"/>
  <c r="R1528" i="2"/>
  <c r="U1528" i="2" l="1"/>
  <c r="S1528" i="2" s="1"/>
  <c r="R1529" i="2"/>
  <c r="V1526" i="2"/>
  <c r="T1527" i="2"/>
  <c r="T1528" i="2" l="1"/>
  <c r="V1527" i="2"/>
  <c r="R1530" i="2"/>
  <c r="U1529" i="2"/>
  <c r="S1529" i="2" s="1"/>
  <c r="R1531" i="2" l="1"/>
  <c r="U1530" i="2"/>
  <c r="S1530" i="2" s="1"/>
  <c r="T1529" i="2"/>
  <c r="V1528" i="2"/>
  <c r="U1531" i="2" l="1"/>
  <c r="S1531" i="2" s="1"/>
  <c r="R1532" i="2"/>
  <c r="T1530" i="2"/>
  <c r="V1529" i="2"/>
  <c r="V1530" i="2" l="1"/>
  <c r="T1531" i="2"/>
  <c r="U1532" i="2"/>
  <c r="S1532" i="2" s="1"/>
  <c r="R1533" i="2"/>
  <c r="R1534" i="2" l="1"/>
  <c r="U1533" i="2"/>
  <c r="S1533" i="2" s="1"/>
  <c r="T1532" i="2"/>
  <c r="V1531" i="2"/>
  <c r="R1535" i="2" l="1"/>
  <c r="U1534" i="2"/>
  <c r="S1534" i="2" s="1"/>
  <c r="T1533" i="2"/>
  <c r="V1532" i="2"/>
  <c r="T1534" i="2" l="1"/>
  <c r="V1533" i="2"/>
  <c r="U1535" i="2"/>
  <c r="S1535" i="2" s="1"/>
  <c r="R1536" i="2"/>
  <c r="U1536" i="2" l="1"/>
  <c r="S1536" i="2" s="1"/>
  <c r="R1537" i="2"/>
  <c r="V1534" i="2"/>
  <c r="T1535" i="2"/>
  <c r="T1536" i="2" l="1"/>
  <c r="V1535" i="2"/>
  <c r="R1538" i="2"/>
  <c r="U1537" i="2"/>
  <c r="S1537" i="2" s="1"/>
  <c r="R1539" i="2" l="1"/>
  <c r="U1538" i="2"/>
  <c r="S1538" i="2" s="1"/>
  <c r="T1537" i="2"/>
  <c r="V1536" i="2"/>
  <c r="T1538" i="2" l="1"/>
  <c r="V1537" i="2"/>
  <c r="U1539" i="2"/>
  <c r="S1539" i="2" s="1"/>
  <c r="R1540" i="2"/>
  <c r="U1540" i="2" l="1"/>
  <c r="S1540" i="2" s="1"/>
  <c r="R1541" i="2"/>
  <c r="V1538" i="2"/>
  <c r="T1539" i="2"/>
  <c r="T1540" i="2" l="1"/>
  <c r="V1539" i="2"/>
  <c r="R1542" i="2"/>
  <c r="U1541" i="2"/>
  <c r="S1541" i="2" s="1"/>
  <c r="R1543" i="2" l="1"/>
  <c r="U1542" i="2"/>
  <c r="S1542" i="2" s="1"/>
  <c r="T1541" i="2"/>
  <c r="V1540" i="2"/>
  <c r="T1542" i="2" l="1"/>
  <c r="V1541" i="2"/>
  <c r="U1543" i="2"/>
  <c r="S1543" i="2" s="1"/>
  <c r="R1544" i="2"/>
  <c r="U1544" i="2" l="1"/>
  <c r="S1544" i="2" s="1"/>
  <c r="R1545" i="2"/>
  <c r="V1542" i="2"/>
  <c r="T1543" i="2"/>
  <c r="T1544" i="2" l="1"/>
  <c r="V1543" i="2"/>
  <c r="R1546" i="2"/>
  <c r="U1545" i="2"/>
  <c r="S1545" i="2" s="1"/>
  <c r="T1545" i="2" l="1"/>
  <c r="V1544" i="2"/>
  <c r="R1547" i="2"/>
  <c r="U1546" i="2"/>
  <c r="S1546" i="2" s="1"/>
  <c r="U1547" i="2" l="1"/>
  <c r="S1547" i="2" s="1"/>
  <c r="R1548" i="2"/>
  <c r="T1546" i="2"/>
  <c r="V1545" i="2"/>
  <c r="V1546" i="2" l="1"/>
  <c r="T1547" i="2"/>
  <c r="U1548" i="2"/>
  <c r="S1548" i="2" s="1"/>
  <c r="R1549" i="2"/>
  <c r="R1550" i="2" l="1"/>
  <c r="U1549" i="2"/>
  <c r="S1549" i="2" s="1"/>
  <c r="T1548" i="2"/>
  <c r="V1547" i="2"/>
  <c r="T1549" i="2" l="1"/>
  <c r="V1548" i="2"/>
  <c r="R1551" i="2"/>
  <c r="U1550" i="2"/>
  <c r="S1550" i="2" s="1"/>
  <c r="T1550" i="2" l="1"/>
  <c r="V1549" i="2"/>
  <c r="U1551" i="2"/>
  <c r="S1551" i="2" s="1"/>
  <c r="R1552" i="2"/>
  <c r="U1552" i="2" l="1"/>
  <c r="S1552" i="2" s="1"/>
  <c r="R1553" i="2"/>
  <c r="V1550" i="2"/>
  <c r="T1551" i="2"/>
  <c r="T1552" i="2" l="1"/>
  <c r="V1551" i="2"/>
  <c r="R1554" i="2"/>
  <c r="U1553" i="2"/>
  <c r="S1553" i="2" s="1"/>
  <c r="R1555" i="2" l="1"/>
  <c r="U1554" i="2"/>
  <c r="S1554" i="2" s="1"/>
  <c r="T1553" i="2"/>
  <c r="V1552" i="2"/>
  <c r="T1554" i="2" l="1"/>
  <c r="V1553" i="2"/>
  <c r="U1555" i="2"/>
  <c r="S1555" i="2" s="1"/>
  <c r="R1556" i="2"/>
  <c r="V1554" i="2" l="1"/>
  <c r="T1555" i="2"/>
  <c r="U1556" i="2"/>
  <c r="S1556" i="2" s="1"/>
  <c r="R1557" i="2"/>
  <c r="R1558" i="2" l="1"/>
  <c r="U1557" i="2"/>
  <c r="S1557" i="2" s="1"/>
  <c r="T1556" i="2"/>
  <c r="V1555" i="2"/>
  <c r="T1557" i="2" l="1"/>
  <c r="V1556" i="2"/>
  <c r="R1559" i="2"/>
  <c r="U1558" i="2"/>
  <c r="S1558" i="2" s="1"/>
  <c r="U1559" i="2" l="1"/>
  <c r="S1559" i="2" s="1"/>
  <c r="R1560" i="2"/>
  <c r="T1558" i="2"/>
  <c r="V1557" i="2"/>
  <c r="V1558" i="2" l="1"/>
  <c r="T1559" i="2"/>
  <c r="U1560" i="2"/>
  <c r="S1560" i="2" s="1"/>
  <c r="R1561" i="2"/>
  <c r="R1562" i="2" l="1"/>
  <c r="U1561" i="2"/>
  <c r="S1561" i="2" s="1"/>
  <c r="T1560" i="2"/>
  <c r="V1559" i="2"/>
  <c r="R1563" i="2" l="1"/>
  <c r="U1562" i="2"/>
  <c r="S1562" i="2" s="1"/>
  <c r="T1561" i="2"/>
  <c r="V1560" i="2"/>
  <c r="T1562" i="2" l="1"/>
  <c r="V1561" i="2"/>
  <c r="U1563" i="2"/>
  <c r="S1563" i="2" s="1"/>
  <c r="R1564" i="2"/>
  <c r="U1564" i="2" l="1"/>
  <c r="S1564" i="2" s="1"/>
  <c r="R1565" i="2"/>
  <c r="V1562" i="2"/>
  <c r="T1563" i="2"/>
  <c r="T1564" i="2" l="1"/>
  <c r="V1563" i="2"/>
  <c r="R1566" i="2"/>
  <c r="U1565" i="2"/>
  <c r="S1565" i="2" s="1"/>
  <c r="R1567" i="2" l="1"/>
  <c r="U1566" i="2"/>
  <c r="S1566" i="2" s="1"/>
  <c r="T1565" i="2"/>
  <c r="V1564" i="2"/>
  <c r="T1566" i="2" l="1"/>
  <c r="V1565" i="2"/>
  <c r="U1567" i="2"/>
  <c r="S1567" i="2" s="1"/>
  <c r="R1568" i="2"/>
  <c r="U1568" i="2" l="1"/>
  <c r="S1568" i="2" s="1"/>
  <c r="R1569" i="2"/>
  <c r="V1566" i="2"/>
  <c r="T1567" i="2"/>
  <c r="T1568" i="2" l="1"/>
  <c r="V1567" i="2"/>
  <c r="R1570" i="2"/>
  <c r="U1569" i="2"/>
  <c r="S1569" i="2" s="1"/>
  <c r="R1571" i="2" l="1"/>
  <c r="U1570" i="2"/>
  <c r="S1570" i="2" s="1"/>
  <c r="T1569" i="2"/>
  <c r="V1568" i="2"/>
  <c r="T1570" i="2" l="1"/>
  <c r="V1569" i="2"/>
  <c r="U1571" i="2"/>
  <c r="S1571" i="2" s="1"/>
  <c r="R1572" i="2"/>
  <c r="V1570" i="2" l="1"/>
  <c r="T1571" i="2"/>
  <c r="U1572" i="2"/>
  <c r="S1572" i="2" s="1"/>
  <c r="R1573" i="2"/>
  <c r="R1574" i="2" l="1"/>
  <c r="U1573" i="2"/>
  <c r="S1573" i="2" s="1"/>
  <c r="T1572" i="2"/>
  <c r="V1571" i="2"/>
  <c r="T1573" i="2" l="1"/>
  <c r="V1572" i="2"/>
  <c r="R1575" i="2"/>
  <c r="U1574" i="2"/>
  <c r="S1574" i="2" s="1"/>
  <c r="U1575" i="2" l="1"/>
  <c r="S1575" i="2" s="1"/>
  <c r="R1576" i="2"/>
  <c r="T1574" i="2"/>
  <c r="V1573" i="2"/>
  <c r="V1574" i="2" l="1"/>
  <c r="T1575" i="2"/>
  <c r="U1576" i="2"/>
  <c r="S1576" i="2" s="1"/>
  <c r="R1577" i="2"/>
  <c r="R1578" i="2" l="1"/>
  <c r="U1577" i="2"/>
  <c r="S1577" i="2" s="1"/>
  <c r="T1576" i="2"/>
  <c r="V1575" i="2"/>
  <c r="T1577" i="2" l="1"/>
  <c r="V1576" i="2"/>
  <c r="R1579" i="2"/>
  <c r="U1578" i="2"/>
  <c r="S1578" i="2" s="1"/>
  <c r="U1579" i="2" l="1"/>
  <c r="S1579" i="2" s="1"/>
  <c r="R1580" i="2"/>
  <c r="T1578" i="2"/>
  <c r="V1577" i="2"/>
  <c r="V1578" i="2" l="1"/>
  <c r="T1579" i="2"/>
  <c r="U1580" i="2"/>
  <c r="S1580" i="2" s="1"/>
  <c r="R1581" i="2"/>
  <c r="R1582" i="2" l="1"/>
  <c r="U1581" i="2"/>
  <c r="S1581" i="2" s="1"/>
  <c r="T1580" i="2"/>
  <c r="V1579" i="2"/>
  <c r="T1581" i="2" l="1"/>
  <c r="V1580" i="2"/>
  <c r="R1583" i="2"/>
  <c r="U1582" i="2"/>
  <c r="S1582" i="2" s="1"/>
  <c r="U1583" i="2" l="1"/>
  <c r="S1583" i="2" s="1"/>
  <c r="R1584" i="2"/>
  <c r="T1582" i="2"/>
  <c r="V1581" i="2"/>
  <c r="V1582" i="2" l="1"/>
  <c r="T1583" i="2"/>
  <c r="U1584" i="2"/>
  <c r="S1584" i="2" s="1"/>
  <c r="R1585" i="2"/>
  <c r="R1586" i="2" l="1"/>
  <c r="U1585" i="2"/>
  <c r="S1585" i="2" s="1"/>
  <c r="T1584" i="2"/>
  <c r="V1583" i="2"/>
  <c r="T1585" i="2" l="1"/>
  <c r="V1584" i="2"/>
  <c r="R1587" i="2"/>
  <c r="U1586" i="2"/>
  <c r="S1586" i="2" s="1"/>
  <c r="U1587" i="2" l="1"/>
  <c r="S1587" i="2" s="1"/>
  <c r="R1588" i="2"/>
  <c r="T1586" i="2"/>
  <c r="V1585" i="2"/>
  <c r="V1586" i="2" l="1"/>
  <c r="T1587" i="2"/>
  <c r="U1588" i="2"/>
  <c r="S1588" i="2" s="1"/>
  <c r="R1589" i="2"/>
  <c r="R1590" i="2" l="1"/>
  <c r="U1589" i="2"/>
  <c r="S1589" i="2" s="1"/>
  <c r="T1588" i="2"/>
  <c r="V1587" i="2"/>
  <c r="T1589" i="2" l="1"/>
  <c r="V1588" i="2"/>
  <c r="R1591" i="2"/>
  <c r="U1590" i="2"/>
  <c r="S1590" i="2" s="1"/>
  <c r="U1591" i="2" l="1"/>
  <c r="S1591" i="2" s="1"/>
  <c r="R1592" i="2"/>
  <c r="T1590" i="2"/>
  <c r="V1589" i="2"/>
  <c r="U1592" i="2" l="1"/>
  <c r="S1592" i="2" s="1"/>
  <c r="R1593" i="2"/>
  <c r="V1590" i="2"/>
  <c r="T1591" i="2"/>
  <c r="T1592" i="2" l="1"/>
  <c r="V1591" i="2"/>
  <c r="R1594" i="2"/>
  <c r="U1593" i="2"/>
  <c r="S1593" i="2" s="1"/>
  <c r="R1595" i="2" l="1"/>
  <c r="U1594" i="2"/>
  <c r="S1594" i="2" s="1"/>
  <c r="T1593" i="2"/>
  <c r="V1592" i="2"/>
  <c r="T1594" i="2" l="1"/>
  <c r="V1593" i="2"/>
  <c r="U1595" i="2"/>
  <c r="S1595" i="2" s="1"/>
  <c r="R1596" i="2"/>
  <c r="U1596" i="2" l="1"/>
  <c r="S1596" i="2" s="1"/>
  <c r="R1597" i="2"/>
  <c r="V1594" i="2"/>
  <c r="T1595" i="2"/>
  <c r="T1596" i="2" l="1"/>
  <c r="V1595" i="2"/>
  <c r="R1598" i="2"/>
  <c r="U1597" i="2"/>
  <c r="S1597" i="2" s="1"/>
  <c r="R1599" i="2" l="1"/>
  <c r="U1598" i="2"/>
  <c r="S1598" i="2" s="1"/>
  <c r="T1597" i="2"/>
  <c r="V1596" i="2"/>
  <c r="T1598" i="2" l="1"/>
  <c r="V1597" i="2"/>
  <c r="U1599" i="2"/>
  <c r="S1599" i="2" s="1"/>
  <c r="R1600" i="2"/>
  <c r="U1600" i="2" l="1"/>
  <c r="S1600" i="2" s="1"/>
  <c r="R1601" i="2"/>
  <c r="V1598" i="2"/>
  <c r="T1599" i="2"/>
  <c r="T1600" i="2" l="1"/>
  <c r="V1599" i="2"/>
  <c r="R1602" i="2"/>
  <c r="U1601" i="2"/>
  <c r="S1601" i="2" s="1"/>
  <c r="R1603" i="2" l="1"/>
  <c r="U1602" i="2"/>
  <c r="S1602" i="2" s="1"/>
  <c r="T1601" i="2"/>
  <c r="V1600" i="2"/>
  <c r="T1602" i="2" l="1"/>
  <c r="V1601" i="2"/>
  <c r="U1603" i="2"/>
  <c r="S1603" i="2" s="1"/>
  <c r="R1604" i="2"/>
  <c r="U1604" i="2" l="1"/>
  <c r="S1604" i="2" s="1"/>
  <c r="R1605" i="2"/>
  <c r="V1602" i="2"/>
  <c r="T1603" i="2"/>
  <c r="T1604" i="2" l="1"/>
  <c r="V1603" i="2"/>
  <c r="R1606" i="2"/>
  <c r="U1605" i="2"/>
  <c r="S1605" i="2" s="1"/>
  <c r="R1607" i="2" l="1"/>
  <c r="U1606" i="2"/>
  <c r="S1606" i="2" s="1"/>
  <c r="T1605" i="2"/>
  <c r="V1604" i="2"/>
  <c r="T1606" i="2" l="1"/>
  <c r="V1605" i="2"/>
  <c r="U1607" i="2"/>
  <c r="S1607" i="2" s="1"/>
  <c r="R1608" i="2"/>
  <c r="U1608" i="2" l="1"/>
  <c r="S1608" i="2" s="1"/>
  <c r="R1609" i="2"/>
  <c r="V1606" i="2"/>
  <c r="T1607" i="2"/>
  <c r="T1608" i="2" l="1"/>
  <c r="V1607" i="2"/>
  <c r="R1610" i="2"/>
  <c r="U1609" i="2"/>
  <c r="S1609" i="2" s="1"/>
  <c r="R1611" i="2" l="1"/>
  <c r="U1610" i="2"/>
  <c r="S1610" i="2" s="1"/>
  <c r="T1609" i="2"/>
  <c r="V1608" i="2"/>
  <c r="T1610" i="2" l="1"/>
  <c r="V1609" i="2"/>
  <c r="U1611" i="2"/>
  <c r="S1611" i="2" s="1"/>
  <c r="R1612" i="2"/>
  <c r="U1612" i="2" l="1"/>
  <c r="S1612" i="2" s="1"/>
  <c r="R1613" i="2"/>
  <c r="V1610" i="2"/>
  <c r="T1611" i="2"/>
  <c r="T1612" i="2" l="1"/>
  <c r="V1611" i="2"/>
  <c r="R1614" i="2"/>
  <c r="U1613" i="2"/>
  <c r="S1613" i="2" s="1"/>
  <c r="R1615" i="2" l="1"/>
  <c r="U1614" i="2"/>
  <c r="S1614" i="2" s="1"/>
  <c r="T1613" i="2"/>
  <c r="V1612" i="2"/>
  <c r="T1614" i="2" l="1"/>
  <c r="V1613" i="2"/>
  <c r="U1615" i="2"/>
  <c r="S1615" i="2" s="1"/>
  <c r="R1616" i="2"/>
  <c r="U1616" i="2" l="1"/>
  <c r="S1616" i="2" s="1"/>
  <c r="R1617" i="2"/>
  <c r="V1614" i="2"/>
  <c r="T1615" i="2"/>
  <c r="T1616" i="2" l="1"/>
  <c r="V1615" i="2"/>
  <c r="R1618" i="2"/>
  <c r="U1617" i="2"/>
  <c r="S1617" i="2" s="1"/>
  <c r="R1619" i="2" l="1"/>
  <c r="U1618" i="2"/>
  <c r="S1618" i="2" s="1"/>
  <c r="T1617" i="2"/>
  <c r="V1616" i="2"/>
  <c r="T1618" i="2" l="1"/>
  <c r="V1617" i="2"/>
  <c r="U1619" i="2"/>
  <c r="S1619" i="2" s="1"/>
  <c r="R1620" i="2"/>
  <c r="V1618" i="2" l="1"/>
  <c r="T1619" i="2"/>
  <c r="U1620" i="2"/>
  <c r="S1620" i="2" s="1"/>
  <c r="R1621" i="2"/>
  <c r="R1622" i="2" l="1"/>
  <c r="U1621" i="2"/>
  <c r="S1621" i="2" s="1"/>
  <c r="T1620" i="2"/>
  <c r="V1619" i="2"/>
  <c r="T1621" i="2" l="1"/>
  <c r="V1620" i="2"/>
  <c r="R1623" i="2"/>
  <c r="U1622" i="2"/>
  <c r="S1622" i="2" s="1"/>
  <c r="U1623" i="2" l="1"/>
  <c r="S1623" i="2" s="1"/>
  <c r="R1624" i="2"/>
  <c r="T1622" i="2"/>
  <c r="V1621" i="2"/>
  <c r="V1622" i="2" l="1"/>
  <c r="T1623" i="2"/>
  <c r="U1624" i="2"/>
  <c r="S1624" i="2" s="1"/>
  <c r="R1625" i="2"/>
  <c r="R1626" i="2" l="1"/>
  <c r="U1625" i="2"/>
  <c r="S1625" i="2" s="1"/>
  <c r="T1624" i="2"/>
  <c r="V1623" i="2"/>
  <c r="T1625" i="2" l="1"/>
  <c r="V1624" i="2"/>
  <c r="R1627" i="2"/>
  <c r="U1626" i="2"/>
  <c r="S1626" i="2" s="1"/>
  <c r="U1627" i="2" l="1"/>
  <c r="S1627" i="2" s="1"/>
  <c r="R1628" i="2"/>
  <c r="T1626" i="2"/>
  <c r="V1625" i="2"/>
  <c r="V1626" i="2" l="1"/>
  <c r="T1627" i="2"/>
  <c r="U1628" i="2"/>
  <c r="S1628" i="2" s="1"/>
  <c r="R1629" i="2"/>
  <c r="T1628" i="2" l="1"/>
  <c r="V1627" i="2"/>
  <c r="R1630" i="2"/>
  <c r="U1629" i="2"/>
  <c r="S1629" i="2" s="1"/>
  <c r="R1631" i="2" l="1"/>
  <c r="U1630" i="2"/>
  <c r="S1630" i="2" s="1"/>
  <c r="T1629" i="2"/>
  <c r="V1628" i="2"/>
  <c r="T1630" i="2" l="1"/>
  <c r="V1629" i="2"/>
  <c r="U1631" i="2"/>
  <c r="S1631" i="2" s="1"/>
  <c r="R1632" i="2"/>
  <c r="U1632" i="2" l="1"/>
  <c r="S1632" i="2" s="1"/>
  <c r="R1633" i="2"/>
  <c r="V1630" i="2"/>
  <c r="T1631" i="2"/>
  <c r="T1632" i="2" l="1"/>
  <c r="V1631" i="2"/>
  <c r="R1634" i="2"/>
  <c r="U1633" i="2"/>
  <c r="S1633" i="2" s="1"/>
  <c r="R1635" i="2" l="1"/>
  <c r="U1634" i="2"/>
  <c r="S1634" i="2" s="1"/>
  <c r="T1633" i="2"/>
  <c r="V1632" i="2"/>
  <c r="T1634" i="2" l="1"/>
  <c r="V1633" i="2"/>
  <c r="U1635" i="2"/>
  <c r="S1635" i="2" s="1"/>
  <c r="R1636" i="2"/>
  <c r="U1636" i="2" l="1"/>
  <c r="S1636" i="2" s="1"/>
  <c r="R1637" i="2"/>
  <c r="V1634" i="2"/>
  <c r="T1635" i="2"/>
  <c r="T1636" i="2" l="1"/>
  <c r="V1635" i="2"/>
  <c r="R1638" i="2"/>
  <c r="U1637" i="2"/>
  <c r="S1637" i="2" s="1"/>
  <c r="R1639" i="2" l="1"/>
  <c r="U1638" i="2"/>
  <c r="S1638" i="2" s="1"/>
  <c r="T1637" i="2"/>
  <c r="V1636" i="2"/>
  <c r="T1638" i="2" l="1"/>
  <c r="V1637" i="2"/>
  <c r="U1639" i="2"/>
  <c r="S1639" i="2" s="1"/>
  <c r="R1640" i="2"/>
  <c r="V1638" i="2" l="1"/>
  <c r="T1639" i="2"/>
  <c r="U1640" i="2"/>
  <c r="S1640" i="2" s="1"/>
  <c r="R1641" i="2"/>
  <c r="R1642" i="2" l="1"/>
  <c r="U1641" i="2"/>
  <c r="S1641" i="2" s="1"/>
  <c r="T1640" i="2"/>
  <c r="V1639" i="2"/>
  <c r="T1641" i="2" l="1"/>
  <c r="V1640" i="2"/>
  <c r="R1643" i="2"/>
  <c r="U1642" i="2"/>
  <c r="S1642" i="2" s="1"/>
  <c r="U1643" i="2" l="1"/>
  <c r="S1643" i="2" s="1"/>
  <c r="R1644" i="2"/>
  <c r="T1642" i="2"/>
  <c r="V1641" i="2"/>
  <c r="U1644" i="2" l="1"/>
  <c r="S1644" i="2" s="1"/>
  <c r="R1645" i="2"/>
  <c r="V1642" i="2"/>
  <c r="T1643" i="2"/>
  <c r="T1644" i="2" l="1"/>
  <c r="V1643" i="2"/>
  <c r="R1646" i="2"/>
  <c r="U1645" i="2"/>
  <c r="S1645" i="2" s="1"/>
  <c r="R1647" i="2" l="1"/>
  <c r="U1646" i="2"/>
  <c r="S1646" i="2" s="1"/>
  <c r="T1645" i="2"/>
  <c r="V1644" i="2"/>
  <c r="T1646" i="2" l="1"/>
  <c r="V1645" i="2"/>
  <c r="U1647" i="2"/>
  <c r="S1647" i="2" s="1"/>
  <c r="R1648" i="2"/>
  <c r="U1648" i="2" l="1"/>
  <c r="S1648" i="2" s="1"/>
  <c r="R1649" i="2"/>
  <c r="V1646" i="2"/>
  <c r="T1647" i="2"/>
  <c r="T1648" i="2" l="1"/>
  <c r="V1647" i="2"/>
  <c r="R1650" i="2"/>
  <c r="U1649" i="2"/>
  <c r="S1649" i="2" s="1"/>
  <c r="R1651" i="2" l="1"/>
  <c r="U1650" i="2"/>
  <c r="S1650" i="2" s="1"/>
  <c r="T1649" i="2"/>
  <c r="V1648" i="2"/>
  <c r="T1650" i="2" l="1"/>
  <c r="V1649" i="2"/>
  <c r="U1651" i="2"/>
  <c r="S1651" i="2" s="1"/>
  <c r="R1652" i="2"/>
  <c r="U1652" i="2" l="1"/>
  <c r="S1652" i="2" s="1"/>
  <c r="R1653" i="2"/>
  <c r="V1650" i="2"/>
  <c r="T1651" i="2"/>
  <c r="T1652" i="2" l="1"/>
  <c r="V1651" i="2"/>
  <c r="R1654" i="2"/>
  <c r="U1653" i="2"/>
  <c r="S1653" i="2" s="1"/>
  <c r="R1655" i="2" l="1"/>
  <c r="U1654" i="2"/>
  <c r="S1654" i="2" s="1"/>
  <c r="T1653" i="2"/>
  <c r="V1652" i="2"/>
  <c r="T1654" i="2" l="1"/>
  <c r="V1653" i="2"/>
  <c r="U1655" i="2"/>
  <c r="S1655" i="2" s="1"/>
  <c r="R1656" i="2"/>
  <c r="U1656" i="2" l="1"/>
  <c r="S1656" i="2" s="1"/>
  <c r="R1657" i="2"/>
  <c r="V1654" i="2"/>
  <c r="T1655" i="2"/>
  <c r="T1656" i="2" l="1"/>
  <c r="V1655" i="2"/>
  <c r="R1658" i="2"/>
  <c r="U1657" i="2"/>
  <c r="S1657" i="2" s="1"/>
  <c r="R1659" i="2" l="1"/>
  <c r="U1658" i="2"/>
  <c r="S1658" i="2" s="1"/>
  <c r="T1657" i="2"/>
  <c r="V1656" i="2"/>
  <c r="T1658" i="2" l="1"/>
  <c r="V1657" i="2"/>
  <c r="U1659" i="2"/>
  <c r="S1659" i="2" s="1"/>
  <c r="R1660" i="2"/>
  <c r="V1658" i="2" l="1"/>
  <c r="T1659" i="2"/>
  <c r="U1660" i="2"/>
  <c r="S1660" i="2" s="1"/>
  <c r="R1661" i="2"/>
  <c r="R1662" i="2" l="1"/>
  <c r="U1661" i="2"/>
  <c r="S1661" i="2" s="1"/>
  <c r="T1660" i="2"/>
  <c r="V1659" i="2"/>
  <c r="T1661" i="2" l="1"/>
  <c r="V1660" i="2"/>
  <c r="R1663" i="2"/>
  <c r="U1662" i="2"/>
  <c r="S1662" i="2" s="1"/>
  <c r="U1663" i="2" l="1"/>
  <c r="S1663" i="2" s="1"/>
  <c r="R1664" i="2"/>
  <c r="T1662" i="2"/>
  <c r="V1661" i="2"/>
  <c r="V1662" i="2" l="1"/>
  <c r="T1663" i="2"/>
  <c r="U1664" i="2"/>
  <c r="S1664" i="2" s="1"/>
  <c r="R1665" i="2"/>
  <c r="R1666" i="2" l="1"/>
  <c r="U1665" i="2"/>
  <c r="S1665" i="2" s="1"/>
  <c r="T1664" i="2"/>
  <c r="V1663" i="2"/>
  <c r="R1667" i="2" l="1"/>
  <c r="U1666" i="2"/>
  <c r="S1666" i="2" s="1"/>
  <c r="T1665" i="2"/>
  <c r="V1664" i="2"/>
  <c r="T1666" i="2" l="1"/>
  <c r="V1665" i="2"/>
  <c r="U1667" i="2"/>
  <c r="S1667" i="2" s="1"/>
  <c r="R1668" i="2"/>
  <c r="U1668" i="2" l="1"/>
  <c r="S1668" i="2" s="1"/>
  <c r="R1669" i="2"/>
  <c r="V1666" i="2"/>
  <c r="T1667" i="2"/>
  <c r="T1668" i="2" l="1"/>
  <c r="V1667" i="2"/>
  <c r="R1670" i="2"/>
  <c r="U1669" i="2"/>
  <c r="S1669" i="2" s="1"/>
  <c r="R1671" i="2" l="1"/>
  <c r="U1670" i="2"/>
  <c r="S1670" i="2" s="1"/>
  <c r="T1669" i="2"/>
  <c r="V1668" i="2"/>
  <c r="T1670" i="2" l="1"/>
  <c r="V1669" i="2"/>
  <c r="U1671" i="2"/>
  <c r="S1671" i="2" s="1"/>
  <c r="R1672" i="2"/>
  <c r="U1672" i="2" l="1"/>
  <c r="S1672" i="2" s="1"/>
  <c r="R1673" i="2"/>
  <c r="V1670" i="2"/>
  <c r="T1671" i="2"/>
  <c r="T1672" i="2" l="1"/>
  <c r="V1671" i="2"/>
  <c r="R1674" i="2"/>
  <c r="U1673" i="2"/>
  <c r="S1673" i="2" s="1"/>
  <c r="R1675" i="2" l="1"/>
  <c r="U1674" i="2"/>
  <c r="S1674" i="2" s="1"/>
  <c r="T1673" i="2"/>
  <c r="V1672" i="2"/>
  <c r="T1674" i="2" l="1"/>
  <c r="V1673" i="2"/>
  <c r="U1675" i="2"/>
  <c r="S1675" i="2" s="1"/>
  <c r="R1676" i="2"/>
  <c r="U1676" i="2" l="1"/>
  <c r="S1676" i="2" s="1"/>
  <c r="R1677" i="2"/>
  <c r="V1674" i="2"/>
  <c r="T1675" i="2"/>
  <c r="T1676" i="2" l="1"/>
  <c r="V1675" i="2"/>
  <c r="R1678" i="2"/>
  <c r="U1677" i="2"/>
  <c r="S1677" i="2" s="1"/>
  <c r="R1679" i="2" l="1"/>
  <c r="U1678" i="2"/>
  <c r="S1678" i="2" s="1"/>
  <c r="T1677" i="2"/>
  <c r="V1676" i="2"/>
  <c r="T1678" i="2" l="1"/>
  <c r="V1677" i="2"/>
  <c r="U1679" i="2"/>
  <c r="S1679" i="2" s="1"/>
  <c r="R1680" i="2"/>
  <c r="U1680" i="2" l="1"/>
  <c r="S1680" i="2" s="1"/>
  <c r="R1681" i="2"/>
  <c r="V1678" i="2"/>
  <c r="T1679" i="2"/>
  <c r="T1680" i="2" l="1"/>
  <c r="V1679" i="2"/>
  <c r="R1682" i="2"/>
  <c r="U1681" i="2"/>
  <c r="S1681" i="2" s="1"/>
  <c r="R1683" i="2" l="1"/>
  <c r="U1682" i="2"/>
  <c r="S1682" i="2" s="1"/>
  <c r="T1681" i="2"/>
  <c r="V1680" i="2"/>
  <c r="T1682" i="2" l="1"/>
  <c r="V1681" i="2"/>
  <c r="U1683" i="2"/>
  <c r="S1683" i="2" s="1"/>
  <c r="R1684" i="2"/>
  <c r="V1682" i="2" l="1"/>
  <c r="T1683" i="2"/>
  <c r="U1684" i="2"/>
  <c r="S1684" i="2" s="1"/>
  <c r="R1685" i="2"/>
  <c r="T1684" i="2" l="1"/>
  <c r="V1683" i="2"/>
  <c r="R1686" i="2"/>
  <c r="U1685" i="2"/>
  <c r="S1685" i="2" s="1"/>
  <c r="R1687" i="2" l="1"/>
  <c r="U1686" i="2"/>
  <c r="S1686" i="2" s="1"/>
  <c r="T1685" i="2"/>
  <c r="V1684" i="2"/>
  <c r="T1686" i="2" l="1"/>
  <c r="V1685" i="2"/>
  <c r="U1687" i="2"/>
  <c r="S1687" i="2" s="1"/>
  <c r="R1688" i="2"/>
  <c r="U1688" i="2" l="1"/>
  <c r="S1688" i="2" s="1"/>
  <c r="R1689" i="2"/>
  <c r="V1686" i="2"/>
  <c r="T1687" i="2"/>
  <c r="T1688" i="2" l="1"/>
  <c r="V1687" i="2"/>
  <c r="R1690" i="2"/>
  <c r="U1689" i="2"/>
  <c r="S1689" i="2" s="1"/>
  <c r="R1691" i="2" l="1"/>
  <c r="U1690" i="2"/>
  <c r="S1690" i="2" s="1"/>
  <c r="T1689" i="2"/>
  <c r="V1688" i="2"/>
  <c r="T1690" i="2" l="1"/>
  <c r="V1689" i="2"/>
  <c r="U1691" i="2"/>
  <c r="S1691" i="2" s="1"/>
  <c r="R1692" i="2"/>
  <c r="U1692" i="2" l="1"/>
  <c r="S1692" i="2" s="1"/>
  <c r="R1693" i="2"/>
  <c r="V1690" i="2"/>
  <c r="T1691" i="2"/>
  <c r="T1692" i="2" l="1"/>
  <c r="V1691" i="2"/>
  <c r="R1694" i="2"/>
  <c r="U1693" i="2"/>
  <c r="S1693" i="2" s="1"/>
  <c r="R1695" i="2" l="1"/>
  <c r="U1694" i="2"/>
  <c r="S1694" i="2" s="1"/>
  <c r="T1693" i="2"/>
  <c r="V1692" i="2"/>
  <c r="T1694" i="2" l="1"/>
  <c r="V1693" i="2"/>
  <c r="U1695" i="2"/>
  <c r="S1695" i="2" s="1"/>
  <c r="R1696" i="2"/>
  <c r="U1696" i="2" l="1"/>
  <c r="S1696" i="2" s="1"/>
  <c r="R1697" i="2"/>
  <c r="V1694" i="2"/>
  <c r="T1695" i="2"/>
  <c r="T1696" i="2" l="1"/>
  <c r="V1695" i="2"/>
  <c r="R1698" i="2"/>
  <c r="U1697" i="2"/>
  <c r="S1697" i="2" s="1"/>
  <c r="R1699" i="2" l="1"/>
  <c r="U1698" i="2"/>
  <c r="S1698" i="2" s="1"/>
  <c r="T1697" i="2"/>
  <c r="V1696" i="2"/>
  <c r="T1698" i="2" l="1"/>
  <c r="V1697" i="2"/>
  <c r="U1699" i="2"/>
  <c r="S1699" i="2" s="1"/>
  <c r="R1700" i="2"/>
  <c r="U1700" i="2" l="1"/>
  <c r="S1700" i="2" s="1"/>
  <c r="R1701" i="2"/>
  <c r="V1698" i="2"/>
  <c r="T1699" i="2"/>
  <c r="T1700" i="2" l="1"/>
  <c r="V1699" i="2"/>
  <c r="R1702" i="2"/>
  <c r="U1701" i="2"/>
  <c r="S1701" i="2" s="1"/>
  <c r="R1703" i="2" l="1"/>
  <c r="U1702" i="2"/>
  <c r="S1702" i="2" s="1"/>
  <c r="T1701" i="2"/>
  <c r="V1700" i="2"/>
  <c r="T1702" i="2" l="1"/>
  <c r="V1701" i="2"/>
  <c r="U1703" i="2"/>
  <c r="S1703" i="2" s="1"/>
  <c r="R1704" i="2"/>
  <c r="U1704" i="2" l="1"/>
  <c r="S1704" i="2" s="1"/>
  <c r="R1705" i="2"/>
  <c r="V1702" i="2"/>
  <c r="T1703" i="2"/>
  <c r="T1704" i="2" l="1"/>
  <c r="V1703" i="2"/>
  <c r="R1706" i="2"/>
  <c r="U1705" i="2"/>
  <c r="S1705" i="2" s="1"/>
  <c r="R1707" i="2" l="1"/>
  <c r="U1706" i="2"/>
  <c r="S1706" i="2" s="1"/>
  <c r="T1705" i="2"/>
  <c r="V1704" i="2"/>
  <c r="T1706" i="2" l="1"/>
  <c r="V1705" i="2"/>
  <c r="U1707" i="2"/>
  <c r="S1707" i="2" s="1"/>
  <c r="R1708" i="2"/>
  <c r="V1706" i="2" l="1"/>
  <c r="T1707" i="2"/>
  <c r="U1708" i="2"/>
  <c r="S1708" i="2" s="1"/>
  <c r="R1709" i="2"/>
  <c r="R1710" i="2" l="1"/>
  <c r="U1709" i="2"/>
  <c r="S1709" i="2" s="1"/>
  <c r="T1708" i="2"/>
  <c r="V1707" i="2"/>
  <c r="T1709" i="2" l="1"/>
  <c r="V1708" i="2"/>
  <c r="R1711" i="2"/>
  <c r="U1710" i="2"/>
  <c r="S1710" i="2" s="1"/>
  <c r="U1711" i="2" l="1"/>
  <c r="S1711" i="2" s="1"/>
  <c r="R1712" i="2"/>
  <c r="T1710" i="2"/>
  <c r="V1709" i="2"/>
  <c r="U1712" i="2" l="1"/>
  <c r="S1712" i="2" s="1"/>
  <c r="R1713" i="2"/>
  <c r="V1710" i="2"/>
  <c r="T1711" i="2"/>
  <c r="T1712" i="2" l="1"/>
  <c r="V1711" i="2"/>
  <c r="R1714" i="2"/>
  <c r="U1713" i="2"/>
  <c r="S1713" i="2" s="1"/>
  <c r="R1715" i="2" l="1"/>
  <c r="U1714" i="2"/>
  <c r="S1714" i="2" s="1"/>
  <c r="T1713" i="2"/>
  <c r="V1712" i="2"/>
  <c r="T1714" i="2" l="1"/>
  <c r="V1713" i="2"/>
  <c r="U1715" i="2"/>
  <c r="S1715" i="2" s="1"/>
  <c r="R1716" i="2"/>
  <c r="V1714" i="2" l="1"/>
  <c r="T1715" i="2"/>
  <c r="U1716" i="2"/>
  <c r="S1716" i="2" s="1"/>
  <c r="R1717" i="2"/>
  <c r="R1718" i="2" l="1"/>
  <c r="U1717" i="2"/>
  <c r="S1717" i="2" s="1"/>
  <c r="T1716" i="2"/>
  <c r="V1715" i="2"/>
  <c r="T1717" i="2" l="1"/>
  <c r="V1716" i="2"/>
  <c r="R1719" i="2"/>
  <c r="U1718" i="2"/>
  <c r="S1718" i="2" s="1"/>
  <c r="U1719" i="2" l="1"/>
  <c r="S1719" i="2" s="1"/>
  <c r="R1720" i="2"/>
  <c r="T1718" i="2"/>
  <c r="V1717" i="2"/>
  <c r="V1718" i="2" l="1"/>
  <c r="T1719" i="2"/>
  <c r="U1720" i="2"/>
  <c r="S1720" i="2" s="1"/>
  <c r="R1721" i="2"/>
  <c r="R1722" i="2" l="1"/>
  <c r="U1721" i="2"/>
  <c r="S1721" i="2" s="1"/>
  <c r="T1720" i="2"/>
  <c r="V1719" i="2"/>
  <c r="T1721" i="2" l="1"/>
  <c r="V1720" i="2"/>
  <c r="R1723" i="2"/>
  <c r="U1722" i="2"/>
  <c r="S1722" i="2" s="1"/>
  <c r="U1723" i="2" l="1"/>
  <c r="S1723" i="2" s="1"/>
  <c r="R1724" i="2"/>
  <c r="T1722" i="2"/>
  <c r="V1721" i="2"/>
  <c r="V1722" i="2" l="1"/>
  <c r="T1723" i="2"/>
  <c r="U1724" i="2"/>
  <c r="S1724" i="2" s="1"/>
  <c r="R1725" i="2"/>
  <c r="R1726" i="2" l="1"/>
  <c r="U1725" i="2"/>
  <c r="S1725" i="2" s="1"/>
  <c r="T1724" i="2"/>
  <c r="V1723" i="2"/>
  <c r="T1725" i="2" l="1"/>
  <c r="V1724" i="2"/>
  <c r="R1727" i="2"/>
  <c r="U1726" i="2"/>
  <c r="S1726" i="2" s="1"/>
  <c r="U1727" i="2" l="1"/>
  <c r="S1727" i="2" s="1"/>
  <c r="R1728" i="2"/>
  <c r="T1726" i="2"/>
  <c r="V1725" i="2"/>
  <c r="V1726" i="2" l="1"/>
  <c r="T1727" i="2"/>
  <c r="U1728" i="2"/>
  <c r="S1728" i="2" s="1"/>
  <c r="R1729" i="2"/>
  <c r="R1730" i="2" l="1"/>
  <c r="U1729" i="2"/>
  <c r="S1729" i="2" s="1"/>
  <c r="T1728" i="2"/>
  <c r="V1727" i="2"/>
  <c r="T1729" i="2" l="1"/>
  <c r="V1728" i="2"/>
  <c r="R1731" i="2"/>
  <c r="U1730" i="2"/>
  <c r="S1730" i="2" s="1"/>
  <c r="U1731" i="2" l="1"/>
  <c r="S1731" i="2" s="1"/>
  <c r="R1732" i="2"/>
  <c r="T1730" i="2"/>
  <c r="V1729" i="2"/>
  <c r="V1730" i="2" l="1"/>
  <c r="T1731" i="2"/>
  <c r="U1732" i="2"/>
  <c r="S1732" i="2" s="1"/>
  <c r="R1733" i="2"/>
  <c r="R1734" i="2" l="1"/>
  <c r="U1733" i="2"/>
  <c r="S1733" i="2" s="1"/>
  <c r="T1732" i="2"/>
  <c r="V1731" i="2"/>
  <c r="T1733" i="2" l="1"/>
  <c r="V1732" i="2"/>
  <c r="R1735" i="2"/>
  <c r="U1734" i="2"/>
  <c r="S1734" i="2" s="1"/>
  <c r="U1735" i="2" l="1"/>
  <c r="S1735" i="2" s="1"/>
  <c r="R1736" i="2"/>
  <c r="T1734" i="2"/>
  <c r="V1733" i="2"/>
  <c r="V1734" i="2" l="1"/>
  <c r="T1735" i="2"/>
  <c r="U1736" i="2"/>
  <c r="S1736" i="2" s="1"/>
  <c r="R1737" i="2"/>
  <c r="R1738" i="2" l="1"/>
  <c r="U1737" i="2"/>
  <c r="S1737" i="2" s="1"/>
  <c r="T1736" i="2"/>
  <c r="V1735" i="2"/>
  <c r="T1737" i="2" l="1"/>
  <c r="V1736" i="2"/>
  <c r="R1739" i="2"/>
  <c r="U1738" i="2"/>
  <c r="S1738" i="2" s="1"/>
  <c r="U1739" i="2" l="1"/>
  <c r="S1739" i="2" s="1"/>
  <c r="R1740" i="2"/>
  <c r="T1738" i="2"/>
  <c r="V1737" i="2"/>
  <c r="V1738" i="2" l="1"/>
  <c r="T1739" i="2"/>
  <c r="U1740" i="2"/>
  <c r="S1740" i="2" s="1"/>
  <c r="R1741" i="2"/>
  <c r="R1742" i="2" l="1"/>
  <c r="U1741" i="2"/>
  <c r="S1741" i="2" s="1"/>
  <c r="T1740" i="2"/>
  <c r="V1739" i="2"/>
  <c r="R1743" i="2" l="1"/>
  <c r="U1742" i="2"/>
  <c r="S1742" i="2" s="1"/>
  <c r="T1741" i="2"/>
  <c r="V1740" i="2"/>
  <c r="T1742" i="2" l="1"/>
  <c r="V1741" i="2"/>
  <c r="U1743" i="2"/>
  <c r="S1743" i="2" s="1"/>
  <c r="R1744" i="2"/>
  <c r="U1744" i="2" l="1"/>
  <c r="S1744" i="2" s="1"/>
  <c r="R1745" i="2"/>
  <c r="V1742" i="2"/>
  <c r="T1743" i="2"/>
  <c r="T1744" i="2" l="1"/>
  <c r="V1743" i="2"/>
  <c r="R1746" i="2"/>
  <c r="U1745" i="2"/>
  <c r="S1745" i="2" s="1"/>
  <c r="R1747" i="2" l="1"/>
  <c r="U1746" i="2"/>
  <c r="S1746" i="2" s="1"/>
  <c r="T1745" i="2"/>
  <c r="V1744" i="2"/>
  <c r="T1746" i="2" l="1"/>
  <c r="V1745" i="2"/>
  <c r="U1747" i="2"/>
  <c r="S1747" i="2" s="1"/>
  <c r="R1748" i="2"/>
  <c r="V1746" i="2" l="1"/>
  <c r="T1747" i="2"/>
  <c r="U1748" i="2"/>
  <c r="S1748" i="2" s="1"/>
  <c r="R1749" i="2"/>
  <c r="R1750" i="2" l="1"/>
  <c r="U1749" i="2"/>
  <c r="S1749" i="2" s="1"/>
  <c r="T1748" i="2"/>
  <c r="V1747" i="2"/>
  <c r="T1749" i="2" l="1"/>
  <c r="V1748" i="2"/>
  <c r="R1751" i="2"/>
  <c r="U1750" i="2"/>
  <c r="S1750" i="2" s="1"/>
  <c r="U1751" i="2" l="1"/>
  <c r="S1751" i="2" s="1"/>
  <c r="R1752" i="2"/>
  <c r="T1750" i="2"/>
  <c r="V1749" i="2"/>
  <c r="V1750" i="2" l="1"/>
  <c r="T1751" i="2"/>
  <c r="U1752" i="2"/>
  <c r="S1752" i="2" s="1"/>
  <c r="R1753" i="2"/>
  <c r="T1752" i="2" l="1"/>
  <c r="V1751" i="2"/>
  <c r="R1754" i="2"/>
  <c r="U1753" i="2"/>
  <c r="S1753" i="2" s="1"/>
  <c r="R1755" i="2" l="1"/>
  <c r="U1754" i="2"/>
  <c r="S1754" i="2" s="1"/>
  <c r="T1753" i="2"/>
  <c r="V1752" i="2"/>
  <c r="T1754" i="2" l="1"/>
  <c r="V1753" i="2"/>
  <c r="U1755" i="2"/>
  <c r="S1755" i="2" s="1"/>
  <c r="R1756" i="2"/>
  <c r="U1756" i="2" l="1"/>
  <c r="S1756" i="2" s="1"/>
  <c r="R1757" i="2"/>
  <c r="V1754" i="2"/>
  <c r="T1755" i="2"/>
  <c r="T1756" i="2" l="1"/>
  <c r="V1755" i="2"/>
  <c r="R1758" i="2"/>
  <c r="U1757" i="2"/>
  <c r="S1757" i="2" s="1"/>
  <c r="R1759" i="2" l="1"/>
  <c r="U1758" i="2"/>
  <c r="S1758" i="2" s="1"/>
  <c r="T1757" i="2"/>
  <c r="V1756" i="2"/>
  <c r="U1759" i="2" l="1"/>
  <c r="S1759" i="2" s="1"/>
  <c r="R1760" i="2"/>
  <c r="T1758" i="2"/>
  <c r="V1757" i="2"/>
  <c r="V1758" i="2" l="1"/>
  <c r="T1759" i="2"/>
  <c r="U1760" i="2"/>
  <c r="S1760" i="2" s="1"/>
  <c r="R1761" i="2"/>
  <c r="R1762" i="2" l="1"/>
  <c r="U1761" i="2"/>
  <c r="S1761" i="2" s="1"/>
  <c r="T1760" i="2"/>
  <c r="V1759" i="2"/>
  <c r="T1761" i="2" l="1"/>
  <c r="V1760" i="2"/>
  <c r="R1763" i="2"/>
  <c r="U1762" i="2"/>
  <c r="S1762" i="2" s="1"/>
  <c r="U1763" i="2" l="1"/>
  <c r="S1763" i="2" s="1"/>
  <c r="R1764" i="2"/>
  <c r="T1762" i="2"/>
  <c r="V1761" i="2"/>
  <c r="V1762" i="2" l="1"/>
  <c r="T1763" i="2"/>
  <c r="U1764" i="2"/>
  <c r="S1764" i="2" s="1"/>
  <c r="R1765" i="2"/>
  <c r="T1764" i="2" l="1"/>
  <c r="V1763" i="2"/>
  <c r="R1766" i="2"/>
  <c r="U1765" i="2"/>
  <c r="S1765" i="2" s="1"/>
  <c r="R1767" i="2" l="1"/>
  <c r="U1766" i="2"/>
  <c r="S1766" i="2" s="1"/>
  <c r="T1765" i="2"/>
  <c r="V1764" i="2"/>
  <c r="T1766" i="2" l="1"/>
  <c r="V1765" i="2"/>
  <c r="U1767" i="2"/>
  <c r="S1767" i="2" s="1"/>
  <c r="R1768" i="2"/>
  <c r="U1768" i="2" l="1"/>
  <c r="S1768" i="2" s="1"/>
  <c r="R1769" i="2"/>
  <c r="V1766" i="2"/>
  <c r="T1767" i="2"/>
  <c r="T1768" i="2" l="1"/>
  <c r="V1767" i="2"/>
  <c r="R1770" i="2"/>
  <c r="U1769" i="2"/>
  <c r="S1769" i="2" s="1"/>
  <c r="T1769" i="2" l="1"/>
  <c r="V1768" i="2"/>
  <c r="R1771" i="2"/>
  <c r="U1770" i="2"/>
  <c r="S1770" i="2" s="1"/>
  <c r="U1771" i="2" l="1"/>
  <c r="S1771" i="2" s="1"/>
  <c r="R1772" i="2"/>
  <c r="T1770" i="2"/>
  <c r="V1769" i="2"/>
  <c r="V1770" i="2" l="1"/>
  <c r="T1771" i="2"/>
  <c r="U1772" i="2"/>
  <c r="S1772" i="2" s="1"/>
  <c r="R1773" i="2"/>
  <c r="R1774" i="2" l="1"/>
  <c r="U1773" i="2"/>
  <c r="S1773" i="2" s="1"/>
  <c r="T1772" i="2"/>
  <c r="V1771" i="2"/>
  <c r="T1773" i="2" l="1"/>
  <c r="V1772" i="2"/>
  <c r="R1775" i="2"/>
  <c r="U1774" i="2"/>
  <c r="S1774" i="2" s="1"/>
  <c r="U1775" i="2" l="1"/>
  <c r="S1775" i="2" s="1"/>
  <c r="R1776" i="2"/>
  <c r="T1774" i="2"/>
  <c r="V1773" i="2"/>
  <c r="V1774" i="2" l="1"/>
  <c r="T1775" i="2"/>
  <c r="U1776" i="2"/>
  <c r="S1776" i="2" s="1"/>
  <c r="R1777" i="2"/>
  <c r="R1778" i="2" l="1"/>
  <c r="U1777" i="2"/>
  <c r="S1777" i="2" s="1"/>
  <c r="T1776" i="2"/>
  <c r="V1775" i="2"/>
  <c r="T1777" i="2" l="1"/>
  <c r="V1776" i="2"/>
  <c r="R1779" i="2"/>
  <c r="U1778" i="2"/>
  <c r="S1778" i="2" s="1"/>
  <c r="U1779" i="2" l="1"/>
  <c r="S1779" i="2" s="1"/>
  <c r="R1780" i="2"/>
  <c r="T1778" i="2"/>
  <c r="V1777" i="2"/>
  <c r="V1778" i="2" l="1"/>
  <c r="T1779" i="2"/>
  <c r="U1780" i="2"/>
  <c r="S1780" i="2" s="1"/>
  <c r="R1781" i="2"/>
  <c r="R1782" i="2" l="1"/>
  <c r="U1781" i="2"/>
  <c r="S1781" i="2" s="1"/>
  <c r="T1780" i="2"/>
  <c r="V1779" i="2"/>
  <c r="T1781" i="2" l="1"/>
  <c r="V1780" i="2"/>
  <c r="R1783" i="2"/>
  <c r="U1782" i="2"/>
  <c r="S1782" i="2" s="1"/>
  <c r="U1783" i="2" l="1"/>
  <c r="S1783" i="2" s="1"/>
  <c r="R1784" i="2"/>
  <c r="T1782" i="2"/>
  <c r="V1781" i="2"/>
  <c r="V1782" i="2" l="1"/>
  <c r="T1783" i="2"/>
  <c r="U1784" i="2"/>
  <c r="S1784" i="2" s="1"/>
  <c r="R1785" i="2"/>
  <c r="R1786" i="2" l="1"/>
  <c r="U1785" i="2"/>
  <c r="S1785" i="2" s="1"/>
  <c r="T1784" i="2"/>
  <c r="V1783" i="2"/>
  <c r="T1785" i="2" l="1"/>
  <c r="V1784" i="2"/>
  <c r="R1787" i="2"/>
  <c r="U1786" i="2"/>
  <c r="S1786" i="2" s="1"/>
  <c r="T1786" i="2" l="1"/>
  <c r="V1785" i="2"/>
  <c r="U1787" i="2"/>
  <c r="S1787" i="2" s="1"/>
  <c r="R1788" i="2"/>
  <c r="U1788" i="2" l="1"/>
  <c r="S1788" i="2" s="1"/>
  <c r="R1789" i="2"/>
  <c r="V1786" i="2"/>
  <c r="T1787" i="2"/>
  <c r="T1788" i="2" l="1"/>
  <c r="V1787" i="2"/>
  <c r="R1790" i="2"/>
  <c r="U1789" i="2"/>
  <c r="S1789" i="2" s="1"/>
  <c r="R1791" i="2" l="1"/>
  <c r="U1790" i="2"/>
  <c r="S1790" i="2" s="1"/>
  <c r="T1789" i="2"/>
  <c r="V1788" i="2"/>
  <c r="U1791" i="2" l="1"/>
  <c r="S1791" i="2" s="1"/>
  <c r="R1792" i="2"/>
  <c r="T1790" i="2"/>
  <c r="V1789" i="2"/>
  <c r="U1792" i="2" l="1"/>
  <c r="S1792" i="2" s="1"/>
  <c r="R1793" i="2"/>
  <c r="V1790" i="2"/>
  <c r="T1791" i="2"/>
  <c r="T1792" i="2" l="1"/>
  <c r="V1791" i="2"/>
  <c r="R1794" i="2"/>
  <c r="U1793" i="2"/>
  <c r="S1793" i="2" s="1"/>
  <c r="R1795" i="2" l="1"/>
  <c r="U1794" i="2"/>
  <c r="S1794" i="2" s="1"/>
  <c r="T1793" i="2"/>
  <c r="V1792" i="2"/>
  <c r="T1794" i="2" l="1"/>
  <c r="V1793" i="2"/>
  <c r="U1795" i="2"/>
  <c r="S1795" i="2" s="1"/>
  <c r="R1796" i="2"/>
  <c r="V1794" i="2" l="1"/>
  <c r="T1795" i="2"/>
  <c r="U1796" i="2"/>
  <c r="S1796" i="2" s="1"/>
  <c r="R1797" i="2"/>
  <c r="R1798" i="2" l="1"/>
  <c r="U1797" i="2"/>
  <c r="S1797" i="2" s="1"/>
  <c r="T1796" i="2"/>
  <c r="V1795" i="2"/>
  <c r="T1797" i="2" l="1"/>
  <c r="V1796" i="2"/>
  <c r="R1799" i="2"/>
  <c r="U1798" i="2"/>
  <c r="S1798" i="2" s="1"/>
  <c r="U1799" i="2" l="1"/>
  <c r="S1799" i="2" s="1"/>
  <c r="R1800" i="2"/>
  <c r="T1798" i="2"/>
  <c r="V1797" i="2"/>
  <c r="V1798" i="2" l="1"/>
  <c r="T1799" i="2"/>
  <c r="U1800" i="2"/>
  <c r="S1800" i="2" s="1"/>
  <c r="R1801" i="2"/>
  <c r="U1801" i="2" s="1"/>
  <c r="S1801" i="2" s="1"/>
  <c r="T1800" i="2" l="1"/>
  <c r="V1799" i="2"/>
  <c r="T1801" i="2" l="1"/>
  <c r="V1801" i="2" s="1"/>
  <c r="V15" i="2" s="1"/>
  <c r="W15" i="2" s="1"/>
  <c r="V1800" i="2"/>
  <c r="F32" i="2" l="1"/>
  <c r="F28" i="2"/>
  <c r="F41" i="2"/>
  <c r="F40" i="2"/>
  <c r="F21" i="2"/>
  <c r="F37" i="2"/>
  <c r="F26" i="2"/>
  <c r="F31" i="2"/>
  <c r="F36" i="2"/>
  <c r="F18" i="2"/>
  <c r="F33" i="2"/>
  <c r="F27" i="2"/>
  <c r="F25" i="2"/>
  <c r="F30" i="2"/>
  <c r="F19" i="2"/>
  <c r="F35" i="2"/>
  <c r="F24" i="2"/>
  <c r="F29" i="2"/>
  <c r="F34" i="2"/>
  <c r="F23" i="2"/>
  <c r="F39" i="2"/>
  <c r="F22" i="2"/>
  <c r="F38" i="2"/>
  <c r="F20" i="2"/>
  <c r="D18" i="2" l="1"/>
  <c r="F15" i="2"/>
  <c r="F13" i="2"/>
  <c r="I18" i="2" l="1"/>
  <c r="C18" i="2"/>
  <c r="E19" i="2" l="1"/>
  <c r="D19" i="2" l="1"/>
  <c r="I19" i="2" l="1"/>
  <c r="C19" i="2"/>
  <c r="E20" i="2" l="1"/>
  <c r="D20" i="2" l="1"/>
  <c r="I20" i="2" l="1"/>
  <c r="C20" i="2"/>
  <c r="E21" i="2" l="1"/>
  <c r="D21" i="2" l="1"/>
  <c r="I21" i="2" l="1"/>
  <c r="C21" i="2"/>
  <c r="E22" i="2" l="1"/>
  <c r="D22" i="2" s="1"/>
  <c r="I22" i="2" l="1"/>
  <c r="C22" i="2"/>
  <c r="E23" i="2" l="1"/>
  <c r="D23" i="2" s="1"/>
  <c r="I23" i="2" s="1"/>
  <c r="C23" i="2" l="1"/>
  <c r="E24" i="2" l="1"/>
  <c r="D24" i="2" s="1"/>
  <c r="I24" i="2" s="1"/>
  <c r="C24" i="2" l="1"/>
  <c r="E25" i="2" l="1"/>
  <c r="D25" i="2" s="1"/>
  <c r="I25" i="2" s="1"/>
  <c r="C25" i="2" l="1"/>
  <c r="E26" i="2" l="1"/>
  <c r="D26" i="2" s="1"/>
  <c r="I26" i="2" s="1"/>
  <c r="C26" i="2" l="1"/>
  <c r="E27" i="2" l="1"/>
  <c r="D27" i="2" s="1"/>
  <c r="I27" i="2" s="1"/>
  <c r="C27" i="2" l="1"/>
  <c r="E28" i="2" l="1"/>
  <c r="D28" i="2" s="1"/>
  <c r="I28" i="2" s="1"/>
  <c r="C28" i="2" l="1"/>
  <c r="E29" i="2" l="1"/>
  <c r="D29" i="2" s="1"/>
  <c r="I29" i="2" s="1"/>
  <c r="C29" i="2" l="1"/>
  <c r="E30" i="2" l="1"/>
  <c r="D30" i="2" s="1"/>
  <c r="I30" i="2" s="1"/>
  <c r="C30" i="2" l="1"/>
  <c r="E31" i="2" l="1"/>
  <c r="D31" i="2" s="1"/>
  <c r="I31" i="2" s="1"/>
  <c r="C31" i="2" l="1"/>
  <c r="E32" i="2" l="1"/>
  <c r="D32" i="2" s="1"/>
  <c r="I32" i="2" s="1"/>
  <c r="C32" i="2" l="1"/>
  <c r="E33" i="2" l="1"/>
  <c r="D33" i="2" s="1"/>
  <c r="I33" i="2" s="1"/>
  <c r="C33" i="2" l="1"/>
  <c r="E34" i="2" l="1"/>
  <c r="D34" i="2" s="1"/>
  <c r="I34" i="2" s="1"/>
  <c r="C34" i="2" l="1"/>
  <c r="E35" i="2" l="1"/>
  <c r="D35" i="2" s="1"/>
  <c r="I35" i="2" s="1"/>
  <c r="C35" i="2" l="1"/>
  <c r="E36" i="2" l="1"/>
  <c r="D36" i="2" s="1"/>
  <c r="I36" i="2" s="1"/>
  <c r="C36" i="2" l="1"/>
  <c r="E37" i="2" l="1"/>
  <c r="D37" i="2" s="1"/>
  <c r="I37" i="2" s="1"/>
  <c r="C37" i="2" l="1"/>
  <c r="E38" i="2" l="1"/>
  <c r="D38" i="2" s="1"/>
  <c r="I38" i="2" s="1"/>
  <c r="C38" i="2" l="1"/>
  <c r="E39" i="2" l="1"/>
  <c r="D39" i="2" s="1"/>
  <c r="I39" i="2" s="1"/>
  <c r="C39" i="2" l="1"/>
  <c r="E40" i="2" l="1"/>
  <c r="D40" i="2" s="1"/>
  <c r="I40" i="2" s="1"/>
  <c r="C40" i="2" l="1"/>
  <c r="E41" i="2" l="1"/>
  <c r="D41" i="2" l="1"/>
  <c r="E15" i="2"/>
  <c r="I41" i="2" l="1"/>
  <c r="K2" i="2" s="1"/>
  <c r="C11" i="2" s="1"/>
  <c r="C13" i="2" s="1"/>
  <c r="D15" i="2"/>
  <c r="C41" i="2"/>
</calcChain>
</file>

<file path=xl/sharedStrings.xml><?xml version="1.0" encoding="utf-8"?>
<sst xmlns="http://schemas.openxmlformats.org/spreadsheetml/2006/main" count="76" uniqueCount="54">
  <si>
    <t>Descrição</t>
  </si>
  <si>
    <t>Principal</t>
  </si>
  <si>
    <t>Pagamento Total</t>
  </si>
  <si>
    <t>Juros Pagos</t>
  </si>
  <si>
    <t>Número de Parcelas</t>
  </si>
  <si>
    <t>Dados</t>
  </si>
  <si>
    <t>Unidade</t>
  </si>
  <si>
    <t>R $</t>
  </si>
  <si>
    <t>Quantidade</t>
  </si>
  <si>
    <t>%</t>
  </si>
  <si>
    <t>CÁLCULO DA TAXA DE JUROS</t>
  </si>
  <si>
    <t>Pagamento com Prestações Fixas</t>
  </si>
  <si>
    <t>CÁLCULO DAS PARCELAS</t>
  </si>
  <si>
    <t>Com Taxa e Parcelas Constantes</t>
  </si>
  <si>
    <t>Valor Financiado</t>
  </si>
  <si>
    <t>Esta tabela serve para se calcular a taxa de juros cobrada</t>
  </si>
  <si>
    <t>em financiamentos á prestação.</t>
  </si>
  <si>
    <t>( Dados nas células cinza - Resultado na célula amarela )</t>
  </si>
  <si>
    <t>Valor Mensal da Parcela</t>
  </si>
  <si>
    <t>Taxa  Mensal</t>
  </si>
  <si>
    <t>Taxa Mensal</t>
  </si>
  <si>
    <t>Esta tabela serve para se calcular o Valor Mensal da Parcela a ser  cobrada</t>
  </si>
  <si>
    <t>Pagamento</t>
  </si>
  <si>
    <t>Data</t>
  </si>
  <si>
    <t>dias</t>
  </si>
  <si>
    <t>IOF</t>
  </si>
  <si>
    <t>Dias</t>
  </si>
  <si>
    <t xml:space="preserve">Dias </t>
  </si>
  <si>
    <t>Prestação</t>
  </si>
  <si>
    <t>Juros</t>
  </si>
  <si>
    <t>Amortização</t>
  </si>
  <si>
    <t>Saldo Devedor</t>
  </si>
  <si>
    <t>n</t>
  </si>
  <si>
    <t>Dia do Pagamento</t>
  </si>
  <si>
    <t>TOTAIS</t>
  </si>
  <si>
    <t>ao mês</t>
  </si>
  <si>
    <t>CUSTO EFETIVO</t>
  </si>
  <si>
    <t>VALOR LIBERADO</t>
  </si>
  <si>
    <t>Valor Total Financiado</t>
  </si>
  <si>
    <t xml:space="preserve">Valor do IOF </t>
  </si>
  <si>
    <t>Sim ou Não</t>
  </si>
  <si>
    <t>NÃO</t>
  </si>
  <si>
    <t>Financia IOF</t>
  </si>
  <si>
    <t>Financia TAC</t>
  </si>
  <si>
    <t>Data da contratação</t>
  </si>
  <si>
    <t>Informe o valor da Tarifa do Contrato</t>
  </si>
  <si>
    <t>Taxa de juros</t>
  </si>
  <si>
    <t>Informa a taxa de juros</t>
  </si>
  <si>
    <t>Número de parcelas</t>
  </si>
  <si>
    <t>Altere apenas as células amarelas</t>
  </si>
  <si>
    <t>Entre com o Número de Parcelas</t>
  </si>
  <si>
    <t>Entre com o valor do Financiamento</t>
  </si>
  <si>
    <t>Alíquota do IOF</t>
  </si>
  <si>
    <t>MENU DE ENTRADA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</si>
</sst>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7" formatCode="&quot;R$ &quot;#,##0.00_);[Red]\(&quot;R$ &quot;#,##0.00\)"/>
    <numFmt numFmtId="171" formatCode="_(* #,##0.00_);_(* \(#,##0.00\);_(* &quot;-&quot;??_);_(@_)"/>
    <numFmt numFmtId="178" formatCode="0.000%"/>
    <numFmt numFmtId="179" formatCode="0.0%"/>
    <numFmt numFmtId="180" formatCode="_ &quot;$&quot;\ * #,##0.00_ ;_ &quot;$&quot;\ * \-#,##0.00_ ;_ &quot;$&quot;\ * &quot;-&quot;??_ ;_ @_ "/>
    <numFmt numFmtId="181" formatCode="#,##0_ ;\-#,##0\ "/>
    <numFmt numFmtId="182" formatCode="_ * #,##0.00_ ;_ * \-#,##0.00_ ;_ * &quot;-&quot;??_ ;_ @_ "/>
    <numFmt numFmtId="183" formatCode="_(* #,##0.000000_);_(* \(#,##0.000000\);_(* &quot;-&quot;??_);_(@_)"/>
    <numFmt numFmtId="184" formatCode="0.000000%"/>
    <numFmt numFmtId="185" formatCode="0.0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37" fontId="0" fillId="2" borderId="12" xfId="0" applyNumberFormat="1" applyFill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1" fontId="0" fillId="2" borderId="12" xfId="1" applyNumberFormat="1" applyFont="1" applyFill="1" applyBorder="1" applyAlignment="1">
      <alignment horizontal="center"/>
    </xf>
    <xf numFmtId="179" fontId="0" fillId="2" borderId="12" xfId="1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0" fontId="2" fillId="3" borderId="3" xfId="1" applyNumberFormat="1" applyFont="1" applyFill="1" applyBorder="1" applyAlignment="1">
      <alignment horizontal="center"/>
    </xf>
    <xf numFmtId="37" fontId="2" fillId="3" borderId="3" xfId="1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2" applyProtection="1">
      <protection hidden="1"/>
    </xf>
    <xf numFmtId="0" fontId="3" fillId="0" borderId="0" xfId="2" applyAlignment="1" applyProtection="1">
      <alignment horizontal="center"/>
      <protection hidden="1"/>
    </xf>
    <xf numFmtId="14" fontId="3" fillId="0" borderId="0" xfId="2" applyNumberFormat="1" applyAlignment="1" applyProtection="1">
      <alignment horizontal="center"/>
      <protection hidden="1"/>
    </xf>
    <xf numFmtId="180" fontId="3" fillId="0" borderId="0" xfId="3" applyNumberFormat="1" applyProtection="1">
      <protection hidden="1"/>
    </xf>
    <xf numFmtId="180" fontId="3" fillId="0" borderId="0" xfId="3" applyProtection="1">
      <protection hidden="1"/>
    </xf>
    <xf numFmtId="180" fontId="3" fillId="0" borderId="0" xfId="2" applyNumberFormat="1" applyProtection="1">
      <protection hidden="1"/>
    </xf>
    <xf numFmtId="181" fontId="3" fillId="0" borderId="0" xfId="3" applyNumberFormat="1" applyAlignment="1" applyProtection="1">
      <alignment horizontal="center"/>
      <protection hidden="1"/>
    </xf>
    <xf numFmtId="182" fontId="0" fillId="0" borderId="0" xfId="4" applyFont="1" applyProtection="1">
      <protection hidden="1"/>
    </xf>
    <xf numFmtId="180" fontId="3" fillId="0" borderId="12" xfId="2" applyNumberFormat="1" applyBorder="1" applyProtection="1">
      <protection hidden="1"/>
    </xf>
    <xf numFmtId="181" fontId="3" fillId="0" borderId="12" xfId="3" applyNumberFormat="1" applyBorder="1" applyAlignment="1" applyProtection="1">
      <alignment horizontal="center"/>
      <protection hidden="1"/>
    </xf>
    <xf numFmtId="182" fontId="0" fillId="0" borderId="12" xfId="4" applyFont="1" applyBorder="1" applyProtection="1">
      <protection hidden="1"/>
    </xf>
    <xf numFmtId="180" fontId="3" fillId="0" borderId="12" xfId="3" applyNumberFormat="1" applyBorder="1" applyProtection="1">
      <protection hidden="1"/>
    </xf>
    <xf numFmtId="180" fontId="3" fillId="0" borderId="12" xfId="3" applyBorder="1" applyProtection="1">
      <protection hidden="1"/>
    </xf>
    <xf numFmtId="14" fontId="3" fillId="0" borderId="12" xfId="2" applyNumberFormat="1" applyBorder="1" applyAlignment="1" applyProtection="1">
      <alignment horizontal="center"/>
      <protection hidden="1"/>
    </xf>
    <xf numFmtId="0" fontId="3" fillId="0" borderId="12" xfId="2" applyBorder="1" applyAlignment="1" applyProtection="1">
      <alignment horizontal="center"/>
      <protection hidden="1"/>
    </xf>
    <xf numFmtId="171" fontId="3" fillId="0" borderId="0" xfId="2" applyNumberFormat="1" applyProtection="1">
      <protection hidden="1"/>
    </xf>
    <xf numFmtId="180" fontId="0" fillId="0" borderId="0" xfId="3" applyFont="1" applyProtection="1">
      <protection hidden="1"/>
    </xf>
    <xf numFmtId="14" fontId="3" fillId="0" borderId="0" xfId="2" applyNumberFormat="1" applyProtection="1">
      <protection hidden="1"/>
    </xf>
    <xf numFmtId="167" fontId="3" fillId="0" borderId="0" xfId="2" applyNumberFormat="1" applyProtection="1">
      <protection hidden="1"/>
    </xf>
    <xf numFmtId="0" fontId="3" fillId="0" borderId="12" xfId="2" applyBorder="1" applyProtection="1">
      <protection hidden="1"/>
    </xf>
    <xf numFmtId="180" fontId="5" fillId="0" borderId="12" xfId="3" applyFont="1" applyBorder="1" applyProtection="1">
      <protection hidden="1"/>
    </xf>
    <xf numFmtId="0" fontId="2" fillId="0" borderId="0" xfId="2" applyFont="1" applyAlignment="1" applyProtection="1">
      <alignment horizontal="center"/>
      <protection hidden="1"/>
    </xf>
    <xf numFmtId="0" fontId="2" fillId="0" borderId="12" xfId="2" applyFont="1" applyBorder="1" applyAlignment="1" applyProtection="1">
      <alignment horizontal="center"/>
      <protection hidden="1"/>
    </xf>
    <xf numFmtId="183" fontId="3" fillId="0" borderId="0" xfId="2" applyNumberFormat="1" applyProtection="1">
      <protection hidden="1"/>
    </xf>
    <xf numFmtId="0" fontId="3" fillId="0" borderId="0" xfId="2" applyFont="1" applyProtection="1">
      <protection hidden="1"/>
    </xf>
    <xf numFmtId="180" fontId="3" fillId="0" borderId="0" xfId="2" applyNumberFormat="1" applyAlignment="1" applyProtection="1">
      <alignment horizontal="center"/>
      <protection hidden="1"/>
    </xf>
    <xf numFmtId="14" fontId="3" fillId="0" borderId="0" xfId="2" applyNumberFormat="1" applyFont="1" applyProtection="1">
      <protection hidden="1"/>
    </xf>
    <xf numFmtId="184" fontId="3" fillId="0" borderId="0" xfId="2" applyNumberFormat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80" fontId="0" fillId="0" borderId="0" xfId="3" applyFont="1" applyAlignment="1" applyProtection="1">
      <alignment horizontal="center"/>
      <protection hidden="1"/>
    </xf>
    <xf numFmtId="0" fontId="6" fillId="0" borderId="15" xfId="2" applyFont="1" applyBorder="1" applyProtection="1">
      <protection hidden="1"/>
    </xf>
    <xf numFmtId="171" fontId="3" fillId="4" borderId="14" xfId="2" applyNumberFormat="1" applyFont="1" applyFill="1" applyBorder="1" applyAlignment="1" applyProtection="1">
      <alignment horizontal="center"/>
      <protection locked="0"/>
    </xf>
    <xf numFmtId="171" fontId="3" fillId="0" borderId="13" xfId="2" applyNumberFormat="1" applyFont="1" applyBorder="1" applyAlignment="1" applyProtection="1">
      <alignment horizontal="left"/>
      <protection hidden="1"/>
    </xf>
    <xf numFmtId="0" fontId="6" fillId="0" borderId="17" xfId="2" applyFont="1" applyBorder="1" applyProtection="1">
      <protection hidden="1"/>
    </xf>
    <xf numFmtId="0" fontId="3" fillId="4" borderId="0" xfId="2" applyFont="1" applyFill="1" applyBorder="1" applyAlignment="1" applyProtection="1">
      <alignment horizontal="center"/>
      <protection locked="0"/>
    </xf>
    <xf numFmtId="0" fontId="3" fillId="0" borderId="16" xfId="2" applyFont="1" applyBorder="1" applyAlignment="1" applyProtection="1">
      <alignment horizontal="left"/>
      <protection hidden="1"/>
    </xf>
    <xf numFmtId="0" fontId="3" fillId="0" borderId="17" xfId="2" applyBorder="1" applyAlignment="1" applyProtection="1">
      <alignment horizontal="center"/>
      <protection hidden="1"/>
    </xf>
    <xf numFmtId="14" fontId="3" fillId="4" borderId="0" xfId="2" applyNumberFormat="1" applyFont="1" applyFill="1" applyBorder="1" applyProtection="1">
      <protection locked="0"/>
    </xf>
    <xf numFmtId="0" fontId="3" fillId="0" borderId="16" xfId="2" applyBorder="1" applyProtection="1">
      <protection hidden="1"/>
    </xf>
    <xf numFmtId="185" fontId="3" fillId="0" borderId="0" xfId="2" applyNumberFormat="1" applyAlignment="1" applyProtection="1">
      <alignment horizontal="center"/>
      <protection hidden="1"/>
    </xf>
    <xf numFmtId="10" fontId="3" fillId="0" borderId="0" xfId="2" applyNumberFormat="1" applyProtection="1">
      <protection hidden="1"/>
    </xf>
    <xf numFmtId="182" fontId="5" fillId="5" borderId="0" xfId="4" applyFont="1" applyFill="1" applyProtection="1">
      <protection hidden="1"/>
    </xf>
    <xf numFmtId="180" fontId="3" fillId="4" borderId="0" xfId="2" applyNumberFormat="1" applyFill="1" applyBorder="1" applyProtection="1">
      <protection locked="0"/>
    </xf>
    <xf numFmtId="178" fontId="0" fillId="0" borderId="0" xfId="5" applyNumberFormat="1" applyFont="1" applyAlignment="1" applyProtection="1">
      <alignment horizontal="center"/>
      <protection hidden="1"/>
    </xf>
    <xf numFmtId="0" fontId="5" fillId="5" borderId="0" xfId="2" applyFont="1" applyFill="1" applyProtection="1">
      <protection hidden="1"/>
    </xf>
    <xf numFmtId="178" fontId="3" fillId="4" borderId="0" xfId="5" applyNumberFormat="1" applyFont="1" applyFill="1" applyBorder="1" applyAlignment="1" applyProtection="1">
      <alignment horizontal="center"/>
      <protection locked="0"/>
    </xf>
    <xf numFmtId="171" fontId="3" fillId="0" borderId="0" xfId="2" applyNumberFormat="1" applyAlignment="1" applyProtection="1">
      <alignment horizontal="center"/>
      <protection hidden="1"/>
    </xf>
    <xf numFmtId="0" fontId="3" fillId="4" borderId="0" xfId="2" applyFill="1" applyBorder="1" applyProtection="1">
      <protection locked="0"/>
    </xf>
    <xf numFmtId="0" fontId="3" fillId="0" borderId="20" xfId="2" applyBorder="1" applyAlignment="1" applyProtection="1">
      <alignment horizontal="center"/>
      <protection hidden="1"/>
    </xf>
    <xf numFmtId="180" fontId="3" fillId="4" borderId="19" xfId="3" applyFill="1" applyBorder="1" applyProtection="1">
      <protection locked="0"/>
    </xf>
    <xf numFmtId="0" fontId="3" fillId="0" borderId="18" xfId="2" applyBorder="1" applyProtection="1">
      <protection hidden="1"/>
    </xf>
    <xf numFmtId="0" fontId="7" fillId="0" borderId="14" xfId="2" applyFont="1" applyBorder="1" applyAlignment="1" applyProtection="1">
      <alignment horizontal="center"/>
      <protection hidden="1"/>
    </xf>
  </cellXfs>
  <cellStyles count="6">
    <cellStyle name="Moeda 2" xfId="3"/>
    <cellStyle name="Normal" xfId="0" builtinId="0"/>
    <cellStyle name="Normal 2" xfId="2"/>
    <cellStyle name="Porcentagem" xfId="1" builtinId="5"/>
    <cellStyle name="Porcentagem 2" xfId="5"/>
    <cellStyle name="Vírgula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workbookViewId="0">
      <selection activeCell="C14" sqref="C14"/>
    </sheetView>
  </sheetViews>
  <sheetFormatPr defaultRowHeight="12.75" x14ac:dyDescent="0.2"/>
  <cols>
    <col min="1" max="1" width="34.28515625" customWidth="1"/>
    <col min="2" max="2" width="12.85546875" customWidth="1"/>
    <col min="3" max="3" width="18.85546875" customWidth="1"/>
  </cols>
  <sheetData>
    <row r="3" spans="1:3" ht="13.5" thickBot="1" x14ac:dyDescent="0.25"/>
    <row r="4" spans="1:3" ht="15.75" x14ac:dyDescent="0.25">
      <c r="A4" s="30" t="s">
        <v>10</v>
      </c>
      <c r="B4" s="31"/>
      <c r="C4" s="32"/>
    </row>
    <row r="5" spans="1:3" ht="16.5" thickBot="1" x14ac:dyDescent="0.3">
      <c r="A5" s="24" t="s">
        <v>11</v>
      </c>
      <c r="B5" s="25"/>
      <c r="C5" s="26"/>
    </row>
    <row r="6" spans="1:3" x14ac:dyDescent="0.2">
      <c r="A6" s="19"/>
      <c r="B6" s="20"/>
      <c r="C6" s="21"/>
    </row>
    <row r="7" spans="1:3" x14ac:dyDescent="0.2">
      <c r="A7" s="27" t="s">
        <v>15</v>
      </c>
      <c r="B7" s="28"/>
      <c r="C7" s="29"/>
    </row>
    <row r="8" spans="1:3" x14ac:dyDescent="0.2">
      <c r="A8" s="27" t="s">
        <v>16</v>
      </c>
      <c r="B8" s="28"/>
      <c r="C8" s="29"/>
    </row>
    <row r="9" spans="1:3" ht="13.5" thickBot="1" x14ac:dyDescent="0.25">
      <c r="A9" s="33" t="s">
        <v>17</v>
      </c>
      <c r="B9" s="34"/>
      <c r="C9" s="35"/>
    </row>
    <row r="10" spans="1:3" x14ac:dyDescent="0.2">
      <c r="A10" s="7" t="s">
        <v>0</v>
      </c>
      <c r="B10" s="2" t="s">
        <v>6</v>
      </c>
      <c r="C10" s="1" t="s">
        <v>5</v>
      </c>
    </row>
    <row r="11" spans="1:3" x14ac:dyDescent="0.2">
      <c r="A11" s="12" t="s">
        <v>14</v>
      </c>
      <c r="B11" s="13" t="s">
        <v>7</v>
      </c>
      <c r="C11" s="14">
        <v>2000</v>
      </c>
    </row>
    <row r="12" spans="1:3" x14ac:dyDescent="0.2">
      <c r="A12" s="12" t="s">
        <v>4</v>
      </c>
      <c r="B12" s="13" t="s">
        <v>8</v>
      </c>
      <c r="C12" s="14">
        <v>10</v>
      </c>
    </row>
    <row r="13" spans="1:3" x14ac:dyDescent="0.2">
      <c r="A13" s="12" t="s">
        <v>18</v>
      </c>
      <c r="B13" s="13" t="s">
        <v>7</v>
      </c>
      <c r="C13" s="14">
        <v>380</v>
      </c>
    </row>
    <row r="14" spans="1:3" x14ac:dyDescent="0.2">
      <c r="A14" s="8" t="s">
        <v>2</v>
      </c>
      <c r="B14" s="5" t="s">
        <v>7</v>
      </c>
      <c r="C14" s="15">
        <f>+C12*C13</f>
        <v>3800</v>
      </c>
    </row>
    <row r="15" spans="1:3" x14ac:dyDescent="0.2">
      <c r="A15" s="9"/>
      <c r="B15" s="6"/>
      <c r="C15" s="16"/>
    </row>
    <row r="16" spans="1:3" x14ac:dyDescent="0.2">
      <c r="A16" s="9" t="s">
        <v>3</v>
      </c>
      <c r="B16" s="6" t="s">
        <v>7</v>
      </c>
      <c r="C16" s="16">
        <f>+C14-C11</f>
        <v>1800</v>
      </c>
    </row>
    <row r="17" spans="1:3" ht="13.5" thickBot="1" x14ac:dyDescent="0.25">
      <c r="A17" s="10"/>
      <c r="B17" s="11"/>
      <c r="C17" s="11"/>
    </row>
    <row r="18" spans="1:3" s="4" customFormat="1" ht="13.5" thickBot="1" x14ac:dyDescent="0.25">
      <c r="A18" s="3" t="s">
        <v>19</v>
      </c>
      <c r="B18" s="3" t="s">
        <v>9</v>
      </c>
      <c r="C18" s="22">
        <f>RATE(C12,-C13,C11)</f>
        <v>0.1377057206084972</v>
      </c>
    </row>
    <row r="19" spans="1:3" ht="13.5" thickBot="1" x14ac:dyDescent="0.25"/>
    <row r="20" spans="1:3" ht="15.75" x14ac:dyDescent="0.25">
      <c r="A20" s="30" t="s">
        <v>12</v>
      </c>
      <c r="B20" s="31"/>
      <c r="C20" s="32"/>
    </row>
    <row r="21" spans="1:3" ht="16.5" thickBot="1" x14ac:dyDescent="0.3">
      <c r="A21" s="24" t="s">
        <v>13</v>
      </c>
      <c r="B21" s="25"/>
      <c r="C21" s="26"/>
    </row>
    <row r="22" spans="1:3" x14ac:dyDescent="0.2">
      <c r="A22" s="19"/>
      <c r="B22" s="20"/>
      <c r="C22" s="21"/>
    </row>
    <row r="23" spans="1:3" x14ac:dyDescent="0.2">
      <c r="A23" s="27" t="s">
        <v>21</v>
      </c>
      <c r="B23" s="28"/>
      <c r="C23" s="29"/>
    </row>
    <row r="24" spans="1:3" x14ac:dyDescent="0.2">
      <c r="A24" s="27" t="s">
        <v>16</v>
      </c>
      <c r="B24" s="28"/>
      <c r="C24" s="29"/>
    </row>
    <row r="25" spans="1:3" ht="13.5" thickBot="1" x14ac:dyDescent="0.25">
      <c r="A25" s="33" t="s">
        <v>17</v>
      </c>
      <c r="B25" s="34"/>
      <c r="C25" s="35"/>
    </row>
    <row r="26" spans="1:3" x14ac:dyDescent="0.2">
      <c r="A26" s="7" t="s">
        <v>0</v>
      </c>
      <c r="B26" s="2" t="s">
        <v>6</v>
      </c>
      <c r="C26" s="1" t="s">
        <v>5</v>
      </c>
    </row>
    <row r="27" spans="1:3" x14ac:dyDescent="0.2">
      <c r="A27" s="12" t="s">
        <v>1</v>
      </c>
      <c r="B27" s="13" t="s">
        <v>7</v>
      </c>
      <c r="C27" s="14"/>
    </row>
    <row r="28" spans="1:3" x14ac:dyDescent="0.2">
      <c r="A28" s="12" t="s">
        <v>4</v>
      </c>
      <c r="B28" s="13" t="s">
        <v>8</v>
      </c>
      <c r="C28" s="17"/>
    </row>
    <row r="29" spans="1:3" x14ac:dyDescent="0.2">
      <c r="A29" s="12" t="s">
        <v>20</v>
      </c>
      <c r="B29" s="13" t="s">
        <v>9</v>
      </c>
      <c r="C29" s="18"/>
    </row>
    <row r="30" spans="1:3" x14ac:dyDescent="0.2">
      <c r="A30" s="8" t="s">
        <v>2</v>
      </c>
      <c r="B30" s="5" t="s">
        <v>7</v>
      </c>
      <c r="C30" s="15">
        <f>+C28*C29</f>
        <v>0</v>
      </c>
    </row>
    <row r="31" spans="1:3" x14ac:dyDescent="0.2">
      <c r="A31" s="9"/>
      <c r="B31" s="6"/>
      <c r="C31" s="16"/>
    </row>
    <row r="32" spans="1:3" x14ac:dyDescent="0.2">
      <c r="A32" s="9" t="s">
        <v>3</v>
      </c>
      <c r="B32" s="6" t="s">
        <v>7</v>
      </c>
      <c r="C32" s="16" t="e">
        <f>-(C34*C28)-C27</f>
        <v>#NUM!</v>
      </c>
    </row>
    <row r="33" spans="1:3" ht="13.5" thickBot="1" x14ac:dyDescent="0.25">
      <c r="A33" s="10"/>
      <c r="B33" s="11"/>
      <c r="C33" s="11"/>
    </row>
    <row r="34" spans="1:3" ht="13.5" thickBot="1" x14ac:dyDescent="0.25">
      <c r="A34" s="3" t="s">
        <v>18</v>
      </c>
      <c r="B34" s="3" t="s">
        <v>7</v>
      </c>
      <c r="C34" s="23" t="e">
        <f>-PMT(C29,C28,C27)</f>
        <v>#NUM!</v>
      </c>
    </row>
  </sheetData>
  <mergeCells count="10">
    <mergeCell ref="A21:C21"/>
    <mergeCell ref="A23:C23"/>
    <mergeCell ref="A24:C24"/>
    <mergeCell ref="A4:C4"/>
    <mergeCell ref="A9:C9"/>
    <mergeCell ref="A25:C25"/>
    <mergeCell ref="A20:C20"/>
    <mergeCell ref="A5:C5"/>
    <mergeCell ref="A7:C7"/>
    <mergeCell ref="A8:C8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43"/>
  <sheetViews>
    <sheetView workbookViewId="0">
      <selection activeCell="C4" sqref="C4"/>
    </sheetView>
  </sheetViews>
  <sheetFormatPr defaultRowHeight="12.75" x14ac:dyDescent="0.2"/>
  <cols>
    <col min="1" max="1" width="4" style="36" bestFit="1" customWidth="1"/>
    <col min="2" max="2" width="31.42578125" style="36" bestFit="1" customWidth="1"/>
    <col min="3" max="3" width="14.5703125" style="36" bestFit="1" customWidth="1"/>
    <col min="4" max="4" width="14.5703125" style="37" bestFit="1" customWidth="1"/>
    <col min="5" max="5" width="15.85546875" style="36" bestFit="1" customWidth="1"/>
    <col min="6" max="6" width="15.140625" style="36" bestFit="1" customWidth="1"/>
    <col min="7" max="7" width="7.140625" style="36" bestFit="1" customWidth="1"/>
    <col min="8" max="8" width="8.28515625" style="36" bestFit="1" customWidth="1"/>
    <col min="9" max="9" width="10.85546875" style="36" bestFit="1" customWidth="1"/>
    <col min="10" max="10" width="10.85546875" style="36" hidden="1" customWidth="1"/>
    <col min="11" max="11" width="10.140625" style="36" hidden="1" customWidth="1"/>
    <col min="12" max="12" width="12.5703125" style="36" hidden="1" customWidth="1"/>
    <col min="13" max="13" width="11.5703125" style="36" hidden="1" customWidth="1"/>
    <col min="14" max="14" width="9.28515625" style="36" hidden="1" customWidth="1"/>
    <col min="15" max="15" width="11.5703125" style="36" hidden="1" customWidth="1"/>
    <col min="16" max="16" width="3" style="36" hidden="1" customWidth="1"/>
    <col min="17" max="17" width="10.140625" style="36" hidden="1" customWidth="1"/>
    <col min="18" max="18" width="35" style="36" hidden="1" customWidth="1"/>
    <col min="19" max="19" width="14.5703125" style="36" hidden="1" customWidth="1"/>
    <col min="20" max="20" width="12.42578125" style="37" hidden="1" customWidth="1"/>
    <col min="21" max="21" width="11.42578125" style="36" hidden="1" customWidth="1"/>
    <col min="22" max="22" width="11.85546875" style="36" hidden="1" customWidth="1"/>
    <col min="23" max="24" width="10.85546875" style="36" hidden="1" customWidth="1"/>
    <col min="25" max="25" width="9.28515625" style="36" hidden="1" customWidth="1"/>
    <col min="26" max="26" width="10.28515625" style="36" hidden="1" customWidth="1"/>
    <col min="27" max="27" width="9.140625" style="36"/>
    <col min="28" max="28" width="10" style="36" bestFit="1" customWidth="1"/>
    <col min="29" max="16384" width="9.140625" style="36"/>
  </cols>
  <sheetData>
    <row r="1" spans="1:26" ht="13.5" thickBot="1" x14ac:dyDescent="0.25">
      <c r="B1" s="87" t="s">
        <v>53</v>
      </c>
      <c r="C1" s="87"/>
      <c r="D1" s="87"/>
      <c r="J1" s="36" t="s">
        <v>52</v>
      </c>
      <c r="K1" s="76">
        <v>3.8E-3</v>
      </c>
      <c r="L1" s="75">
        <v>4.1E-5</v>
      </c>
    </row>
    <row r="2" spans="1:26" x14ac:dyDescent="0.2">
      <c r="B2" s="86" t="s">
        <v>51</v>
      </c>
      <c r="C2" s="85">
        <v>3000</v>
      </c>
      <c r="D2" s="84"/>
      <c r="K2" s="65">
        <f>SUM(I18:I197)</f>
        <v>49.122342258303782</v>
      </c>
      <c r="L2" s="51">
        <f>K1*C12</f>
        <v>11.4</v>
      </c>
      <c r="S2" s="40"/>
    </row>
    <row r="3" spans="1:26" x14ac:dyDescent="0.2">
      <c r="B3" s="74" t="s">
        <v>50</v>
      </c>
      <c r="C3" s="83">
        <v>24</v>
      </c>
      <c r="D3" s="72"/>
      <c r="E3" s="36" t="s">
        <v>49</v>
      </c>
      <c r="R3" s="36" t="s">
        <v>48</v>
      </c>
      <c r="S3" s="36">
        <f>C3</f>
        <v>24</v>
      </c>
      <c r="T3" s="82">
        <f>S2-U15</f>
        <v>0</v>
      </c>
      <c r="U3" s="51"/>
    </row>
    <row r="4" spans="1:26" x14ac:dyDescent="0.2">
      <c r="B4" s="74" t="s">
        <v>47</v>
      </c>
      <c r="C4" s="81">
        <v>1.2500000000000001E-2</v>
      </c>
      <c r="D4" s="72"/>
      <c r="E4" s="51"/>
      <c r="J4" s="80">
        <f>IF(C7="SIM",C5,0)</f>
        <v>0</v>
      </c>
      <c r="R4" s="36" t="s">
        <v>46</v>
      </c>
      <c r="S4" s="63">
        <f>(1+T4)^(1/30)-1</f>
        <v>4.1416974456609523E-4</v>
      </c>
      <c r="T4" s="79">
        <f>C4</f>
        <v>1.2500000000000001E-2</v>
      </c>
      <c r="U4" s="51"/>
    </row>
    <row r="5" spans="1:26" x14ac:dyDescent="0.2">
      <c r="B5" s="74" t="s">
        <v>45</v>
      </c>
      <c r="C5" s="78">
        <v>0</v>
      </c>
      <c r="D5" s="72"/>
      <c r="J5" s="77">
        <f>IF(C8="SIM",C11,0)</f>
        <v>0</v>
      </c>
      <c r="S5" s="76"/>
      <c r="T5" s="75"/>
    </row>
    <row r="6" spans="1:26" x14ac:dyDescent="0.2">
      <c r="B6" s="74" t="s">
        <v>44</v>
      </c>
      <c r="C6" s="73">
        <v>40021</v>
      </c>
      <c r="D6" s="72"/>
      <c r="G6" s="41"/>
      <c r="S6" s="41"/>
      <c r="T6" s="65"/>
      <c r="U6" s="51"/>
      <c r="W6" s="41"/>
      <c r="Z6" s="51"/>
    </row>
    <row r="7" spans="1:26" x14ac:dyDescent="0.2">
      <c r="B7" s="71" t="s">
        <v>43</v>
      </c>
      <c r="C7" s="70" t="s">
        <v>41</v>
      </c>
      <c r="D7" s="69" t="s">
        <v>40</v>
      </c>
      <c r="G7" s="41"/>
      <c r="S7" s="41"/>
      <c r="T7" s="65"/>
      <c r="U7" s="51"/>
      <c r="W7" s="41"/>
      <c r="Z7" s="51"/>
    </row>
    <row r="8" spans="1:26" ht="13.5" thickBot="1" x14ac:dyDescent="0.25">
      <c r="B8" s="68" t="s">
        <v>42</v>
      </c>
      <c r="C8" s="67" t="s">
        <v>41</v>
      </c>
      <c r="D8" s="66" t="s">
        <v>40</v>
      </c>
      <c r="G8" s="41"/>
      <c r="S8" s="41"/>
      <c r="T8" s="65"/>
      <c r="U8" s="51"/>
      <c r="W8" s="41"/>
      <c r="Z8" s="51"/>
    </row>
    <row r="9" spans="1:26" x14ac:dyDescent="0.2">
      <c r="G9" s="41"/>
      <c r="S9" s="41"/>
      <c r="T9" s="65"/>
      <c r="U9" s="51"/>
      <c r="W9" s="41"/>
      <c r="Z9" s="51"/>
    </row>
    <row r="10" spans="1:26" x14ac:dyDescent="0.2">
      <c r="G10" s="41"/>
      <c r="S10" s="41"/>
      <c r="T10" s="65"/>
      <c r="U10" s="51"/>
      <c r="W10" s="41"/>
      <c r="Z10" s="51"/>
    </row>
    <row r="11" spans="1:26" x14ac:dyDescent="0.2">
      <c r="B11" s="60" t="s">
        <v>39</v>
      </c>
      <c r="C11" s="41">
        <f>K2+L2</f>
        <v>60.52234225830378</v>
      </c>
      <c r="G11" s="51"/>
      <c r="S11" s="41"/>
      <c r="T11" s="61"/>
      <c r="W11" s="51"/>
      <c r="Z11" s="51"/>
    </row>
    <row r="12" spans="1:26" x14ac:dyDescent="0.2">
      <c r="B12" s="36" t="s">
        <v>38</v>
      </c>
      <c r="C12" s="52">
        <f>C2+J4+J5</f>
        <v>3000</v>
      </c>
      <c r="S12" s="52"/>
      <c r="Z12" s="51"/>
    </row>
    <row r="13" spans="1:26" x14ac:dyDescent="0.2">
      <c r="B13" s="36" t="s">
        <v>37</v>
      </c>
      <c r="C13" s="51">
        <f>C12-C5-C11</f>
        <v>2939.477657741696</v>
      </c>
      <c r="E13" s="36" t="s">
        <v>36</v>
      </c>
      <c r="F13" s="63">
        <f>IRR(F17:F197,0.001)</f>
        <v>1.2700183769987605E-2</v>
      </c>
      <c r="G13" s="60" t="s">
        <v>35</v>
      </c>
      <c r="R13" s="36" t="s">
        <v>23</v>
      </c>
      <c r="S13" s="62">
        <f>C6</f>
        <v>40021</v>
      </c>
      <c r="Z13" s="51"/>
    </row>
    <row r="14" spans="1:26" x14ac:dyDescent="0.2">
      <c r="B14" s="64"/>
      <c r="C14" s="64"/>
      <c r="E14" s="60"/>
      <c r="F14" s="63"/>
      <c r="S14" s="62"/>
      <c r="Z14" s="51"/>
    </row>
    <row r="15" spans="1:26" x14ac:dyDescent="0.2">
      <c r="C15" s="60" t="s">
        <v>34</v>
      </c>
      <c r="D15" s="61">
        <f>SUM(D17:D197)</f>
        <v>2999.9999999999845</v>
      </c>
      <c r="E15" s="61">
        <f>SUM(E17:E197)</f>
        <v>499.26178844700848</v>
      </c>
      <c r="F15" s="61">
        <f>SUM(F17:F197)</f>
        <v>499.26178844699211</v>
      </c>
      <c r="R15" s="36" t="s">
        <v>33</v>
      </c>
      <c r="S15" s="60">
        <f>DAY(S13)</f>
        <v>27</v>
      </c>
      <c r="U15" s="41"/>
      <c r="V15" s="41">
        <f>SUM(V17:V1801)</f>
        <v>20.575768362833557</v>
      </c>
      <c r="W15" s="59">
        <f>1/V15</f>
        <v>4.8600858172874899E-2</v>
      </c>
    </row>
    <row r="16" spans="1:26" x14ac:dyDescent="0.2">
      <c r="A16" s="58" t="s">
        <v>32</v>
      </c>
      <c r="B16" s="50" t="s">
        <v>23</v>
      </c>
      <c r="C16" s="58" t="s">
        <v>31</v>
      </c>
      <c r="D16" s="58" t="s">
        <v>30</v>
      </c>
      <c r="E16" s="58" t="s">
        <v>29</v>
      </c>
      <c r="F16" s="58" t="s">
        <v>28</v>
      </c>
      <c r="G16" s="58" t="s">
        <v>27</v>
      </c>
      <c r="H16" s="58" t="s">
        <v>26</v>
      </c>
      <c r="I16" s="58" t="s">
        <v>25</v>
      </c>
      <c r="L16" s="57"/>
      <c r="M16" s="57"/>
      <c r="N16" s="57"/>
      <c r="O16" s="57"/>
      <c r="Q16" s="57" t="s">
        <v>24</v>
      </c>
      <c r="R16" s="37" t="s">
        <v>23</v>
      </c>
      <c r="U16" s="57" t="s">
        <v>22</v>
      </c>
      <c r="V16" s="57"/>
      <c r="W16" s="57"/>
      <c r="X16" s="57"/>
      <c r="Y16" s="57"/>
    </row>
    <row r="17" spans="1:28" x14ac:dyDescent="0.2">
      <c r="A17" s="50">
        <v>0</v>
      </c>
      <c r="B17" s="49">
        <f>C6</f>
        <v>40021</v>
      </c>
      <c r="C17" s="48">
        <f>C12</f>
        <v>3000</v>
      </c>
      <c r="D17" s="48">
        <v>0</v>
      </c>
      <c r="E17" s="48">
        <v>0</v>
      </c>
      <c r="F17" s="56">
        <f>-C12</f>
        <v>-3000</v>
      </c>
      <c r="G17" s="48"/>
      <c r="H17" s="48"/>
      <c r="I17" s="55"/>
      <c r="K17" s="53"/>
      <c r="L17" s="52"/>
      <c r="M17" s="52"/>
      <c r="N17" s="52"/>
      <c r="O17" s="52"/>
      <c r="Q17" s="37">
        <v>0</v>
      </c>
      <c r="R17" s="38">
        <f>C6</f>
        <v>40021</v>
      </c>
      <c r="S17" s="36">
        <v>0</v>
      </c>
      <c r="T17" s="37">
        <f>S17</f>
        <v>0</v>
      </c>
      <c r="U17" s="40"/>
      <c r="V17" s="40"/>
      <c r="W17" s="40"/>
      <c r="X17" s="40"/>
    </row>
    <row r="18" spans="1:28" x14ac:dyDescent="0.2">
      <c r="A18" s="50">
        <f>IF(A17&lt;=$C$3,A17+1,0)</f>
        <v>1</v>
      </c>
      <c r="B18" s="49">
        <f>IF(A18&lt;=$C$3,DATE(YEAR(B17),MONTH(B17)+1,DAY(B17)),"-")</f>
        <v>40052</v>
      </c>
      <c r="C18" s="48">
        <f>IF(A18&lt;=$C$3,C17-D18,0)</f>
        <v>2892.9554660804952</v>
      </c>
      <c r="D18" s="48">
        <f>IF(A18&lt;=$C$3,F18-E18,0)</f>
        <v>107.0445339195048</v>
      </c>
      <c r="E18" s="48">
        <f>IF(A18&lt;=$C$3,((1+$C$4)^(G18/30) -1)*C17,0)</f>
        <v>38.758040599119916</v>
      </c>
      <c r="F18" s="47">
        <f>IF(A18&lt;=$C$3,$C$12*$W$15,)</f>
        <v>145.80257451862471</v>
      </c>
      <c r="G18" s="46">
        <f>IF(A18&lt;=$C$3,B18-B17,)</f>
        <v>31</v>
      </c>
      <c r="H18" s="45">
        <f>IF(A18&lt;=$C$3,B18-$B$17,)</f>
        <v>31</v>
      </c>
      <c r="I18" s="44">
        <f>D18*$L$1*H18</f>
        <v>0.13605360261169061</v>
      </c>
      <c r="K18" s="53"/>
      <c r="L18" s="52"/>
      <c r="M18" s="52"/>
      <c r="N18" s="52"/>
      <c r="O18" s="52"/>
      <c r="Q18" s="37">
        <v>1</v>
      </c>
      <c r="R18" s="38">
        <f>R17+1</f>
        <v>40022</v>
      </c>
      <c r="S18" s="36">
        <f>IF(U18=1,1,0)</f>
        <v>0</v>
      </c>
      <c r="T18" s="37">
        <f>T17+S18</f>
        <v>0</v>
      </c>
      <c r="U18" s="40">
        <f>IF(DAY(R18)=$S$15,1,0)</f>
        <v>0</v>
      </c>
      <c r="V18" s="39">
        <f>IF(T18&lt;=$S$3,U18/((1+$S$4)^(Q18)),0)</f>
        <v>0</v>
      </c>
      <c r="W18" s="43"/>
      <c r="X18" s="42"/>
      <c r="Y18" s="41"/>
      <c r="Z18" s="51"/>
    </row>
    <row r="19" spans="1:28" x14ac:dyDescent="0.2">
      <c r="A19" s="50">
        <v>2</v>
      </c>
      <c r="B19" s="49">
        <f>IF(A19&lt;=$C$3,DATE(YEAR(B18),MONTH(B18)+1,DAY(B18)),"-")</f>
        <v>40083</v>
      </c>
      <c r="C19" s="48">
        <f>IF(A19&lt;=$C$3,C18-D19,0)</f>
        <v>2784.527986697135</v>
      </c>
      <c r="D19" s="48">
        <f>IF(A19&lt;=$C$3,F19-E19,0)</f>
        <v>108.42747938336015</v>
      </c>
      <c r="E19" s="48">
        <f>IF(A19&lt;=$C$3,((1+$C$4)^(G19/30) -1)*C18,0)</f>
        <v>37.375095135264566</v>
      </c>
      <c r="F19" s="47">
        <f>IF(A19&lt;=$C$3,$C$12*$W$15,)</f>
        <v>145.80257451862471</v>
      </c>
      <c r="G19" s="46">
        <f>IF(A19&lt;=$C$3,B19-B18,)</f>
        <v>31</v>
      </c>
      <c r="H19" s="45">
        <f>IF(A19&lt;=$C$3,B19-$B$17,)</f>
        <v>62</v>
      </c>
      <c r="I19" s="44">
        <f>D19*$L$1*H19</f>
        <v>0.27562265259250152</v>
      </c>
      <c r="K19" s="53"/>
      <c r="L19" s="52"/>
      <c r="M19" s="52"/>
      <c r="N19" s="52"/>
      <c r="O19" s="52"/>
      <c r="Q19" s="37">
        <v>2</v>
      </c>
      <c r="R19" s="38">
        <f>R18+1</f>
        <v>40023</v>
      </c>
      <c r="S19" s="36">
        <f>IF(U19=1,1,0)</f>
        <v>0</v>
      </c>
      <c r="T19" s="37">
        <f>T18+S19</f>
        <v>0</v>
      </c>
      <c r="U19" s="40">
        <f>IF(DAY(R19)=$S$15,1,0)</f>
        <v>0</v>
      </c>
      <c r="V19" s="39">
        <f>IF(T19&lt;=$S$3,U19/((1+$S$4)^(Q19)),0)</f>
        <v>0</v>
      </c>
      <c r="W19" s="43"/>
      <c r="X19" s="42"/>
      <c r="Y19" s="41"/>
      <c r="Z19" s="51"/>
    </row>
    <row r="20" spans="1:28" x14ac:dyDescent="0.2">
      <c r="A20" s="50">
        <v>3</v>
      </c>
      <c r="B20" s="49">
        <f>IF(A20&lt;=$C$3,DATE(YEAR(B19),MONTH(B19)+1,DAY(B19)),"-")</f>
        <v>40113</v>
      </c>
      <c r="C20" s="48">
        <f>IF(A20&lt;=$C$3,C19-D20,0)</f>
        <v>2673.5320120122242</v>
      </c>
      <c r="D20" s="48">
        <f>IF(A20&lt;=$C$3,F20-E20,0)</f>
        <v>110.99597468491064</v>
      </c>
      <c r="E20" s="48">
        <f>IF(A20&lt;=$C$3,((1+$C$4)^(G20/30) -1)*C19,0)</f>
        <v>34.806599833714067</v>
      </c>
      <c r="F20" s="47">
        <f>IF(A20&lt;=$C$3,$C$12*$W$15,)</f>
        <v>145.80257451862471</v>
      </c>
      <c r="G20" s="46">
        <f>IF(A20&lt;=$C$3,B20-B19,)</f>
        <v>30</v>
      </c>
      <c r="H20" s="45">
        <f>IF(A20&lt;=$C$3,B20-$B$17,)</f>
        <v>92</v>
      </c>
      <c r="I20" s="44">
        <f>D20*$L$1*H20</f>
        <v>0.41867681651148286</v>
      </c>
      <c r="K20" s="53"/>
      <c r="L20" s="52"/>
      <c r="M20" s="52"/>
      <c r="N20" s="52"/>
      <c r="O20" s="52"/>
      <c r="Q20" s="37">
        <v>3</v>
      </c>
      <c r="R20" s="38">
        <f>R19+1</f>
        <v>40024</v>
      </c>
      <c r="S20" s="36">
        <f>IF(U20=1,1,0)</f>
        <v>0</v>
      </c>
      <c r="T20" s="37">
        <f>T19+S20</f>
        <v>0</v>
      </c>
      <c r="U20" s="40">
        <f>IF(DAY(R20)=$S$15,1,0)</f>
        <v>0</v>
      </c>
      <c r="V20" s="39">
        <f>IF(T20&lt;=$S$3,U20/((1+$S$4)^(Q20)),0)</f>
        <v>0</v>
      </c>
      <c r="W20" s="43"/>
      <c r="X20" s="42"/>
      <c r="Y20" s="41"/>
      <c r="Z20" s="51"/>
      <c r="AB20" s="54"/>
    </row>
    <row r="21" spans="1:28" x14ac:dyDescent="0.2">
      <c r="A21" s="50">
        <v>4</v>
      </c>
      <c r="B21" s="49">
        <f>IF(A21&lt;=$C$3,DATE(YEAR(B20),MONTH(B20)+1,DAY(B20)),"-")</f>
        <v>40144</v>
      </c>
      <c r="C21" s="48">
        <f>IF(A21&lt;=$C$3,C20-D21,0)</f>
        <v>2562.2697249151383</v>
      </c>
      <c r="D21" s="48">
        <f>IF(A21&lt;=$C$3,F21-E21,0)</f>
        <v>111.26228709708587</v>
      </c>
      <c r="E21" s="48">
        <f>IF(A21&lt;=$C$3,((1+$C$4)^(G21/30) -1)*C20,0)</f>
        <v>34.540287421538842</v>
      </c>
      <c r="F21" s="47">
        <f>IF(A21&lt;=$C$3,$C$12*$W$15,)</f>
        <v>145.80257451862471</v>
      </c>
      <c r="G21" s="46">
        <f>IF(A21&lt;=$C$3,B21-B20,)</f>
        <v>31</v>
      </c>
      <c r="H21" s="45">
        <f>IF(A21&lt;=$C$3,B21-$B$17,)</f>
        <v>123</v>
      </c>
      <c r="I21" s="44">
        <f>D21*$L$1*H21</f>
        <v>0.56109571383060408</v>
      </c>
      <c r="K21" s="53"/>
      <c r="L21" s="52"/>
      <c r="M21" s="52"/>
      <c r="N21" s="52"/>
      <c r="O21" s="52"/>
      <c r="Q21" s="37">
        <v>4</v>
      </c>
      <c r="R21" s="38">
        <f>R20+1</f>
        <v>40025</v>
      </c>
      <c r="S21" s="36">
        <f>IF(U21=1,1,0)</f>
        <v>0</v>
      </c>
      <c r="T21" s="37">
        <f>T20+S21</f>
        <v>0</v>
      </c>
      <c r="U21" s="40">
        <f>IF(DAY(R21)=$S$15,1,0)</f>
        <v>0</v>
      </c>
      <c r="V21" s="39">
        <f>IF(T21&lt;=$S$3,U21/((1+$S$4)^(Q21)),0)</f>
        <v>0</v>
      </c>
      <c r="W21" s="43"/>
      <c r="X21" s="42"/>
      <c r="Y21" s="41"/>
      <c r="Z21" s="51"/>
    </row>
    <row r="22" spans="1:28" x14ac:dyDescent="0.2">
      <c r="A22" s="50">
        <v>5</v>
      </c>
      <c r="B22" s="49">
        <f>IF(A22&lt;=$C$3,DATE(YEAR(B21),MONTH(B21)+1,DAY(B21)),"-")</f>
        <v>40174</v>
      </c>
      <c r="C22" s="48">
        <f>IF(A22&lt;=$C$3,C21-D22,0)</f>
        <v>2448.4955219579529</v>
      </c>
      <c r="D22" s="48">
        <f>IF(A22&lt;=$C$3,F22-E22,0)</f>
        <v>113.77420295718559</v>
      </c>
      <c r="E22" s="48">
        <f>IF(A22&lt;=$C$3,((1+$C$4)^(G22/30) -1)*C21,0)</f>
        <v>32.028371561439116</v>
      </c>
      <c r="F22" s="47">
        <f>IF(A22&lt;=$C$3,$C$12*$W$15,)</f>
        <v>145.80257451862471</v>
      </c>
      <c r="G22" s="46">
        <f>IF(A22&lt;=$C$3,B22-B21,)</f>
        <v>30</v>
      </c>
      <c r="H22" s="45">
        <f>IF(A22&lt;=$C$3,B22-$B$17,)</f>
        <v>153</v>
      </c>
      <c r="I22" s="44">
        <f>D22*$L$1*H22</f>
        <v>0.71370557515042521</v>
      </c>
      <c r="K22" s="53"/>
      <c r="L22" s="52"/>
      <c r="M22" s="52"/>
      <c r="N22" s="52"/>
      <c r="O22" s="52"/>
      <c r="Q22" s="37">
        <v>5</v>
      </c>
      <c r="R22" s="38">
        <f>R21+1</f>
        <v>40026</v>
      </c>
      <c r="S22" s="36">
        <f>IF(U22=1,1,0)</f>
        <v>0</v>
      </c>
      <c r="T22" s="37">
        <f>T21+S22</f>
        <v>0</v>
      </c>
      <c r="U22" s="40">
        <f>IF(DAY(R22)=$S$15,1,0)</f>
        <v>0</v>
      </c>
      <c r="V22" s="39">
        <f>IF(T22&lt;=$S$3,U22/((1+$S$4)^(Q22)),0)</f>
        <v>0</v>
      </c>
      <c r="W22" s="43"/>
      <c r="X22" s="42"/>
      <c r="Y22" s="41"/>
      <c r="Z22" s="51"/>
    </row>
    <row r="23" spans="1:28" x14ac:dyDescent="0.2">
      <c r="A23" s="50">
        <v>6</v>
      </c>
      <c r="B23" s="49">
        <f>IF(A23&lt;=$C$3,DATE(YEAR(B22),MONTH(B22)+1,DAY(B22)),"-")</f>
        <v>40205</v>
      </c>
      <c r="C23" s="48">
        <f>IF(A23&lt;=$C$3,C22-D23,0)</f>
        <v>2334.3259103882647</v>
      </c>
      <c r="D23" s="48">
        <f>IF(A23&lt;=$C$3,F23-E23,0)</f>
        <v>114.16961156968816</v>
      </c>
      <c r="E23" s="48">
        <f>IF(A23&lt;=$C$3,((1+$C$4)^(G23/30) -1)*C22,0)</f>
        <v>31.632962948936548</v>
      </c>
      <c r="F23" s="47">
        <f>IF(A23&lt;=$C$3,$C$12*$W$15,)</f>
        <v>145.80257451862471</v>
      </c>
      <c r="G23" s="46">
        <f>IF(A23&lt;=$C$3,B23-B22,)</f>
        <v>31</v>
      </c>
      <c r="H23" s="45">
        <f>IF(A23&lt;=$C$3,B23-$B$17,)</f>
        <v>184</v>
      </c>
      <c r="I23" s="44">
        <f>D23*$L$1*H23</f>
        <v>0.86129554968172739</v>
      </c>
      <c r="K23" s="53"/>
      <c r="L23" s="52"/>
      <c r="M23" s="52"/>
      <c r="N23" s="52"/>
      <c r="O23" s="52"/>
      <c r="Q23" s="37">
        <v>6</v>
      </c>
      <c r="R23" s="38">
        <f>R22+1</f>
        <v>40027</v>
      </c>
      <c r="S23" s="36">
        <f>IF(U23=1,1,0)</f>
        <v>0</v>
      </c>
      <c r="T23" s="37">
        <f>T22+S23</f>
        <v>0</v>
      </c>
      <c r="U23" s="40">
        <f>IF(DAY(R23)=$S$15,1,0)</f>
        <v>0</v>
      </c>
      <c r="V23" s="39">
        <f>IF(T23&lt;=$S$3,U23/((1+$S$4)^(Q23)),0)</f>
        <v>0</v>
      </c>
      <c r="W23" s="43"/>
      <c r="X23" s="42"/>
      <c r="Y23" s="41"/>
      <c r="Z23" s="51"/>
    </row>
    <row r="24" spans="1:28" x14ac:dyDescent="0.2">
      <c r="A24" s="50">
        <v>7</v>
      </c>
      <c r="B24" s="49">
        <f>IF(A24&lt;=$C$3,DATE(YEAR(B23),MONTH(B23)+1,DAY(B23)),"-")</f>
        <v>40236</v>
      </c>
      <c r="C24" s="48">
        <f>IF(A24&lt;=$C$3,C23-D24,0)</f>
        <v>2218.6813020051086</v>
      </c>
      <c r="D24" s="48">
        <f>IF(A24&lt;=$C$3,F24-E24,0)</f>
        <v>115.64460838315607</v>
      </c>
      <c r="E24" s="48">
        <f>IF(A24&lt;=$C$3,((1+$C$4)^(G24/30) -1)*C23,0)</f>
        <v>30.157966135468637</v>
      </c>
      <c r="F24" s="47">
        <f>IF(A24&lt;=$C$3,$C$12*$W$15,)</f>
        <v>145.80257451862471</v>
      </c>
      <c r="G24" s="46">
        <f>IF(A24&lt;=$C$3,B24-B23,)</f>
        <v>31</v>
      </c>
      <c r="H24" s="45">
        <f>IF(A24&lt;=$C$3,B24-$B$17,)</f>
        <v>215</v>
      </c>
      <c r="I24" s="44">
        <f>D24*$L$1*H24</f>
        <v>1.0194072228975206</v>
      </c>
      <c r="K24" s="53"/>
      <c r="L24" s="52"/>
      <c r="M24" s="52"/>
      <c r="N24" s="52"/>
      <c r="O24" s="52"/>
      <c r="Q24" s="37">
        <v>7</v>
      </c>
      <c r="R24" s="38">
        <f>R23+1</f>
        <v>40028</v>
      </c>
      <c r="S24" s="36">
        <f>IF(U24=1,1,0)</f>
        <v>0</v>
      </c>
      <c r="T24" s="37">
        <f>T23+S24</f>
        <v>0</v>
      </c>
      <c r="U24" s="40">
        <f>IF(DAY(R24)=$S$15,1,0)</f>
        <v>0</v>
      </c>
      <c r="V24" s="39">
        <f>IF(T24&lt;=$S$3,U24/((1+$S$4)^(Q24)),0)</f>
        <v>0</v>
      </c>
      <c r="W24" s="43"/>
      <c r="X24" s="42"/>
      <c r="Y24" s="41"/>
      <c r="Z24" s="51"/>
    </row>
    <row r="25" spans="1:28" x14ac:dyDescent="0.2">
      <c r="A25" s="50">
        <v>8</v>
      </c>
      <c r="B25" s="49">
        <f>IF(A25&lt;=$C$3,DATE(YEAR(B24),MONTH(B24)+1,DAY(B24)),"-")</f>
        <v>40264</v>
      </c>
      <c r="C25" s="48">
        <f>IF(A25&lt;=$C$3,C24-D25,0)</f>
        <v>2098.7526050474635</v>
      </c>
      <c r="D25" s="48">
        <f>IF(A25&lt;=$C$3,F25-E25,0)</f>
        <v>119.92869695764533</v>
      </c>
      <c r="E25" s="48">
        <f>IF(A25&lt;=$C$3,((1+$C$4)^(G25/30) -1)*C24,0)</f>
        <v>25.873877560979381</v>
      </c>
      <c r="F25" s="47">
        <f>IF(A25&lt;=$C$3,$C$12*$W$15,)</f>
        <v>145.80257451862471</v>
      </c>
      <c r="G25" s="46">
        <f>IF(A25&lt;=$C$3,B25-B24,)</f>
        <v>28</v>
      </c>
      <c r="H25" s="45">
        <f>IF(A25&lt;=$C$3,B25-$B$17,)</f>
        <v>243</v>
      </c>
      <c r="I25" s="44">
        <f>D25*$L$1*H25</f>
        <v>1.1948496077890205</v>
      </c>
      <c r="K25" s="53"/>
      <c r="L25" s="52"/>
      <c r="M25" s="52"/>
      <c r="N25" s="52"/>
      <c r="O25" s="52"/>
      <c r="Q25" s="37">
        <v>8</v>
      </c>
      <c r="R25" s="38">
        <f>R24+1</f>
        <v>40029</v>
      </c>
      <c r="S25" s="36">
        <f>IF(U25=1,1,0)</f>
        <v>0</v>
      </c>
      <c r="T25" s="37">
        <f>T24+S25</f>
        <v>0</v>
      </c>
      <c r="U25" s="40">
        <f>IF(DAY(R25)=$S$15,1,0)</f>
        <v>0</v>
      </c>
      <c r="V25" s="39">
        <f>IF(T25&lt;=$S$3,U25/((1+$S$4)^(Q25)),0)</f>
        <v>0</v>
      </c>
      <c r="W25" s="43"/>
      <c r="X25" s="42"/>
      <c r="Y25" s="41"/>
      <c r="Z25" s="51"/>
    </row>
    <row r="26" spans="1:28" x14ac:dyDescent="0.2">
      <c r="A26" s="50">
        <v>9</v>
      </c>
      <c r="B26" s="49">
        <f>IF(A26&lt;=$C$3,DATE(YEAR(B25),MONTH(B25)+1,DAY(B25)),"-")</f>
        <v>40295</v>
      </c>
      <c r="C26" s="48">
        <f>IF(A26&lt;=$C$3,C25-D26,0)</f>
        <v>1980.0645434201515</v>
      </c>
      <c r="D26" s="48">
        <f>IF(A26&lt;=$C$3,F26-E26,0)</f>
        <v>118.68806162731195</v>
      </c>
      <c r="E26" s="48">
        <f>IF(A26&lt;=$C$3,((1+$C$4)^(G26/30) -1)*C25,0)</f>
        <v>27.114512891312756</v>
      </c>
      <c r="F26" s="47">
        <f>IF(A26&lt;=$C$3,$C$12*$W$15,)</f>
        <v>145.80257451862471</v>
      </c>
      <c r="G26" s="46">
        <f>IF(A26&lt;=$C$3,B26-B25,)</f>
        <v>31</v>
      </c>
      <c r="H26" s="45">
        <f>IF(A26&lt;=$C$3,B26-$B$17,)</f>
        <v>274</v>
      </c>
      <c r="I26" s="44">
        <f>D26*$L$1*H26</f>
        <v>1.3333416843212225</v>
      </c>
      <c r="K26" s="53"/>
      <c r="L26" s="52"/>
      <c r="M26" s="52"/>
      <c r="N26" s="52"/>
      <c r="O26" s="52"/>
      <c r="Q26" s="37">
        <v>9</v>
      </c>
      <c r="R26" s="38">
        <f>R25+1</f>
        <v>40030</v>
      </c>
      <c r="S26" s="36">
        <f>IF(U26=1,1,0)</f>
        <v>0</v>
      </c>
      <c r="T26" s="37">
        <f>T25+S26</f>
        <v>0</v>
      </c>
      <c r="U26" s="40">
        <f>IF(DAY(R26)=$S$15,1,0)</f>
        <v>0</v>
      </c>
      <c r="V26" s="39">
        <f>IF(T26&lt;=$S$3,U26/((1+$S$4)^(Q26)),0)</f>
        <v>0</v>
      </c>
      <c r="W26" s="43"/>
      <c r="X26" s="42"/>
      <c r="Y26" s="41"/>
      <c r="Z26" s="51"/>
      <c r="AB26" s="43"/>
    </row>
    <row r="27" spans="1:28" x14ac:dyDescent="0.2">
      <c r="A27" s="50">
        <v>10</v>
      </c>
      <c r="B27" s="49">
        <f>IF(A27&lt;=$C$3,DATE(YEAR(B26),MONTH(B26)+1,DAY(B26)),"-")</f>
        <v>40325</v>
      </c>
      <c r="C27" s="48">
        <f>IF(A27&lt;=$C$3,C26-D27,0)</f>
        <v>1859.0127756942786</v>
      </c>
      <c r="D27" s="48">
        <f>IF(A27&lt;=$C$3,F27-E27,0)</f>
        <v>121.05176772587291</v>
      </c>
      <c r="E27" s="48">
        <f>IF(A27&lt;=$C$3,((1+$C$4)^(G27/30) -1)*C26,0)</f>
        <v>24.750806792751806</v>
      </c>
      <c r="F27" s="47">
        <f>IF(A27&lt;=$C$3,$C$12*$W$15,)</f>
        <v>145.80257451862471</v>
      </c>
      <c r="G27" s="46">
        <f>IF(A27&lt;=$C$3,B27-B26,)</f>
        <v>30</v>
      </c>
      <c r="H27" s="45">
        <f>IF(A27&lt;=$C$3,B27-$B$17,)</f>
        <v>304</v>
      </c>
      <c r="I27" s="44">
        <f>D27*$L$1*H27</f>
        <v>1.5087892329352799</v>
      </c>
      <c r="K27" s="53"/>
      <c r="L27" s="52"/>
      <c r="M27" s="52"/>
      <c r="N27" s="52"/>
      <c r="O27" s="52"/>
      <c r="Q27" s="37">
        <v>10</v>
      </c>
      <c r="R27" s="38">
        <f>R26+1</f>
        <v>40031</v>
      </c>
      <c r="S27" s="36">
        <f>IF(U27=1,1,0)</f>
        <v>0</v>
      </c>
      <c r="T27" s="37">
        <f>T26+S27</f>
        <v>0</v>
      </c>
      <c r="U27" s="40">
        <f>IF(DAY(R27)=$S$15,1,0)</f>
        <v>0</v>
      </c>
      <c r="V27" s="39">
        <f>IF(T27&lt;=$S$3,U27/((1+$S$4)^(Q27)),0)</f>
        <v>0</v>
      </c>
      <c r="W27" s="43"/>
      <c r="X27" s="42"/>
      <c r="Y27" s="41"/>
      <c r="Z27" s="51"/>
      <c r="AB27" s="51"/>
    </row>
    <row r="28" spans="1:28" x14ac:dyDescent="0.2">
      <c r="A28" s="50">
        <v>11</v>
      </c>
      <c r="B28" s="49">
        <f>IF(A28&lt;=$C$3,DATE(YEAR(B27),MONTH(B27)+1,DAY(B27)),"-")</f>
        <v>40356</v>
      </c>
      <c r="C28" s="48">
        <f>IF(A28&lt;=$C$3,C27-D28,0)</f>
        <v>1737.2274320538677</v>
      </c>
      <c r="D28" s="48">
        <f>IF(A28&lt;=$C$3,F28-E28,0)</f>
        <v>121.7853436404109</v>
      </c>
      <c r="E28" s="48">
        <f>IF(A28&lt;=$C$3,((1+$C$4)^(G28/30) -1)*C27,0)</f>
        <v>24.017230878213816</v>
      </c>
      <c r="F28" s="47">
        <f>IF(A28&lt;=$C$3,$C$12*$W$15,)</f>
        <v>145.80257451862471</v>
      </c>
      <c r="G28" s="46">
        <f>IF(A28&lt;=$C$3,B28-B27,)</f>
        <v>31</v>
      </c>
      <c r="H28" s="45">
        <f>IF(A28&lt;=$C$3,B28-$B$17,)</f>
        <v>335</v>
      </c>
      <c r="I28" s="44">
        <f>D28*$L$1*H28</f>
        <v>1.6727216949010437</v>
      </c>
      <c r="K28" s="53"/>
      <c r="L28" s="52"/>
      <c r="M28" s="52"/>
      <c r="N28" s="52"/>
      <c r="O28" s="52"/>
      <c r="Q28" s="37">
        <v>11</v>
      </c>
      <c r="R28" s="38">
        <f>R27+1</f>
        <v>40032</v>
      </c>
      <c r="S28" s="36">
        <f>IF(U28=1,1,0)</f>
        <v>0</v>
      </c>
      <c r="T28" s="37">
        <f>T27+S28</f>
        <v>0</v>
      </c>
      <c r="U28" s="40">
        <f>IF(DAY(R28)=$S$15,1,0)</f>
        <v>0</v>
      </c>
      <c r="V28" s="39">
        <f>IF(T28&lt;=$S$3,U28/((1+$S$4)^(Q28)),0)</f>
        <v>0</v>
      </c>
      <c r="W28" s="43"/>
      <c r="X28" s="42"/>
      <c r="Y28" s="41"/>
      <c r="Z28" s="51"/>
      <c r="AB28" s="51"/>
    </row>
    <row r="29" spans="1:28" x14ac:dyDescent="0.2">
      <c r="A29" s="50">
        <v>12</v>
      </c>
      <c r="B29" s="49">
        <f>IF(A29&lt;=$C$3,DATE(YEAR(B28),MONTH(B28)+1,DAY(B28)),"-")</f>
        <v>40386</v>
      </c>
      <c r="C29" s="48">
        <f>IF(A29&lt;=$C$3,C28-D29,0)</f>
        <v>1613.1402004359163</v>
      </c>
      <c r="D29" s="48">
        <f>IF(A29&lt;=$C$3,F29-E29,0)</f>
        <v>124.08723161795145</v>
      </c>
      <c r="E29" s="48">
        <f>IF(A29&lt;=$C$3,((1+$C$4)^(G29/30) -1)*C28,0)</f>
        <v>21.715342900673267</v>
      </c>
      <c r="F29" s="47">
        <f>IF(A29&lt;=$C$3,$C$12*$W$15,)</f>
        <v>145.80257451862471</v>
      </c>
      <c r="G29" s="46">
        <f>IF(A29&lt;=$C$3,B29-B28,)</f>
        <v>30</v>
      </c>
      <c r="H29" s="45">
        <f>IF(A29&lt;=$C$3,B29-$B$17,)</f>
        <v>365</v>
      </c>
      <c r="I29" s="44">
        <f>D29*$L$1*H29</f>
        <v>1.8569654211626434</v>
      </c>
      <c r="K29" s="53"/>
      <c r="L29" s="52"/>
      <c r="M29" s="52"/>
      <c r="N29" s="52"/>
      <c r="O29" s="52"/>
      <c r="Q29" s="37">
        <v>12</v>
      </c>
      <c r="R29" s="38">
        <f>R28+1</f>
        <v>40033</v>
      </c>
      <c r="S29" s="36">
        <f>IF(U29=1,1,0)</f>
        <v>0</v>
      </c>
      <c r="T29" s="37">
        <f>T28+S29</f>
        <v>0</v>
      </c>
      <c r="U29" s="40">
        <f>IF(DAY(R29)=$S$15,1,0)</f>
        <v>0</v>
      </c>
      <c r="V29" s="39">
        <f>IF(T29&lt;=$S$3,U29/((1+$S$4)^(Q29)),0)</f>
        <v>0</v>
      </c>
      <c r="W29" s="43"/>
      <c r="X29" s="42"/>
      <c r="Y29" s="41"/>
      <c r="Z29" s="51"/>
    </row>
    <row r="30" spans="1:28" x14ac:dyDescent="0.2">
      <c r="A30" s="50">
        <v>13</v>
      </c>
      <c r="B30" s="49">
        <f>IF(A30&lt;=$C$3,DATE(YEAR(B29),MONTH(B29)+1,DAY(B29)),"-")</f>
        <v>40417</v>
      </c>
      <c r="C30" s="48">
        <f>IF(A30&lt;=$C$3,C29-D30,0)</f>
        <v>1488.1783437108143</v>
      </c>
      <c r="D30" s="48">
        <f>IF(A30&lt;=$C$3,F30-E30,0)</f>
        <v>124.96185672510215</v>
      </c>
      <c r="E30" s="48">
        <f>IF(A30&lt;=$C$3,((1+$C$4)^(G30/30) -1)*C29,0)</f>
        <v>20.840717793522561</v>
      </c>
      <c r="F30" s="47">
        <f>IF(A30&lt;=$C$3,$C$12*$W$15,)</f>
        <v>145.80257451862471</v>
      </c>
      <c r="G30" s="46">
        <f>IF(A30&lt;=$C$3,B30-B29,)</f>
        <v>31</v>
      </c>
      <c r="H30" s="45">
        <f>IF(A30&lt;=$C$3,B30-$B$17,)</f>
        <v>396</v>
      </c>
      <c r="I30" s="44">
        <f>D30*$L$1*H30</f>
        <v>2.0288807057887586</v>
      </c>
      <c r="Q30" s="37">
        <v>13</v>
      </c>
      <c r="R30" s="38">
        <f>R29+1</f>
        <v>40034</v>
      </c>
      <c r="S30" s="36">
        <f>IF(U30=1,1,0)</f>
        <v>0</v>
      </c>
      <c r="T30" s="37">
        <f>T29+S30</f>
        <v>0</v>
      </c>
      <c r="U30" s="40">
        <f>IF(DAY(R30)=$S$15,1,0)</f>
        <v>0</v>
      </c>
      <c r="V30" s="39">
        <f>IF(T30&lt;=$S$3,U30/((1+$S$4)^(Q30)),0)</f>
        <v>0</v>
      </c>
      <c r="W30" s="43"/>
      <c r="X30" s="42"/>
      <c r="Y30" s="41"/>
      <c r="Z30" s="51"/>
    </row>
    <row r="31" spans="1:28" x14ac:dyDescent="0.2">
      <c r="A31" s="50">
        <v>14</v>
      </c>
      <c r="B31" s="49">
        <f>IF(A31&lt;=$C$3,DATE(YEAR(B30),MONTH(B30)+1,DAY(B30)),"-")</f>
        <v>40448</v>
      </c>
      <c r="C31" s="48">
        <f>IF(A31&lt;=$C$3,C30-D31,0)</f>
        <v>1361.6020614136146</v>
      </c>
      <c r="D31" s="48">
        <f>IF(A31&lt;=$C$3,F31-E31,0)</f>
        <v>126.57628229719978</v>
      </c>
      <c r="E31" s="48">
        <f>IF(A31&lt;=$C$3,((1+$C$4)^(G31/30) -1)*C30,0)</f>
        <v>19.226292221424924</v>
      </c>
      <c r="F31" s="47">
        <f>IF(A31&lt;=$C$3,$C$12*$W$15,)</f>
        <v>145.80257451862471</v>
      </c>
      <c r="G31" s="46">
        <f>IF(A31&lt;=$C$3,B31-B30,)</f>
        <v>31</v>
      </c>
      <c r="H31" s="45">
        <f>IF(A31&lt;=$C$3,B31-$B$17,)</f>
        <v>427</v>
      </c>
      <c r="I31" s="44">
        <f>D31*$L$1*H31</f>
        <v>2.2159709741770768</v>
      </c>
      <c r="Q31" s="37">
        <v>14</v>
      </c>
      <c r="R31" s="38">
        <f>R30+1</f>
        <v>40035</v>
      </c>
      <c r="S31" s="36">
        <f>IF(U31=1,1,0)</f>
        <v>0</v>
      </c>
      <c r="T31" s="37">
        <f>T30+S31</f>
        <v>0</v>
      </c>
      <c r="U31" s="40">
        <f>IF(DAY(R31)=$S$15,1,0)</f>
        <v>0</v>
      </c>
      <c r="V31" s="39">
        <f>IF(T31&lt;=$S$3,U31/((1+$S$4)^(Q31)),0)</f>
        <v>0</v>
      </c>
      <c r="W31" s="43"/>
      <c r="X31" s="42"/>
      <c r="Y31" s="41"/>
      <c r="Z31" s="51"/>
    </row>
    <row r="32" spans="1:28" x14ac:dyDescent="0.2">
      <c r="A32" s="50">
        <v>15</v>
      </c>
      <c r="B32" s="49">
        <f>IF(A32&lt;=$C$3,DATE(YEAR(B31),MONTH(B31)+1,DAY(B31)),"-")</f>
        <v>40478</v>
      </c>
      <c r="C32" s="48">
        <f>IF(A32&lt;=$C$3,C31-D32,0)</f>
        <v>1232.8195126626599</v>
      </c>
      <c r="D32" s="48">
        <f>IF(A32&lt;=$C$3,F32-E32,0)</f>
        <v>128.78254875095459</v>
      </c>
      <c r="E32" s="48">
        <f>IF(A32&lt;=$C$3,((1+$C$4)^(G32/30) -1)*C31,0)</f>
        <v>17.020025767670123</v>
      </c>
      <c r="F32" s="47">
        <f>IF(A32&lt;=$C$3,$C$12*$W$15,)</f>
        <v>145.80257451862471</v>
      </c>
      <c r="G32" s="46">
        <f>IF(A32&lt;=$C$3,B32-B31,)</f>
        <v>30</v>
      </c>
      <c r="H32" s="45">
        <f>IF(A32&lt;=$C$3,B32-$B$17,)</f>
        <v>457</v>
      </c>
      <c r="I32" s="44">
        <f>D32*$L$1*H32</f>
        <v>2.4129986159466363</v>
      </c>
      <c r="Q32" s="37">
        <v>15</v>
      </c>
      <c r="R32" s="38">
        <f>R31+1</f>
        <v>40036</v>
      </c>
      <c r="S32" s="36">
        <f>IF(U32=1,1,0)</f>
        <v>0</v>
      </c>
      <c r="T32" s="37">
        <f>T31+S32</f>
        <v>0</v>
      </c>
      <c r="U32" s="40">
        <f>IF(DAY(R32)=$S$15,1,0)</f>
        <v>0</v>
      </c>
      <c r="V32" s="39">
        <f>IF(T32&lt;=$S$3,U32/((1+$S$4)^(Q32)),0)</f>
        <v>0</v>
      </c>
      <c r="W32" s="43"/>
      <c r="X32" s="42"/>
      <c r="Y32" s="41"/>
      <c r="Z32" s="51"/>
    </row>
    <row r="33" spans="1:26" x14ac:dyDescent="0.2">
      <c r="A33" s="50">
        <v>16</v>
      </c>
      <c r="B33" s="49">
        <f>IF(A33&lt;=$C$3,DATE(YEAR(B32),MONTH(B32)+1,DAY(B32)),"-")</f>
        <v>40509</v>
      </c>
      <c r="C33" s="48">
        <f>IF(A33&lt;=$C$3,C32-D33,0)</f>
        <v>1102.9441610517574</v>
      </c>
      <c r="D33" s="48">
        <f>IF(A33&lt;=$C$3,F33-E33,0)</f>
        <v>129.8753516109025</v>
      </c>
      <c r="E33" s="48">
        <f>IF(A33&lt;=$C$3,((1+$C$4)^(G33/30) -1)*C32,0)</f>
        <v>15.9272229077222</v>
      </c>
      <c r="F33" s="47">
        <f>IF(A33&lt;=$C$3,$C$12*$W$15,)</f>
        <v>145.80257451862471</v>
      </c>
      <c r="G33" s="46">
        <f>IF(A33&lt;=$C$3,B33-B32,)</f>
        <v>31</v>
      </c>
      <c r="H33" s="45">
        <f>IF(A33&lt;=$C$3,B33-$B$17,)</f>
        <v>488</v>
      </c>
      <c r="I33" s="44">
        <f>D33*$L$1*H33</f>
        <v>2.5985460350309371</v>
      </c>
      <c r="Q33" s="37">
        <v>16</v>
      </c>
      <c r="R33" s="38">
        <f>R32+1</f>
        <v>40037</v>
      </c>
      <c r="S33" s="36">
        <f>IF(U33=1,1,0)</f>
        <v>0</v>
      </c>
      <c r="T33" s="37">
        <f>T32+S33</f>
        <v>0</v>
      </c>
      <c r="U33" s="40">
        <f>IF(DAY(R33)=$S$15,1,0)</f>
        <v>0</v>
      </c>
      <c r="V33" s="39">
        <f>IF(T33&lt;=$S$3,U33/((1+$S$4)^(Q33)),0)</f>
        <v>0</v>
      </c>
      <c r="W33" s="43"/>
      <c r="X33" s="42"/>
      <c r="Y33" s="41"/>
      <c r="Z33" s="51"/>
    </row>
    <row r="34" spans="1:26" x14ac:dyDescent="0.2">
      <c r="A34" s="50">
        <v>17</v>
      </c>
      <c r="B34" s="49">
        <f>IF(A34&lt;=$C$3,DATE(YEAR(B33),MONTH(B33)+1,DAY(B33)),"-")</f>
        <v>40539</v>
      </c>
      <c r="C34" s="48">
        <f>IF(A34&lt;=$C$3,C33-D34,0)</f>
        <v>970.92838854627962</v>
      </c>
      <c r="D34" s="48">
        <f>IF(A34&lt;=$C$3,F34-E34,0)</f>
        <v>132.0157725054778</v>
      </c>
      <c r="E34" s="48">
        <f>IF(A34&lt;=$C$3,((1+$C$4)^(G34/30) -1)*C33,0)</f>
        <v>13.786802013146918</v>
      </c>
      <c r="F34" s="47">
        <f>IF(A34&lt;=$C$3,$C$12*$W$15,)</f>
        <v>145.80257451862471</v>
      </c>
      <c r="G34" s="46">
        <f>IF(A34&lt;=$C$3,B34-B33,)</f>
        <v>30</v>
      </c>
      <c r="H34" s="45">
        <f>IF(A34&lt;=$C$3,B34-$B$17,)</f>
        <v>518</v>
      </c>
      <c r="I34" s="44">
        <f>D34*$L$1*H34</f>
        <v>2.8037509764713375</v>
      </c>
      <c r="Q34" s="37">
        <v>17</v>
      </c>
      <c r="R34" s="38">
        <f>R33+1</f>
        <v>40038</v>
      </c>
      <c r="S34" s="36">
        <f>IF(U34=1,1,0)</f>
        <v>0</v>
      </c>
      <c r="T34" s="37">
        <f>T33+S34</f>
        <v>0</v>
      </c>
      <c r="U34" s="40">
        <f>IF(DAY(R34)=$S$15,1,0)</f>
        <v>0</v>
      </c>
      <c r="V34" s="39">
        <f>IF(T34&lt;=$S$3,U34/((1+$S$4)^(Q34)),0)</f>
        <v>0</v>
      </c>
      <c r="W34" s="43"/>
      <c r="X34" s="42"/>
      <c r="Y34" s="41"/>
    </row>
    <row r="35" spans="1:26" x14ac:dyDescent="0.2">
      <c r="A35" s="50">
        <v>18</v>
      </c>
      <c r="B35" s="49">
        <f>IF(A35&lt;=$C$3,DATE(YEAR(B34),MONTH(B34)+1,DAY(B34)),"-")</f>
        <v>40570</v>
      </c>
      <c r="C35" s="48">
        <f>IF(A35&lt;=$C$3,C34-D35,0)</f>
        <v>837.6695746616931</v>
      </c>
      <c r="D35" s="48">
        <f>IF(A35&lt;=$C$3,F35-E35,0)</f>
        <v>133.25881388458646</v>
      </c>
      <c r="E35" s="48">
        <f>IF(A35&lt;=$C$3,((1+$C$4)^(G35/30) -1)*C34,0)</f>
        <v>12.543760634038261</v>
      </c>
      <c r="F35" s="47">
        <f>IF(A35&lt;=$C$3,$C$12*$W$15,)</f>
        <v>145.80257451862471</v>
      </c>
      <c r="G35" s="46">
        <f>IF(A35&lt;=$C$3,B35-B34,)</f>
        <v>31</v>
      </c>
      <c r="H35" s="45">
        <f>IF(A35&lt;=$C$3,B35-$B$17,)</f>
        <v>549</v>
      </c>
      <c r="I35" s="44">
        <f>D35*$L$1*H35</f>
        <v>2.9995226417281566</v>
      </c>
      <c r="Q35" s="37">
        <v>18</v>
      </c>
      <c r="R35" s="38">
        <f>R34+1</f>
        <v>40039</v>
      </c>
      <c r="S35" s="36">
        <f>IF(U35=1,1,0)</f>
        <v>0</v>
      </c>
      <c r="T35" s="37">
        <f>T34+S35</f>
        <v>0</v>
      </c>
      <c r="U35" s="40">
        <f>IF(DAY(R35)=$S$15,1,0)</f>
        <v>0</v>
      </c>
      <c r="V35" s="39">
        <f>IF(T35&lt;=$S$3,U35/((1+$S$4)^(Q35)),0)</f>
        <v>0</v>
      </c>
      <c r="W35" s="43"/>
      <c r="X35" s="42"/>
      <c r="Y35" s="41"/>
    </row>
    <row r="36" spans="1:26" x14ac:dyDescent="0.2">
      <c r="A36" s="50">
        <v>19</v>
      </c>
      <c r="B36" s="49">
        <f>IF(A36&lt;=$C$3,DATE(YEAR(B35),MONTH(B35)+1,DAY(B35)),"-")</f>
        <v>40601</v>
      </c>
      <c r="C36" s="48">
        <f>IF(A36&lt;=$C$3,C35-D36,0)</f>
        <v>702.68914393753016</v>
      </c>
      <c r="D36" s="48">
        <f>IF(A36&lt;=$C$3,F36-E36,0)</f>
        <v>134.98043072416291</v>
      </c>
      <c r="E36" s="48">
        <f>IF(A36&lt;=$C$3,((1+$C$4)^(G36/30) -1)*C35,0)</f>
        <v>10.822143794461804</v>
      </c>
      <c r="F36" s="47">
        <f>IF(A36&lt;=$C$3,$C$12*$W$15,)</f>
        <v>145.80257451862471</v>
      </c>
      <c r="G36" s="46">
        <f>IF(A36&lt;=$C$3,B36-B35,)</f>
        <v>31</v>
      </c>
      <c r="H36" s="45">
        <f>IF(A36&lt;=$C$3,B36-$B$17,)</f>
        <v>580</v>
      </c>
      <c r="I36" s="44">
        <f>D36*$L$1*H36</f>
        <v>3.2098346426205944</v>
      </c>
      <c r="Q36" s="37">
        <v>19</v>
      </c>
      <c r="R36" s="38">
        <f>R35+1</f>
        <v>40040</v>
      </c>
      <c r="S36" s="36">
        <f>IF(U36=1,1,0)</f>
        <v>0</v>
      </c>
      <c r="T36" s="37">
        <f>T35+S36</f>
        <v>0</v>
      </c>
      <c r="U36" s="40">
        <f>IF(DAY(R36)=$S$15,1,0)</f>
        <v>0</v>
      </c>
      <c r="V36" s="39">
        <f>IF(T36&lt;=$S$3,U36/((1+$S$4)^(Q36)),0)</f>
        <v>0</v>
      </c>
      <c r="W36" s="43"/>
      <c r="X36" s="42"/>
      <c r="Y36" s="41"/>
    </row>
    <row r="37" spans="1:26" x14ac:dyDescent="0.2">
      <c r="A37" s="50">
        <v>20</v>
      </c>
      <c r="B37" s="49">
        <f>IF(A37&lt;=$C$3,DATE(YEAR(B36),MONTH(B36)+1,DAY(B36)),"-")</f>
        <v>40629</v>
      </c>
      <c r="C37" s="48">
        <f>IF(A37&lt;=$C$3,C36-D37,0)</f>
        <v>565.08120866575803</v>
      </c>
      <c r="D37" s="48">
        <f>IF(A37&lt;=$C$3,F37-E37,0)</f>
        <v>137.60793527177211</v>
      </c>
      <c r="E37" s="48">
        <f>IF(A37&lt;=$C$3,((1+$C$4)^(G37/30) -1)*C36,0)</f>
        <v>8.1946392468525922</v>
      </c>
      <c r="F37" s="47">
        <f>IF(A37&lt;=$C$3,$C$12*$W$15,)</f>
        <v>145.80257451862471</v>
      </c>
      <c r="G37" s="46">
        <f>IF(A37&lt;=$C$3,B37-B36,)</f>
        <v>28</v>
      </c>
      <c r="H37" s="45">
        <f>IF(A37&lt;=$C$3,B37-$B$17,)</f>
        <v>608</v>
      </c>
      <c r="I37" s="44">
        <f>D37*$L$1*H37</f>
        <v>3.430290610454735</v>
      </c>
      <c r="Q37" s="37">
        <v>20</v>
      </c>
      <c r="R37" s="38">
        <f>R36+1</f>
        <v>40041</v>
      </c>
      <c r="S37" s="36">
        <f>IF(U37=1,1,0)</f>
        <v>0</v>
      </c>
      <c r="T37" s="37">
        <f>T36+S37</f>
        <v>0</v>
      </c>
      <c r="U37" s="40">
        <f>IF(DAY(R37)=$S$15,1,0)</f>
        <v>0</v>
      </c>
      <c r="V37" s="39">
        <f>IF(T37&lt;=$S$3,U37/((1+$S$4)^(Q37)),0)</f>
        <v>0</v>
      </c>
      <c r="W37" s="43"/>
      <c r="X37" s="42"/>
      <c r="Y37" s="41"/>
    </row>
    <row r="38" spans="1:26" x14ac:dyDescent="0.2">
      <c r="A38" s="50">
        <v>21</v>
      </c>
      <c r="B38" s="49">
        <f>IF(A38&lt;=$C$3,DATE(YEAR(B37),MONTH(B37)+1,DAY(B37)),"-")</f>
        <v>40660</v>
      </c>
      <c r="C38" s="48">
        <f>IF(A38&lt;=$C$3,C37-D38,0)</f>
        <v>426.57911428955572</v>
      </c>
      <c r="D38" s="48">
        <f>IF(A38&lt;=$C$3,F38-E38,0)</f>
        <v>138.50209437620231</v>
      </c>
      <c r="E38" s="48">
        <f>IF(A38&lt;=$C$3,((1+$C$4)^(G38/30) -1)*C37,0)</f>
        <v>7.3004801424224004</v>
      </c>
      <c r="F38" s="47">
        <f>IF(A38&lt;=$C$3,$C$12*$W$15,)</f>
        <v>145.80257451862471</v>
      </c>
      <c r="G38" s="46">
        <f>IF(A38&lt;=$C$3,B38-B37,)</f>
        <v>31</v>
      </c>
      <c r="H38" s="45">
        <f>IF(A38&lt;=$C$3,B38-$B$17,)</f>
        <v>639</v>
      </c>
      <c r="I38" s="44">
        <f>D38*$L$1*H38</f>
        <v>3.6286163705621242</v>
      </c>
      <c r="Q38" s="37">
        <v>21</v>
      </c>
      <c r="R38" s="38">
        <f>R37+1</f>
        <v>40042</v>
      </c>
      <c r="S38" s="36">
        <f>IF(U38=1,1,0)</f>
        <v>0</v>
      </c>
      <c r="T38" s="37">
        <f>T37+S38</f>
        <v>0</v>
      </c>
      <c r="U38" s="40">
        <f>IF(DAY(R38)=$S$15,1,0)</f>
        <v>0</v>
      </c>
      <c r="V38" s="39">
        <f>IF(T38&lt;=$S$3,U38/((1+$S$4)^(Q38)),0)</f>
        <v>0</v>
      </c>
      <c r="W38" s="43"/>
      <c r="X38" s="42"/>
      <c r="Y38" s="41"/>
    </row>
    <row r="39" spans="1:26" x14ac:dyDescent="0.2">
      <c r="A39" s="50">
        <v>22</v>
      </c>
      <c r="B39" s="49">
        <f>IF(A39&lt;=$C$3,DATE(YEAR(B38),MONTH(B38)+1,DAY(B38)),"-")</f>
        <v>40690</v>
      </c>
      <c r="C39" s="48">
        <f>IF(A39&lt;=$C$3,C38-D39,0)</f>
        <v>286.10877869955044</v>
      </c>
      <c r="D39" s="48">
        <f>IF(A39&lt;=$C$3,F39-E39,0)</f>
        <v>140.47033559000528</v>
      </c>
      <c r="E39" s="48">
        <f>IF(A39&lt;=$C$3,((1+$C$4)^(G39/30) -1)*C38,0)</f>
        <v>5.3322389286194278</v>
      </c>
      <c r="F39" s="47">
        <f>IF(A39&lt;=$C$3,$C$12*$W$15,)</f>
        <v>145.80257451862471</v>
      </c>
      <c r="G39" s="46">
        <f>IF(A39&lt;=$C$3,B39-B38,)</f>
        <v>30</v>
      </c>
      <c r="H39" s="45">
        <f>IF(A39&lt;=$C$3,B39-$B$17,)</f>
        <v>669</v>
      </c>
      <c r="I39" s="44">
        <f>D39*$L$1*H39</f>
        <v>3.8529608348982549</v>
      </c>
      <c r="Q39" s="37">
        <v>22</v>
      </c>
      <c r="R39" s="38">
        <f>R38+1</f>
        <v>40043</v>
      </c>
      <c r="S39" s="36">
        <f>IF(U39=1,1,0)</f>
        <v>0</v>
      </c>
      <c r="T39" s="37">
        <f>T38+S39</f>
        <v>0</v>
      </c>
      <c r="U39" s="40">
        <f>IF(DAY(R39)=$S$15,1,0)</f>
        <v>0</v>
      </c>
      <c r="V39" s="39">
        <f>IF(T39&lt;=$S$3,U39/((1+$S$4)^(Q39)),0)</f>
        <v>0</v>
      </c>
      <c r="W39" s="43"/>
      <c r="X39" s="42"/>
      <c r="Y39" s="41"/>
    </row>
    <row r="40" spans="1:26" x14ac:dyDescent="0.2">
      <c r="A40" s="50">
        <v>23</v>
      </c>
      <c r="B40" s="49">
        <f>IF(A40&lt;=$C$3,DATE(YEAR(B39),MONTH(B39)+1,DAY(B39)),"-")</f>
        <v>40721</v>
      </c>
      <c r="C40" s="48">
        <f>IF(A40&lt;=$C$3,C39-D40,0)</f>
        <v>144.00254273445967</v>
      </c>
      <c r="D40" s="48">
        <f>IF(A40&lt;=$C$3,F40-E40,0)</f>
        <v>142.10623596509078</v>
      </c>
      <c r="E40" s="48">
        <f>IF(A40&lt;=$C$3,((1+$C$4)^(G40/30) -1)*C39,0)</f>
        <v>3.6963385535339301</v>
      </c>
      <c r="F40" s="47">
        <f>IF(A40&lt;=$C$3,$C$12*$W$15,)</f>
        <v>145.80257451862471</v>
      </c>
      <c r="G40" s="46">
        <f>IF(A40&lt;=$C$3,B40-B39,)</f>
        <v>31</v>
      </c>
      <c r="H40" s="45">
        <f>IF(A40&lt;=$C$3,B40-$B$17,)</f>
        <v>700</v>
      </c>
      <c r="I40" s="44">
        <f>D40*$L$1*H40</f>
        <v>4.0784489721981059</v>
      </c>
      <c r="Q40" s="37">
        <v>23</v>
      </c>
      <c r="R40" s="38">
        <f>R39+1</f>
        <v>40044</v>
      </c>
      <c r="S40" s="36">
        <f>IF(U40=1,1,0)</f>
        <v>0</v>
      </c>
      <c r="T40" s="37">
        <f>T39+S40</f>
        <v>0</v>
      </c>
      <c r="U40" s="40">
        <f>IF(DAY(R40)=$S$15,1,0)</f>
        <v>0</v>
      </c>
      <c r="V40" s="39">
        <f>IF(T40&lt;=$S$3,U40/((1+$S$4)^(Q40)),0)</f>
        <v>0</v>
      </c>
      <c r="W40" s="43"/>
      <c r="X40" s="42"/>
      <c r="Y40" s="41"/>
    </row>
    <row r="41" spans="1:26" x14ac:dyDescent="0.2">
      <c r="A41" s="50">
        <v>24</v>
      </c>
      <c r="B41" s="49">
        <f>IF(A41&lt;=$C$3,DATE(YEAR(B40),MONTH(B40)+1,DAY(B40)),"-")</f>
        <v>40751</v>
      </c>
      <c r="C41" s="48">
        <f>IF(A41&lt;=$C$3,C40-D41,0)</f>
        <v>1.5688783605583012E-11</v>
      </c>
      <c r="D41" s="48">
        <f>IF(A41&lt;=$C$3,F41-E41,0)</f>
        <v>144.00254273444398</v>
      </c>
      <c r="E41" s="48">
        <f>IF(A41&lt;=$C$3,((1+$C$4)^(G41/30) -1)*C40,0)</f>
        <v>1.8000317841807394</v>
      </c>
      <c r="F41" s="47">
        <f>IF(A41&lt;=$C$3,$C$12*$W$15,)</f>
        <v>145.80257451862471</v>
      </c>
      <c r="G41" s="46">
        <f>IF(A41&lt;=$C$3,B41-B40,)</f>
        <v>30</v>
      </c>
      <c r="H41" s="45">
        <f>IF(A41&lt;=$C$3,B41-$B$17,)</f>
        <v>730</v>
      </c>
      <c r="I41" s="44">
        <f>D41*$L$1*H41</f>
        <v>4.3099961040419084</v>
      </c>
      <c r="Q41" s="37">
        <v>24</v>
      </c>
      <c r="R41" s="38">
        <f>R40+1</f>
        <v>40045</v>
      </c>
      <c r="S41" s="36">
        <f>IF(U41=1,1,0)</f>
        <v>0</v>
      </c>
      <c r="T41" s="37">
        <f>T40+S41</f>
        <v>0</v>
      </c>
      <c r="U41" s="40">
        <f>IF(DAY(R41)=$S$15,1,0)</f>
        <v>0</v>
      </c>
      <c r="V41" s="39">
        <f>IF(T41&lt;=$S$3,U41/((1+$S$4)^(Q41)),0)</f>
        <v>0</v>
      </c>
      <c r="W41" s="43"/>
      <c r="X41" s="42"/>
      <c r="Y41" s="41"/>
    </row>
    <row r="42" spans="1:26" x14ac:dyDescent="0.2">
      <c r="A42" s="50">
        <v>25</v>
      </c>
      <c r="B42" s="49" t="str">
        <f>IF(A42&lt;=$C$3,DATE(YEAR(B41),MONTH(B41)+1,DAY(B41)),"-")</f>
        <v>-</v>
      </c>
      <c r="C42" s="48">
        <f>IF(A42&lt;=$C$3,C41-D42,0)</f>
        <v>0</v>
      </c>
      <c r="D42" s="48">
        <f>IF(A42&lt;=$C$3,F42-E42,0)</f>
        <v>0</v>
      </c>
      <c r="E42" s="48">
        <f>IF(A42&lt;=$C$3,((1+$C$4)^(G42/30) -1)*C41,0)</f>
        <v>0</v>
      </c>
      <c r="F42" s="47">
        <f>IF(A42&lt;=$C$3,$C$12*$W$15,)</f>
        <v>0</v>
      </c>
      <c r="G42" s="46">
        <f>IF(A42&lt;=$C$3,B42-B41,)</f>
        <v>0</v>
      </c>
      <c r="H42" s="45">
        <f>IF(A42&lt;=$C$3,B42-$B$17,)</f>
        <v>0</v>
      </c>
      <c r="I42" s="44">
        <f>D42*$L$1*H42</f>
        <v>0</v>
      </c>
      <c r="Q42" s="37">
        <v>25</v>
      </c>
      <c r="R42" s="38">
        <f>R41+1</f>
        <v>40046</v>
      </c>
      <c r="S42" s="36">
        <f>IF(U42=1,1,0)</f>
        <v>0</v>
      </c>
      <c r="T42" s="37">
        <f>T41+S42</f>
        <v>0</v>
      </c>
      <c r="U42" s="40">
        <f>IF(DAY(R42)=$S$15,1,0)</f>
        <v>0</v>
      </c>
      <c r="V42" s="39">
        <f>IF(T42&lt;=$S$3,U42/((1+$S$4)^(Q42)),0)</f>
        <v>0</v>
      </c>
      <c r="W42" s="43"/>
      <c r="X42" s="42"/>
      <c r="Y42" s="41"/>
    </row>
    <row r="43" spans="1:26" x14ac:dyDescent="0.2">
      <c r="A43" s="50">
        <v>26</v>
      </c>
      <c r="B43" s="49" t="str">
        <f>IF(A43&lt;=$C$3,DATE(YEAR(B42),MONTH(B42)+1,DAY(B42)),"-")</f>
        <v>-</v>
      </c>
      <c r="C43" s="48">
        <f>IF(A43&lt;=$C$3,C42-D43,0)</f>
        <v>0</v>
      </c>
      <c r="D43" s="48">
        <f>IF(A43&lt;=$C$3,F43-E43,0)</f>
        <v>0</v>
      </c>
      <c r="E43" s="48">
        <f>IF(A43&lt;=$C$3,((1+$C$4)^(G43/30) -1)*C42,0)</f>
        <v>0</v>
      </c>
      <c r="F43" s="47">
        <f>IF(A43&lt;=$C$3,$C$12*$W$15,)</f>
        <v>0</v>
      </c>
      <c r="G43" s="46">
        <f>IF(A43&lt;=$C$3,B43-B42,)</f>
        <v>0</v>
      </c>
      <c r="H43" s="45">
        <f>IF(A43&lt;=$C$3,B43-$B$17,)</f>
        <v>0</v>
      </c>
      <c r="I43" s="44">
        <f>D43*$L$1*H43</f>
        <v>0</v>
      </c>
      <c r="Q43" s="37">
        <v>26</v>
      </c>
      <c r="R43" s="38">
        <f>R42+1</f>
        <v>40047</v>
      </c>
      <c r="S43" s="36">
        <f>IF(U43=1,1,0)</f>
        <v>0</v>
      </c>
      <c r="T43" s="37">
        <f>T42+S43</f>
        <v>0</v>
      </c>
      <c r="U43" s="40">
        <f>IF(DAY(R43)=$S$15,1,0)</f>
        <v>0</v>
      </c>
      <c r="V43" s="39">
        <f>IF(T43&lt;=$S$3,U43/((1+$S$4)^(Q43)),0)</f>
        <v>0</v>
      </c>
      <c r="W43" s="43"/>
      <c r="X43" s="42"/>
      <c r="Y43" s="41"/>
    </row>
    <row r="44" spans="1:26" x14ac:dyDescent="0.2">
      <c r="A44" s="50">
        <v>27</v>
      </c>
      <c r="B44" s="49" t="str">
        <f>IF(A44&lt;=$C$3,DATE(YEAR(B43),MONTH(B43)+1,DAY(B43)),"-")</f>
        <v>-</v>
      </c>
      <c r="C44" s="48">
        <f>IF(A44&lt;=$C$3,C43-D44,0)</f>
        <v>0</v>
      </c>
      <c r="D44" s="48">
        <f>IF(A44&lt;=$C$3,F44-E44,0)</f>
        <v>0</v>
      </c>
      <c r="E44" s="48">
        <f>IF(A44&lt;=$C$3,((1+$C$4)^(G44/30) -1)*C43,0)</f>
        <v>0</v>
      </c>
      <c r="F44" s="47">
        <f>IF(A44&lt;=$C$3,$C$12*$W$15,)</f>
        <v>0</v>
      </c>
      <c r="G44" s="46">
        <f>IF(A44&lt;=$C$3,B44-B43,)</f>
        <v>0</v>
      </c>
      <c r="H44" s="45">
        <f>IF(A44&lt;=$C$3,B44-$B$17,)</f>
        <v>0</v>
      </c>
      <c r="I44" s="44">
        <f>D44*$L$1*H44</f>
        <v>0</v>
      </c>
      <c r="Q44" s="37">
        <v>27</v>
      </c>
      <c r="R44" s="38">
        <f>R43+1</f>
        <v>40048</v>
      </c>
      <c r="S44" s="36">
        <f>IF(U44=1,1,0)</f>
        <v>0</v>
      </c>
      <c r="T44" s="37">
        <f>T43+S44</f>
        <v>0</v>
      </c>
      <c r="U44" s="40">
        <f>IF(DAY(R44)=$S$15,1,0)</f>
        <v>0</v>
      </c>
      <c r="V44" s="39">
        <f>IF(T44&lt;=$S$3,U44/((1+$S$4)^(Q44)),0)</f>
        <v>0</v>
      </c>
      <c r="W44" s="43"/>
      <c r="X44" s="42"/>
      <c r="Y44" s="41"/>
    </row>
    <row r="45" spans="1:26" x14ac:dyDescent="0.2">
      <c r="A45" s="50">
        <v>28</v>
      </c>
      <c r="B45" s="49" t="str">
        <f>IF(A45&lt;=$C$3,DATE(YEAR(B44),MONTH(B44)+1,DAY(B44)),"-")</f>
        <v>-</v>
      </c>
      <c r="C45" s="48">
        <f>IF(A45&lt;=$C$3,C44-D45,0)</f>
        <v>0</v>
      </c>
      <c r="D45" s="48">
        <f>IF(A45&lt;=$C$3,F45-E45,0)</f>
        <v>0</v>
      </c>
      <c r="E45" s="48">
        <f>IF(A45&lt;=$C$3,((1+$C$4)^(G45/30) -1)*C44,0)</f>
        <v>0</v>
      </c>
      <c r="F45" s="47">
        <f>IF(A45&lt;=$C$3,$C$12*$W$15,)</f>
        <v>0</v>
      </c>
      <c r="G45" s="46">
        <f>IF(A45&lt;=$C$3,B45-B44,)</f>
        <v>0</v>
      </c>
      <c r="H45" s="45">
        <f>IF(A45&lt;=$C$3,B45-$B$17,)</f>
        <v>0</v>
      </c>
      <c r="I45" s="44">
        <f>D45*$L$1*H45</f>
        <v>0</v>
      </c>
      <c r="Q45" s="37">
        <v>28</v>
      </c>
      <c r="R45" s="38">
        <f>R44+1</f>
        <v>40049</v>
      </c>
      <c r="S45" s="36">
        <f>IF(U45=1,1,0)</f>
        <v>0</v>
      </c>
      <c r="T45" s="37">
        <f>T44+S45</f>
        <v>0</v>
      </c>
      <c r="U45" s="40">
        <f>IF(DAY(R45)=$S$15,1,0)</f>
        <v>0</v>
      </c>
      <c r="V45" s="39">
        <f>IF(T45&lt;=$S$3,U45/((1+$S$4)^(Q45)),0)</f>
        <v>0</v>
      </c>
      <c r="W45" s="43"/>
      <c r="X45" s="42"/>
      <c r="Y45" s="41"/>
    </row>
    <row r="46" spans="1:26" x14ac:dyDescent="0.2">
      <c r="A46" s="50">
        <v>29</v>
      </c>
      <c r="B46" s="49" t="str">
        <f>IF(A46&lt;=$C$3,DATE(YEAR(B45),MONTH(B45)+1,DAY(B45)),"-")</f>
        <v>-</v>
      </c>
      <c r="C46" s="48">
        <f>IF(A46&lt;=$C$3,C45-D46,0)</f>
        <v>0</v>
      </c>
      <c r="D46" s="48">
        <f>IF(A46&lt;=$C$3,F46-E46,0)</f>
        <v>0</v>
      </c>
      <c r="E46" s="48">
        <f>IF(A46&lt;=$C$3,((1+$C$4)^(G46/30) -1)*C45,0)</f>
        <v>0</v>
      </c>
      <c r="F46" s="47">
        <f>IF(A46&lt;=$C$3,$C$12*$W$15,)</f>
        <v>0</v>
      </c>
      <c r="G46" s="46">
        <f>IF(A46&lt;=$C$3,B46-B45,)</f>
        <v>0</v>
      </c>
      <c r="H46" s="45">
        <f>IF(A46&lt;=$C$3,B46-$B$17,)</f>
        <v>0</v>
      </c>
      <c r="I46" s="44">
        <f>D46*$L$1*H46</f>
        <v>0</v>
      </c>
      <c r="Q46" s="37">
        <v>29</v>
      </c>
      <c r="R46" s="38">
        <f>R45+1</f>
        <v>40050</v>
      </c>
      <c r="S46" s="36">
        <f>IF(U46=1,1,0)</f>
        <v>0</v>
      </c>
      <c r="T46" s="37">
        <f>T45+S46</f>
        <v>0</v>
      </c>
      <c r="U46" s="40">
        <f>IF(DAY(R46)=$S$15,1,0)</f>
        <v>0</v>
      </c>
      <c r="V46" s="39">
        <f>IF(T46&lt;=$S$3,U46/((1+$S$4)^(Q46)),0)</f>
        <v>0</v>
      </c>
      <c r="W46" s="43"/>
      <c r="X46" s="42"/>
      <c r="Y46" s="41"/>
    </row>
    <row r="47" spans="1:26" x14ac:dyDescent="0.2">
      <c r="A47" s="50">
        <v>30</v>
      </c>
      <c r="B47" s="49" t="str">
        <f>IF(A47&lt;=$C$3,DATE(YEAR(B46),MONTH(B46)+1,DAY(B46)),"-")</f>
        <v>-</v>
      </c>
      <c r="C47" s="48">
        <f>IF(A47&lt;=$C$3,C46-D47,0)</f>
        <v>0</v>
      </c>
      <c r="D47" s="48">
        <f>IF(A47&lt;=$C$3,F47-E47,0)</f>
        <v>0</v>
      </c>
      <c r="E47" s="48">
        <f>IF(A47&lt;=$C$3,((1+$C$4)^(G47/30) -1)*C46,0)</f>
        <v>0</v>
      </c>
      <c r="F47" s="47">
        <f>IF(A47&lt;=$C$3,$C$12*$W$15,)</f>
        <v>0</v>
      </c>
      <c r="G47" s="46">
        <f>IF(A47&lt;=$C$3,B47-B46,)</f>
        <v>0</v>
      </c>
      <c r="H47" s="45">
        <f>IF(A47&lt;=$C$3,B47-$B$17,)</f>
        <v>0</v>
      </c>
      <c r="I47" s="44">
        <f>D47*$L$1*H47</f>
        <v>0</v>
      </c>
      <c r="Q47" s="37">
        <v>30</v>
      </c>
      <c r="R47" s="38">
        <f>R46+1</f>
        <v>40051</v>
      </c>
      <c r="S47" s="36">
        <f>IF(U47=1,1,0)</f>
        <v>0</v>
      </c>
      <c r="T47" s="37">
        <f>T46+S47</f>
        <v>0</v>
      </c>
      <c r="U47" s="40">
        <f>IF(DAY(R47)=$S$15,1,0)</f>
        <v>0</v>
      </c>
      <c r="V47" s="39">
        <f>IF(T47&lt;=$S$3,U47/((1+$S$4)^(Q47)),0)</f>
        <v>0</v>
      </c>
      <c r="W47" s="43"/>
      <c r="X47" s="42"/>
      <c r="Y47" s="41"/>
    </row>
    <row r="48" spans="1:26" x14ac:dyDescent="0.2">
      <c r="A48" s="50">
        <v>31</v>
      </c>
      <c r="B48" s="49" t="str">
        <f>IF(A48&lt;=$C$3,DATE(YEAR(B47),MONTH(B47)+1,DAY(B47)),"-")</f>
        <v>-</v>
      </c>
      <c r="C48" s="48">
        <f>IF(A48&lt;=$C$3,C47-D48,0)</f>
        <v>0</v>
      </c>
      <c r="D48" s="48">
        <f>IF(A48&lt;=$C$3,F48-E48,0)</f>
        <v>0</v>
      </c>
      <c r="E48" s="48">
        <f>IF(A48&lt;=$C$3,((1+$C$4)^(G48/30) -1)*C47,0)</f>
        <v>0</v>
      </c>
      <c r="F48" s="47">
        <f>IF(A48&lt;=$C$3,$C$12*$W$15,)</f>
        <v>0</v>
      </c>
      <c r="G48" s="46">
        <f>IF(A48&lt;=$C$3,B48-B47,)</f>
        <v>0</v>
      </c>
      <c r="H48" s="45">
        <f>IF(A48&lt;=$C$3,B48-$B$17,)</f>
        <v>0</v>
      </c>
      <c r="I48" s="44">
        <f>D48*$L$1*H48</f>
        <v>0</v>
      </c>
      <c r="Q48" s="37">
        <v>31</v>
      </c>
      <c r="R48" s="38">
        <f>R47+1</f>
        <v>40052</v>
      </c>
      <c r="S48" s="36">
        <f>IF(U48=1,1,0)</f>
        <v>1</v>
      </c>
      <c r="T48" s="37">
        <f>T47+S48</f>
        <v>1</v>
      </c>
      <c r="U48" s="40">
        <f>IF(DAY(R48)=$S$15,1,0)</f>
        <v>1</v>
      </c>
      <c r="V48" s="39">
        <f>IF(T48&lt;=$S$3,U48/((1+$S$4)^(Q48)),0)</f>
        <v>0.98724543379851426</v>
      </c>
      <c r="W48" s="43"/>
      <c r="X48" s="42"/>
      <c r="Y48" s="41"/>
    </row>
    <row r="49" spans="1:25" x14ac:dyDescent="0.2">
      <c r="A49" s="50">
        <v>32</v>
      </c>
      <c r="B49" s="49" t="str">
        <f>IF(A49&lt;=$C$3,DATE(YEAR(B48),MONTH(B48)+1,DAY(B48)),"-")</f>
        <v>-</v>
      </c>
      <c r="C49" s="48">
        <f>IF(A49&lt;=$C$3,C48-D49,0)</f>
        <v>0</v>
      </c>
      <c r="D49" s="48">
        <f>IF(A49&lt;=$C$3,F49-E49,0)</f>
        <v>0</v>
      </c>
      <c r="E49" s="48">
        <f>IF(A49&lt;=$C$3,((1+$C$4)^(G49/30) -1)*C48,0)</f>
        <v>0</v>
      </c>
      <c r="F49" s="47">
        <f>IF(A49&lt;=$C$3,$C$12*$W$15,)</f>
        <v>0</v>
      </c>
      <c r="G49" s="46">
        <f>IF(A49&lt;=$C$3,B49-B48,)</f>
        <v>0</v>
      </c>
      <c r="H49" s="45">
        <f>IF(A49&lt;=$C$3,B49-$B$17,)</f>
        <v>0</v>
      </c>
      <c r="I49" s="44">
        <f>D49*$L$1*H49</f>
        <v>0</v>
      </c>
      <c r="Q49" s="37">
        <v>32</v>
      </c>
      <c r="R49" s="38">
        <f>R48+1</f>
        <v>40053</v>
      </c>
      <c r="S49" s="36">
        <f>IF(U49=1,1,0)</f>
        <v>0</v>
      </c>
      <c r="T49" s="37">
        <f>T48+S49</f>
        <v>1</v>
      </c>
      <c r="U49" s="40">
        <f>IF(DAY(R49)=$S$15,1,0)</f>
        <v>0</v>
      </c>
      <c r="V49" s="39">
        <f>IF(T49&lt;=$S$3,U49/((1+$S$4)^(Q49)),0)</f>
        <v>0</v>
      </c>
      <c r="W49" s="43"/>
      <c r="X49" s="42"/>
      <c r="Y49" s="41"/>
    </row>
    <row r="50" spans="1:25" x14ac:dyDescent="0.2">
      <c r="A50" s="50">
        <v>33</v>
      </c>
      <c r="B50" s="49" t="str">
        <f>IF(A50&lt;=$C$3,DATE(YEAR(B49),MONTH(B49)+1,DAY(B49)),"-")</f>
        <v>-</v>
      </c>
      <c r="C50" s="48">
        <f>IF(A50&lt;=$C$3,C49-D50,0)</f>
        <v>0</v>
      </c>
      <c r="D50" s="48">
        <f>IF(A50&lt;=$C$3,F50-E50,0)</f>
        <v>0</v>
      </c>
      <c r="E50" s="48">
        <f>IF(A50&lt;=$C$3,((1+$C$4)^(G50/30) -1)*C49,0)</f>
        <v>0</v>
      </c>
      <c r="F50" s="47">
        <f>IF(A50&lt;=$C$3,$C$12*$W$15,)</f>
        <v>0</v>
      </c>
      <c r="G50" s="46">
        <f>IF(A50&lt;=$C$3,B50-B49,)</f>
        <v>0</v>
      </c>
      <c r="H50" s="45">
        <f>IF(A50&lt;=$C$3,B50-$B$17,)</f>
        <v>0</v>
      </c>
      <c r="I50" s="44">
        <f>D50*$L$1*H50</f>
        <v>0</v>
      </c>
      <c r="Q50" s="37">
        <v>33</v>
      </c>
      <c r="R50" s="38">
        <f>R49+1</f>
        <v>40054</v>
      </c>
      <c r="S50" s="36">
        <f>IF(U50=1,1,0)</f>
        <v>0</v>
      </c>
      <c r="T50" s="37">
        <f>T49+S50</f>
        <v>1</v>
      </c>
      <c r="U50" s="40">
        <f>IF(DAY(R50)=$S$15,1,0)</f>
        <v>0</v>
      </c>
      <c r="V50" s="39">
        <f>IF(T50&lt;=$S$3,U50/((1+$S$4)^(Q50)),0)</f>
        <v>0</v>
      </c>
      <c r="W50" s="43"/>
      <c r="X50" s="42"/>
      <c r="Y50" s="41"/>
    </row>
    <row r="51" spans="1:25" x14ac:dyDescent="0.2">
      <c r="A51" s="50">
        <v>34</v>
      </c>
      <c r="B51" s="49" t="str">
        <f>IF(A51&lt;=$C$3,DATE(YEAR(B50),MONTH(B50)+1,DAY(B50)),"-")</f>
        <v>-</v>
      </c>
      <c r="C51" s="48">
        <f>IF(A51&lt;=$C$3,C50-D51,0)</f>
        <v>0</v>
      </c>
      <c r="D51" s="48">
        <f>IF(A51&lt;=$C$3,F51-E51,0)</f>
        <v>0</v>
      </c>
      <c r="E51" s="48">
        <f>IF(A51&lt;=$C$3,((1+$C$4)^(G51/30) -1)*C50,0)</f>
        <v>0</v>
      </c>
      <c r="F51" s="47">
        <f>IF(A51&lt;=$C$3,$C$12*$W$15,)</f>
        <v>0</v>
      </c>
      <c r="G51" s="46">
        <f>IF(A51&lt;=$C$3,B51-B50,)</f>
        <v>0</v>
      </c>
      <c r="H51" s="45">
        <f>IF(A51&lt;=$C$3,B51-$B$17,)</f>
        <v>0</v>
      </c>
      <c r="I51" s="44">
        <f>D51*$L$1*H51</f>
        <v>0</v>
      </c>
      <c r="Q51" s="37">
        <v>34</v>
      </c>
      <c r="R51" s="38">
        <f>R50+1</f>
        <v>40055</v>
      </c>
      <c r="S51" s="36">
        <f>IF(U51=1,1,0)</f>
        <v>0</v>
      </c>
      <c r="T51" s="37">
        <f>T50+S51</f>
        <v>1</v>
      </c>
      <c r="U51" s="40">
        <f>IF(DAY(R51)=$S$15,1,0)</f>
        <v>0</v>
      </c>
      <c r="V51" s="39">
        <f>IF(T51&lt;=$S$3,U51/((1+$S$4)^(Q51)),0)</f>
        <v>0</v>
      </c>
      <c r="W51" s="43"/>
      <c r="X51" s="42"/>
      <c r="Y51" s="41"/>
    </row>
    <row r="52" spans="1:25" x14ac:dyDescent="0.2">
      <c r="A52" s="50">
        <v>35</v>
      </c>
      <c r="B52" s="49" t="str">
        <f>IF(A52&lt;=$C$3,DATE(YEAR(B51),MONTH(B51)+1,DAY(B51)),"-")</f>
        <v>-</v>
      </c>
      <c r="C52" s="48">
        <f>IF(A52&lt;=$C$3,C51-D52,0)</f>
        <v>0</v>
      </c>
      <c r="D52" s="48">
        <f>IF(A52&lt;=$C$3,F52-E52,0)</f>
        <v>0</v>
      </c>
      <c r="E52" s="48">
        <f>IF(A52&lt;=$C$3,((1+$C$4)^(G52/30) -1)*C51,0)</f>
        <v>0</v>
      </c>
      <c r="F52" s="47">
        <f>IF(A52&lt;=$C$3,$C$12*$W$15,)</f>
        <v>0</v>
      </c>
      <c r="G52" s="46">
        <f>IF(A52&lt;=$C$3,B52-B51,)</f>
        <v>0</v>
      </c>
      <c r="H52" s="45">
        <f>IF(A52&lt;=$C$3,B52-$B$17,)</f>
        <v>0</v>
      </c>
      <c r="I52" s="44">
        <f>D52*$L$1*H52</f>
        <v>0</v>
      </c>
      <c r="Q52" s="37">
        <v>35</v>
      </c>
      <c r="R52" s="38">
        <f>R51+1</f>
        <v>40056</v>
      </c>
      <c r="S52" s="36">
        <f>IF(U52=1,1,0)</f>
        <v>0</v>
      </c>
      <c r="T52" s="37">
        <f>T51+S52</f>
        <v>1</v>
      </c>
      <c r="U52" s="40">
        <f>IF(DAY(R52)=$S$15,1,0)</f>
        <v>0</v>
      </c>
      <c r="V52" s="39">
        <f>IF(T52&lt;=$S$3,U52/((1+$S$4)^(Q52)),0)</f>
        <v>0</v>
      </c>
      <c r="W52" s="43"/>
      <c r="X52" s="42"/>
      <c r="Y52" s="41"/>
    </row>
    <row r="53" spans="1:25" x14ac:dyDescent="0.2">
      <c r="A53" s="50">
        <v>36</v>
      </c>
      <c r="B53" s="49" t="str">
        <f>IF(A53&lt;=$C$3,DATE(YEAR(B52),MONTH(B52)+1,DAY(B52)),"-")</f>
        <v>-</v>
      </c>
      <c r="C53" s="48">
        <f>IF(A53&lt;=$C$3,C52-D53,0)</f>
        <v>0</v>
      </c>
      <c r="D53" s="48">
        <f>IF(A53&lt;=$C$3,F53-E53,0)</f>
        <v>0</v>
      </c>
      <c r="E53" s="48">
        <f>IF(A53&lt;=$C$3,((1+$C$4)^(G53/30) -1)*C52,0)</f>
        <v>0</v>
      </c>
      <c r="F53" s="47">
        <f>IF(A53&lt;=$C$3,$C$12*$W$15,)</f>
        <v>0</v>
      </c>
      <c r="G53" s="46">
        <f>IF(A53&lt;=$C$3,B53-B52,)</f>
        <v>0</v>
      </c>
      <c r="H53" s="45">
        <f>IF(A53&lt;=$C$3,B53-$B$17,)</f>
        <v>0</v>
      </c>
      <c r="I53" s="44">
        <f>D53*$L$1*H53</f>
        <v>0</v>
      </c>
      <c r="Q53" s="37">
        <v>36</v>
      </c>
      <c r="R53" s="38">
        <f>R52+1</f>
        <v>40057</v>
      </c>
      <c r="S53" s="36">
        <f>IF(U53=1,1,0)</f>
        <v>0</v>
      </c>
      <c r="T53" s="37">
        <f>T52+S53</f>
        <v>1</v>
      </c>
      <c r="U53" s="40">
        <f>IF(DAY(R53)=$S$15,1,0)</f>
        <v>0</v>
      </c>
      <c r="V53" s="39">
        <f>IF(T53&lt;=$S$3,U53/((1+$S$4)^(Q53)),0)</f>
        <v>0</v>
      </c>
      <c r="W53" s="43"/>
      <c r="X53" s="42"/>
      <c r="Y53" s="41"/>
    </row>
    <row r="54" spans="1:25" x14ac:dyDescent="0.2">
      <c r="A54" s="50">
        <v>37</v>
      </c>
      <c r="B54" s="49" t="str">
        <f>IF(A54&lt;=$C$3,DATE(YEAR(B53),MONTH(B53)+1,DAY(B53)),"-")</f>
        <v>-</v>
      </c>
      <c r="C54" s="48">
        <f>IF(A54&lt;=$C$3,C53-D54,0)</f>
        <v>0</v>
      </c>
      <c r="D54" s="48">
        <f>IF(A54&lt;=$C$3,F54-E54,0)</f>
        <v>0</v>
      </c>
      <c r="E54" s="48">
        <f>IF(A54&lt;=$C$3,((1+$C$4)^(G54/30) -1)*C53,0)</f>
        <v>0</v>
      </c>
      <c r="F54" s="47">
        <f>IF(A54&lt;=$C$3,$C$12*$W$15,)</f>
        <v>0</v>
      </c>
      <c r="G54" s="46">
        <f>IF(A54&lt;=$C$3,B54-B53,)</f>
        <v>0</v>
      </c>
      <c r="H54" s="45">
        <f>IF(A54&lt;=$C$3,B54-$B$17,)</f>
        <v>0</v>
      </c>
      <c r="I54" s="44">
        <f>D54*$L$1*H54</f>
        <v>0</v>
      </c>
      <c r="Q54" s="37">
        <v>37</v>
      </c>
      <c r="R54" s="38">
        <f>R53+1</f>
        <v>40058</v>
      </c>
      <c r="S54" s="36">
        <f>IF(U54=1,1,0)</f>
        <v>0</v>
      </c>
      <c r="T54" s="37">
        <f>T53+S54</f>
        <v>1</v>
      </c>
      <c r="U54" s="40">
        <f>IF(DAY(R54)=$S$15,1,0)</f>
        <v>0</v>
      </c>
      <c r="V54" s="39">
        <f>IF(T54&lt;=$S$3,U54/((1+$S$4)^(Q54)),0)</f>
        <v>0</v>
      </c>
    </row>
    <row r="55" spans="1:25" x14ac:dyDescent="0.2">
      <c r="A55" s="50">
        <v>38</v>
      </c>
      <c r="B55" s="49" t="str">
        <f>IF(A55&lt;=$C$3,DATE(YEAR(B54),MONTH(B54)+1,DAY(B54)),"-")</f>
        <v>-</v>
      </c>
      <c r="C55" s="48">
        <f>IF(A55&lt;=$C$3,C54-D55,0)</f>
        <v>0</v>
      </c>
      <c r="D55" s="48">
        <f>IF(A55&lt;=$C$3,F55-E55,0)</f>
        <v>0</v>
      </c>
      <c r="E55" s="48">
        <f>IF(A55&lt;=$C$3,((1+$C$4)^(G55/30) -1)*C54,0)</f>
        <v>0</v>
      </c>
      <c r="F55" s="47">
        <f>IF(A55&lt;=$C$3,$C$12*$W$15,)</f>
        <v>0</v>
      </c>
      <c r="G55" s="46">
        <f>IF(A55&lt;=$C$3,B55-B54,)</f>
        <v>0</v>
      </c>
      <c r="H55" s="45">
        <f>IF(A55&lt;=$C$3,B55-$B$17,)</f>
        <v>0</v>
      </c>
      <c r="I55" s="44">
        <f>D55*$L$1*H55</f>
        <v>0</v>
      </c>
      <c r="Q55" s="37">
        <v>38</v>
      </c>
      <c r="R55" s="38">
        <f>R54+1</f>
        <v>40059</v>
      </c>
      <c r="S55" s="36">
        <f>IF(U55=1,1,0)</f>
        <v>0</v>
      </c>
      <c r="T55" s="37">
        <f>T54+S55</f>
        <v>1</v>
      </c>
      <c r="U55" s="40">
        <f>IF(DAY(R55)=$S$15,1,0)</f>
        <v>0</v>
      </c>
      <c r="V55" s="39">
        <f>IF(T55&lt;=$S$3,U55/((1+$S$4)^(Q55)),0)</f>
        <v>0</v>
      </c>
    </row>
    <row r="56" spans="1:25" x14ac:dyDescent="0.2">
      <c r="A56" s="50">
        <v>39</v>
      </c>
      <c r="B56" s="49" t="str">
        <f>IF(A56&lt;=$C$3,DATE(YEAR(B55),MONTH(B55)+1,DAY(B55)),"-")</f>
        <v>-</v>
      </c>
      <c r="C56" s="48">
        <f>IF(A56&lt;=$C$3,C55-D56,0)</f>
        <v>0</v>
      </c>
      <c r="D56" s="48">
        <f>IF(A56&lt;=$C$3,F56-E56,0)</f>
        <v>0</v>
      </c>
      <c r="E56" s="48">
        <f>IF(A56&lt;=$C$3,((1+$C$4)^(G56/30) -1)*C55,0)</f>
        <v>0</v>
      </c>
      <c r="F56" s="47">
        <f>IF(A56&lt;=$C$3,$C$12*$W$15,)</f>
        <v>0</v>
      </c>
      <c r="G56" s="46">
        <f>IF(A56&lt;=$C$3,B56-B55,)</f>
        <v>0</v>
      </c>
      <c r="H56" s="45">
        <f>IF(A56&lt;=$C$3,B56-$B$17,)</f>
        <v>0</v>
      </c>
      <c r="I56" s="44">
        <f>D56*$L$1*H56</f>
        <v>0</v>
      </c>
      <c r="Q56" s="37">
        <v>39</v>
      </c>
      <c r="R56" s="38">
        <f>R55+1</f>
        <v>40060</v>
      </c>
      <c r="S56" s="36">
        <f>IF(U56=1,1,0)</f>
        <v>0</v>
      </c>
      <c r="T56" s="37">
        <f>T55+S56</f>
        <v>1</v>
      </c>
      <c r="U56" s="40">
        <f>IF(DAY(R56)=$S$15,1,0)</f>
        <v>0</v>
      </c>
      <c r="V56" s="39">
        <f>IF(T56&lt;=$S$3,U56/((1+$S$4)^(Q56)),0)</f>
        <v>0</v>
      </c>
    </row>
    <row r="57" spans="1:25" x14ac:dyDescent="0.2">
      <c r="A57" s="50">
        <v>40</v>
      </c>
      <c r="B57" s="49" t="str">
        <f>IF(A57&lt;=$C$3,DATE(YEAR(B56),MONTH(B56)+1,DAY(B56)),"-")</f>
        <v>-</v>
      </c>
      <c r="C57" s="48">
        <f>IF(A57&lt;=$C$3,C56-D57,0)</f>
        <v>0</v>
      </c>
      <c r="D57" s="48">
        <f>IF(A57&lt;=$C$3,F57-E57,0)</f>
        <v>0</v>
      </c>
      <c r="E57" s="48">
        <f>IF(A57&lt;=$C$3,((1+$C$4)^(G57/30) -1)*C56,0)</f>
        <v>0</v>
      </c>
      <c r="F57" s="47">
        <f>IF(A57&lt;=$C$3,$C$12*$W$15,)</f>
        <v>0</v>
      </c>
      <c r="G57" s="46">
        <f>IF(A57&lt;=$C$3,B57-B56,)</f>
        <v>0</v>
      </c>
      <c r="H57" s="45">
        <f>IF(A57&lt;=$C$3,B57-$B$17,)</f>
        <v>0</v>
      </c>
      <c r="I57" s="44">
        <f>D57*$L$1*H57</f>
        <v>0</v>
      </c>
      <c r="Q57" s="37">
        <v>40</v>
      </c>
      <c r="R57" s="38">
        <f>R56+1</f>
        <v>40061</v>
      </c>
      <c r="S57" s="36">
        <f>IF(U57=1,1,0)</f>
        <v>0</v>
      </c>
      <c r="T57" s="37">
        <f>T56+S57</f>
        <v>1</v>
      </c>
      <c r="U57" s="40">
        <f>IF(DAY(R57)=$S$15,1,0)</f>
        <v>0</v>
      </c>
      <c r="V57" s="39">
        <f>IF(T57&lt;=$S$3,U57/((1+$S$4)^(Q57)),0)</f>
        <v>0</v>
      </c>
    </row>
    <row r="58" spans="1:25" x14ac:dyDescent="0.2">
      <c r="A58" s="50">
        <v>41</v>
      </c>
      <c r="B58" s="49" t="str">
        <f>IF(A58&lt;=$C$3,DATE(YEAR(B57),MONTH(B57)+1,DAY(B57)),"-")</f>
        <v>-</v>
      </c>
      <c r="C58" s="48">
        <f>IF(A58&lt;=$C$3,C57-D58,0)</f>
        <v>0</v>
      </c>
      <c r="D58" s="48">
        <f>IF(A58&lt;=$C$3,F58-E58,0)</f>
        <v>0</v>
      </c>
      <c r="E58" s="48">
        <f>IF(A58&lt;=$C$3,((1+$C$4)^(G58/30) -1)*C57,0)</f>
        <v>0</v>
      </c>
      <c r="F58" s="47">
        <f>IF(A58&lt;=$C$3,$C$12*$W$15,)</f>
        <v>0</v>
      </c>
      <c r="G58" s="46">
        <f>IF(A58&lt;=$C$3,B58-B57,)</f>
        <v>0</v>
      </c>
      <c r="H58" s="45">
        <f>IF(A58&lt;=$C$3,B58-$B$17,)</f>
        <v>0</v>
      </c>
      <c r="I58" s="44">
        <f>D58*$L$1*H58</f>
        <v>0</v>
      </c>
      <c r="Q58" s="37">
        <v>41</v>
      </c>
      <c r="R58" s="38">
        <f>R57+1</f>
        <v>40062</v>
      </c>
      <c r="S58" s="36">
        <f>IF(U58=1,1,0)</f>
        <v>0</v>
      </c>
      <c r="T58" s="37">
        <f>T57+S58</f>
        <v>1</v>
      </c>
      <c r="U58" s="40">
        <f>IF(DAY(R58)=$S$15,1,0)</f>
        <v>0</v>
      </c>
      <c r="V58" s="39">
        <f>IF(T58&lt;=$S$3,U58/((1+$S$4)^(Q58)),0)</f>
        <v>0</v>
      </c>
    </row>
    <row r="59" spans="1:25" x14ac:dyDescent="0.2">
      <c r="A59" s="50">
        <v>42</v>
      </c>
      <c r="B59" s="49" t="str">
        <f>IF(A59&lt;=$C$3,DATE(YEAR(B58),MONTH(B58)+1,DAY(B58)),"-")</f>
        <v>-</v>
      </c>
      <c r="C59" s="48">
        <f>IF(A59&lt;=$C$3,C58-D59,0)</f>
        <v>0</v>
      </c>
      <c r="D59" s="48">
        <f>IF(A59&lt;=$C$3,F59-E59,0)</f>
        <v>0</v>
      </c>
      <c r="E59" s="48">
        <f>IF(A59&lt;=$C$3,((1+$C$4)^(G59/30) -1)*C58,0)</f>
        <v>0</v>
      </c>
      <c r="F59" s="47">
        <f>IF(A59&lt;=$C$3,$C$12*$W$15,)</f>
        <v>0</v>
      </c>
      <c r="G59" s="46">
        <f>IF(A59&lt;=$C$3,B59-B58,)</f>
        <v>0</v>
      </c>
      <c r="H59" s="45">
        <f>IF(A59&lt;=$C$3,B59-$B$17,)</f>
        <v>0</v>
      </c>
      <c r="I59" s="44">
        <f>D59*$L$1*H59</f>
        <v>0</v>
      </c>
      <c r="Q59" s="37">
        <v>42</v>
      </c>
      <c r="R59" s="38">
        <f>R58+1</f>
        <v>40063</v>
      </c>
      <c r="S59" s="36">
        <f>IF(U59=1,1,0)</f>
        <v>0</v>
      </c>
      <c r="T59" s="37">
        <f>T58+S59</f>
        <v>1</v>
      </c>
      <c r="U59" s="40">
        <f>IF(DAY(R59)=$S$15,1,0)</f>
        <v>0</v>
      </c>
      <c r="V59" s="39">
        <f>IF(T59&lt;=$S$3,U59/((1+$S$4)^(Q59)),0)</f>
        <v>0</v>
      </c>
    </row>
    <row r="60" spans="1:25" x14ac:dyDescent="0.2">
      <c r="A60" s="50">
        <v>43</v>
      </c>
      <c r="B60" s="49" t="str">
        <f>IF(A60&lt;=$C$3,DATE(YEAR(B59),MONTH(B59)+1,DAY(B59)),"-")</f>
        <v>-</v>
      </c>
      <c r="C60" s="48">
        <f>IF(A60&lt;=$C$3,C59-D60,0)</f>
        <v>0</v>
      </c>
      <c r="D60" s="48">
        <f>IF(A60&lt;=$C$3,F60-E60,0)</f>
        <v>0</v>
      </c>
      <c r="E60" s="48">
        <f>IF(A60&lt;=$C$3,((1+$C$4)^(G60/30) -1)*C59,0)</f>
        <v>0</v>
      </c>
      <c r="F60" s="47">
        <f>IF(A60&lt;=$C$3,$C$12*$W$15,)</f>
        <v>0</v>
      </c>
      <c r="G60" s="46">
        <f>IF(A60&lt;=$C$3,B60-B59,)</f>
        <v>0</v>
      </c>
      <c r="H60" s="45">
        <f>IF(A60&lt;=$C$3,B60-$B$17,)</f>
        <v>0</v>
      </c>
      <c r="I60" s="44">
        <f>D60*$L$1*H60</f>
        <v>0</v>
      </c>
      <c r="Q60" s="37">
        <v>43</v>
      </c>
      <c r="R60" s="38">
        <f>R59+1</f>
        <v>40064</v>
      </c>
      <c r="S60" s="36">
        <f>IF(U60=1,1,0)</f>
        <v>0</v>
      </c>
      <c r="T60" s="37">
        <f>T59+S60</f>
        <v>1</v>
      </c>
      <c r="U60" s="40">
        <f>IF(DAY(R60)=$S$15,1,0)</f>
        <v>0</v>
      </c>
      <c r="V60" s="39">
        <f>IF(T60&lt;=$S$3,U60/((1+$S$4)^(Q60)),0)</f>
        <v>0</v>
      </c>
    </row>
    <row r="61" spans="1:25" x14ac:dyDescent="0.2">
      <c r="A61" s="50">
        <v>44</v>
      </c>
      <c r="B61" s="49" t="str">
        <f>IF(A61&lt;=$C$3,DATE(YEAR(B60),MONTH(B60)+1,DAY(B60)),"-")</f>
        <v>-</v>
      </c>
      <c r="C61" s="48">
        <f>IF(A61&lt;=$C$3,C60-D61,0)</f>
        <v>0</v>
      </c>
      <c r="D61" s="48">
        <f>IF(A61&lt;=$C$3,F61-E61,0)</f>
        <v>0</v>
      </c>
      <c r="E61" s="48">
        <f>IF(A61&lt;=$C$3,((1+$C$4)^(G61/30) -1)*C60,0)</f>
        <v>0</v>
      </c>
      <c r="F61" s="47">
        <f>IF(A61&lt;=$C$3,$C$12*$W$15,)</f>
        <v>0</v>
      </c>
      <c r="G61" s="46">
        <f>IF(A61&lt;=$C$3,B61-B60,)</f>
        <v>0</v>
      </c>
      <c r="H61" s="45">
        <f>IF(A61&lt;=$C$3,B61-$B$17,)</f>
        <v>0</v>
      </c>
      <c r="I61" s="44">
        <f>D61*$L$1*H61</f>
        <v>0</v>
      </c>
      <c r="Q61" s="37">
        <v>44</v>
      </c>
      <c r="R61" s="38">
        <f>R60+1</f>
        <v>40065</v>
      </c>
      <c r="S61" s="36">
        <f>IF(U61=1,1,0)</f>
        <v>0</v>
      </c>
      <c r="T61" s="37">
        <f>T60+S61</f>
        <v>1</v>
      </c>
      <c r="U61" s="40">
        <f>IF(DAY(R61)=$S$15,1,0)</f>
        <v>0</v>
      </c>
      <c r="V61" s="39">
        <f>IF(T61&lt;=$S$3,U61/((1+$S$4)^(Q61)),0)</f>
        <v>0</v>
      </c>
    </row>
    <row r="62" spans="1:25" x14ac:dyDescent="0.2">
      <c r="A62" s="50">
        <v>45</v>
      </c>
      <c r="B62" s="49" t="str">
        <f>IF(A62&lt;=$C$3,DATE(YEAR(B61),MONTH(B61)+1,DAY(B61)),"-")</f>
        <v>-</v>
      </c>
      <c r="C62" s="48">
        <f>IF(A62&lt;=$C$3,C61-D62,0)</f>
        <v>0</v>
      </c>
      <c r="D62" s="48">
        <f>IF(A62&lt;=$C$3,F62-E62,0)</f>
        <v>0</v>
      </c>
      <c r="E62" s="48">
        <f>IF(A62&lt;=$C$3,((1+$C$4)^(G62/30) -1)*C61,0)</f>
        <v>0</v>
      </c>
      <c r="F62" s="47">
        <f>IF(A62&lt;=$C$3,$C$12*$W$15,)</f>
        <v>0</v>
      </c>
      <c r="G62" s="46">
        <f>IF(A62&lt;=$C$3,B62-B61,)</f>
        <v>0</v>
      </c>
      <c r="H62" s="45">
        <f>IF(A62&lt;=$C$3,B62-$B$17,)</f>
        <v>0</v>
      </c>
      <c r="I62" s="44">
        <f>D62*$L$1*H62</f>
        <v>0</v>
      </c>
      <c r="Q62" s="37">
        <v>45</v>
      </c>
      <c r="R62" s="38">
        <f>R61+1</f>
        <v>40066</v>
      </c>
      <c r="S62" s="36">
        <f>IF(U62=1,1,0)</f>
        <v>0</v>
      </c>
      <c r="T62" s="37">
        <f>T61+S62</f>
        <v>1</v>
      </c>
      <c r="U62" s="40">
        <f>IF(DAY(R62)=$S$15,1,0)</f>
        <v>0</v>
      </c>
      <c r="V62" s="39">
        <f>IF(T62&lt;=$S$3,U62/((1+$S$4)^(Q62)),0)</f>
        <v>0</v>
      </c>
    </row>
    <row r="63" spans="1:25" x14ac:dyDescent="0.2">
      <c r="A63" s="50">
        <v>46</v>
      </c>
      <c r="B63" s="49" t="str">
        <f>IF(A63&lt;=$C$3,DATE(YEAR(B62),MONTH(B62)+1,DAY(B62)),"-")</f>
        <v>-</v>
      </c>
      <c r="C63" s="48">
        <f>IF(A63&lt;=$C$3,C62-D63,0)</f>
        <v>0</v>
      </c>
      <c r="D63" s="48">
        <f>IF(A63&lt;=$C$3,F63-E63,0)</f>
        <v>0</v>
      </c>
      <c r="E63" s="48">
        <f>IF(A63&lt;=$C$3,((1+$C$4)^(G63/30) -1)*C62,0)</f>
        <v>0</v>
      </c>
      <c r="F63" s="47">
        <f>IF(A63&lt;=$C$3,$C$12*$W$15,)</f>
        <v>0</v>
      </c>
      <c r="G63" s="46">
        <f>IF(A63&lt;=$C$3,B63-B62,)</f>
        <v>0</v>
      </c>
      <c r="H63" s="45">
        <f>IF(A63&lt;=$C$3,B63-$B$17,)</f>
        <v>0</v>
      </c>
      <c r="I63" s="44">
        <f>D63*$L$1*H63</f>
        <v>0</v>
      </c>
      <c r="Q63" s="37">
        <v>46</v>
      </c>
      <c r="R63" s="38">
        <f>R62+1</f>
        <v>40067</v>
      </c>
      <c r="S63" s="36">
        <f>IF(U63=1,1,0)</f>
        <v>0</v>
      </c>
      <c r="T63" s="37">
        <f>T62+S63</f>
        <v>1</v>
      </c>
      <c r="U63" s="40">
        <f>IF(DAY(R63)=$S$15,1,0)</f>
        <v>0</v>
      </c>
      <c r="V63" s="39">
        <f>IF(T63&lt;=$S$3,U63/((1+$S$4)^(Q63)),0)</f>
        <v>0</v>
      </c>
    </row>
    <row r="64" spans="1:25" x14ac:dyDescent="0.2">
      <c r="A64" s="50">
        <v>47</v>
      </c>
      <c r="B64" s="49" t="str">
        <f>IF(A64&lt;=$C$3,DATE(YEAR(B63),MONTH(B63)+1,DAY(B63)),"-")</f>
        <v>-</v>
      </c>
      <c r="C64" s="48">
        <f>IF(A64&lt;=$C$3,C63-D64,0)</f>
        <v>0</v>
      </c>
      <c r="D64" s="48">
        <f>IF(A64&lt;=$C$3,F64-E64,0)</f>
        <v>0</v>
      </c>
      <c r="E64" s="48">
        <f>IF(A64&lt;=$C$3,((1+$C$4)^(G64/30) -1)*C63,0)</f>
        <v>0</v>
      </c>
      <c r="F64" s="47">
        <f>IF(A64&lt;=$C$3,$C$12*$W$15,)</f>
        <v>0</v>
      </c>
      <c r="G64" s="46">
        <f>IF(A64&lt;=$C$3,B64-B63,)</f>
        <v>0</v>
      </c>
      <c r="H64" s="45">
        <f>IF(A64&lt;=$C$3,B64-$B$17,)</f>
        <v>0</v>
      </c>
      <c r="I64" s="44">
        <f>D64*$L$1*H64</f>
        <v>0</v>
      </c>
      <c r="Q64" s="37">
        <v>47</v>
      </c>
      <c r="R64" s="38">
        <f>R63+1</f>
        <v>40068</v>
      </c>
      <c r="S64" s="36">
        <f>IF(U64=1,1,0)</f>
        <v>0</v>
      </c>
      <c r="T64" s="37">
        <f>T63+S64</f>
        <v>1</v>
      </c>
      <c r="U64" s="40">
        <f>IF(DAY(R64)=$S$15,1,0)</f>
        <v>0</v>
      </c>
      <c r="V64" s="39">
        <f>IF(T64&lt;=$S$3,U64/((1+$S$4)^(Q64)),0)</f>
        <v>0</v>
      </c>
    </row>
    <row r="65" spans="1:22" x14ac:dyDescent="0.2">
      <c r="A65" s="50">
        <v>48</v>
      </c>
      <c r="B65" s="49" t="str">
        <f>IF(A65&lt;=$C$3,DATE(YEAR(B64),MONTH(B64)+1,DAY(B64)),"-")</f>
        <v>-</v>
      </c>
      <c r="C65" s="48">
        <f>IF(A65&lt;=$C$3,C64-D65,0)</f>
        <v>0</v>
      </c>
      <c r="D65" s="48">
        <f>IF(A65&lt;=$C$3,F65-E65,0)</f>
        <v>0</v>
      </c>
      <c r="E65" s="48">
        <f>IF(A65&lt;=$C$3,((1+$C$4)^(G65/30) -1)*C64,0)</f>
        <v>0</v>
      </c>
      <c r="F65" s="47">
        <f>IF(A65&lt;=$C$3,$C$12*$W$15,)</f>
        <v>0</v>
      </c>
      <c r="G65" s="46">
        <f>IF(A65&lt;=$C$3,B65-B64,)</f>
        <v>0</v>
      </c>
      <c r="H65" s="45">
        <f>IF(A65&lt;=$C$3,B65-$B$17,)</f>
        <v>0</v>
      </c>
      <c r="I65" s="44">
        <f>D65*$L$1*H65</f>
        <v>0</v>
      </c>
      <c r="Q65" s="37">
        <v>48</v>
      </c>
      <c r="R65" s="38">
        <f>R64+1</f>
        <v>40069</v>
      </c>
      <c r="S65" s="36">
        <f>IF(U65=1,1,0)</f>
        <v>0</v>
      </c>
      <c r="T65" s="37">
        <f>T64+S65</f>
        <v>1</v>
      </c>
      <c r="U65" s="40">
        <f>IF(DAY(R65)=$S$15,1,0)</f>
        <v>0</v>
      </c>
      <c r="V65" s="39">
        <f>IF(T65&lt;=$S$3,U65/((1+$S$4)^(Q65)),0)</f>
        <v>0</v>
      </c>
    </row>
    <row r="66" spans="1:22" x14ac:dyDescent="0.2">
      <c r="A66" s="50">
        <v>49</v>
      </c>
      <c r="B66" s="49" t="str">
        <f>IF(A66&lt;=$C$3,DATE(YEAR(B65),MONTH(B65)+1,DAY(B65)),"-")</f>
        <v>-</v>
      </c>
      <c r="C66" s="48">
        <f>IF(A66&lt;=$C$3,C65-D66,0)</f>
        <v>0</v>
      </c>
      <c r="D66" s="48">
        <f>IF(A66&lt;=$C$3,F66-E66,0)</f>
        <v>0</v>
      </c>
      <c r="E66" s="48">
        <f>IF(A66&lt;=$C$3,((1+$C$4)^(G66/30) -1)*C65,0)</f>
        <v>0</v>
      </c>
      <c r="F66" s="47">
        <f>IF(A66&lt;=$C$3,$C$12*$W$15,)</f>
        <v>0</v>
      </c>
      <c r="G66" s="46">
        <f>IF(A66&lt;=$C$3,B66-B65,)</f>
        <v>0</v>
      </c>
      <c r="H66" s="45">
        <f>IF(A66&lt;=$C$3,B66-$B$17,)</f>
        <v>0</v>
      </c>
      <c r="I66" s="44">
        <f>D66*$L$1*H66</f>
        <v>0</v>
      </c>
      <c r="Q66" s="37">
        <v>49</v>
      </c>
      <c r="R66" s="38">
        <f>R65+1</f>
        <v>40070</v>
      </c>
      <c r="S66" s="36">
        <f>IF(U66=1,1,0)</f>
        <v>0</v>
      </c>
      <c r="T66" s="37">
        <f>T65+S66</f>
        <v>1</v>
      </c>
      <c r="U66" s="40">
        <f>IF(DAY(R66)=$S$15,1,0)</f>
        <v>0</v>
      </c>
      <c r="V66" s="39">
        <f>IF(T66&lt;=$S$3,U66/((1+$S$4)^(Q66)),0)</f>
        <v>0</v>
      </c>
    </row>
    <row r="67" spans="1:22" x14ac:dyDescent="0.2">
      <c r="A67" s="50">
        <v>50</v>
      </c>
      <c r="B67" s="49" t="str">
        <f>IF(A67&lt;=$C$3,DATE(YEAR(B66),MONTH(B66)+1,DAY(B66)),"-")</f>
        <v>-</v>
      </c>
      <c r="C67" s="48">
        <f>IF(A67&lt;=$C$3,C66-D67,0)</f>
        <v>0</v>
      </c>
      <c r="D67" s="48">
        <f>IF(A67&lt;=$C$3,F67-E67,0)</f>
        <v>0</v>
      </c>
      <c r="E67" s="48">
        <f>IF(A67&lt;=$C$3,((1+$C$4)^(G67/30) -1)*C66,0)</f>
        <v>0</v>
      </c>
      <c r="F67" s="47">
        <f>IF(A67&lt;=$C$3,$C$12*$W$15,)</f>
        <v>0</v>
      </c>
      <c r="G67" s="46">
        <f>IF(A67&lt;=$C$3,B67-B66,)</f>
        <v>0</v>
      </c>
      <c r="H67" s="45">
        <f>IF(A67&lt;=$C$3,B67-$B$17,)</f>
        <v>0</v>
      </c>
      <c r="I67" s="44">
        <f>D67*$L$1*H67</f>
        <v>0</v>
      </c>
      <c r="Q67" s="37">
        <v>50</v>
      </c>
      <c r="R67" s="38">
        <f>R66+1</f>
        <v>40071</v>
      </c>
      <c r="S67" s="36">
        <f>IF(U67=1,1,0)</f>
        <v>0</v>
      </c>
      <c r="T67" s="37">
        <f>T66+S67</f>
        <v>1</v>
      </c>
      <c r="U67" s="40">
        <f>IF(DAY(R67)=$S$15,1,0)</f>
        <v>0</v>
      </c>
      <c r="V67" s="39">
        <f>IF(T67&lt;=$S$3,U67/((1+$S$4)^(Q67)),0)</f>
        <v>0</v>
      </c>
    </row>
    <row r="68" spans="1:22" x14ac:dyDescent="0.2">
      <c r="A68" s="50">
        <v>51</v>
      </c>
      <c r="B68" s="49" t="str">
        <f>IF(A68&lt;=$C$3,DATE(YEAR(B67),MONTH(B67)+1,DAY(B67)),"-")</f>
        <v>-</v>
      </c>
      <c r="C68" s="48">
        <f>IF(A68&lt;=$C$3,C67-D68,0)</f>
        <v>0</v>
      </c>
      <c r="D68" s="48">
        <f>IF(A68&lt;=$C$3,F68-E68,0)</f>
        <v>0</v>
      </c>
      <c r="E68" s="48">
        <f>IF(A68&lt;=$C$3,((1+$C$4)^(G68/30) -1)*C67,0)</f>
        <v>0</v>
      </c>
      <c r="F68" s="47">
        <f>IF(A68&lt;=$C$3,$C$12*$W$15,)</f>
        <v>0</v>
      </c>
      <c r="G68" s="46">
        <f>IF(A68&lt;=$C$3,B68-B67,)</f>
        <v>0</v>
      </c>
      <c r="H68" s="45">
        <f>IF(A68&lt;=$C$3,B68-$B$17,)</f>
        <v>0</v>
      </c>
      <c r="I68" s="44">
        <f>D68*$L$1*H68</f>
        <v>0</v>
      </c>
      <c r="Q68" s="37">
        <v>51</v>
      </c>
      <c r="R68" s="38">
        <f>R67+1</f>
        <v>40072</v>
      </c>
      <c r="S68" s="36">
        <f>IF(U68=1,1,0)</f>
        <v>0</v>
      </c>
      <c r="T68" s="37">
        <f>T67+S68</f>
        <v>1</v>
      </c>
      <c r="U68" s="40">
        <f>IF(DAY(R68)=$S$15,1,0)</f>
        <v>0</v>
      </c>
      <c r="V68" s="39">
        <f>IF(T68&lt;=$S$3,U68/((1+$S$4)^(Q68)),0)</f>
        <v>0</v>
      </c>
    </row>
    <row r="69" spans="1:22" x14ac:dyDescent="0.2">
      <c r="A69" s="50">
        <v>52</v>
      </c>
      <c r="B69" s="49" t="str">
        <f>IF(A69&lt;=$C$3,DATE(YEAR(B68),MONTH(B68)+1,DAY(B68)),"-")</f>
        <v>-</v>
      </c>
      <c r="C69" s="48">
        <f>IF(A69&lt;=$C$3,C68-D69,0)</f>
        <v>0</v>
      </c>
      <c r="D69" s="48">
        <f>IF(A69&lt;=$C$3,F69-E69,0)</f>
        <v>0</v>
      </c>
      <c r="E69" s="48">
        <f>IF(A69&lt;=$C$3,((1+$C$4)^(G69/30) -1)*C68,0)</f>
        <v>0</v>
      </c>
      <c r="F69" s="47">
        <f>IF(A69&lt;=$C$3,$C$12*$W$15,)</f>
        <v>0</v>
      </c>
      <c r="G69" s="46">
        <f>IF(A69&lt;=$C$3,B69-B68,)</f>
        <v>0</v>
      </c>
      <c r="H69" s="45">
        <f>IF(A69&lt;=$C$3,B69-$B$17,)</f>
        <v>0</v>
      </c>
      <c r="I69" s="44">
        <f>D69*$L$1*H69</f>
        <v>0</v>
      </c>
      <c r="Q69" s="37">
        <v>52</v>
      </c>
      <c r="R69" s="38">
        <f>R68+1</f>
        <v>40073</v>
      </c>
      <c r="S69" s="36">
        <f>IF(U69=1,1,0)</f>
        <v>0</v>
      </c>
      <c r="T69" s="37">
        <f>T68+S69</f>
        <v>1</v>
      </c>
      <c r="U69" s="40">
        <f>IF(DAY(R69)=$S$15,1,0)</f>
        <v>0</v>
      </c>
      <c r="V69" s="39">
        <f>IF(T69&lt;=$S$3,U69/((1+$S$4)^(Q69)),0)</f>
        <v>0</v>
      </c>
    </row>
    <row r="70" spans="1:22" x14ac:dyDescent="0.2">
      <c r="A70" s="50">
        <v>53</v>
      </c>
      <c r="B70" s="49" t="str">
        <f>IF(A70&lt;=$C$3,DATE(YEAR(B69),MONTH(B69)+1,DAY(B69)),"-")</f>
        <v>-</v>
      </c>
      <c r="C70" s="48">
        <f>IF(A70&lt;=$C$3,C69-D70,0)</f>
        <v>0</v>
      </c>
      <c r="D70" s="48">
        <f>IF(A70&lt;=$C$3,F70-E70,0)</f>
        <v>0</v>
      </c>
      <c r="E70" s="48">
        <f>IF(A70&lt;=$C$3,((1+$C$4)^(G70/30) -1)*C69,0)</f>
        <v>0</v>
      </c>
      <c r="F70" s="47">
        <f>IF(A70&lt;=$C$3,$C$12*$W$15,)</f>
        <v>0</v>
      </c>
      <c r="G70" s="46">
        <f>IF(A70&lt;=$C$3,B70-B69,)</f>
        <v>0</v>
      </c>
      <c r="H70" s="45">
        <f>IF(A70&lt;=$C$3,B70-$B$17,)</f>
        <v>0</v>
      </c>
      <c r="I70" s="44">
        <f>D70*$L$1*H70</f>
        <v>0</v>
      </c>
      <c r="Q70" s="37">
        <v>53</v>
      </c>
      <c r="R70" s="38">
        <f>R69+1</f>
        <v>40074</v>
      </c>
      <c r="S70" s="36">
        <f>IF(U70=1,1,0)</f>
        <v>0</v>
      </c>
      <c r="T70" s="37">
        <f>T69+S70</f>
        <v>1</v>
      </c>
      <c r="U70" s="40">
        <f>IF(DAY(R70)=$S$15,1,0)</f>
        <v>0</v>
      </c>
      <c r="V70" s="39">
        <f>IF(T70&lt;=$S$3,U70/((1+$S$4)^(Q70)),0)</f>
        <v>0</v>
      </c>
    </row>
    <row r="71" spans="1:22" x14ac:dyDescent="0.2">
      <c r="A71" s="50">
        <v>54</v>
      </c>
      <c r="B71" s="49" t="str">
        <f>IF(A71&lt;=$C$3,DATE(YEAR(B70),MONTH(B70)+1,DAY(B70)),"-")</f>
        <v>-</v>
      </c>
      <c r="C71" s="48">
        <f>IF(A71&lt;=$C$3,C70-D71,0)</f>
        <v>0</v>
      </c>
      <c r="D71" s="48">
        <f>IF(A71&lt;=$C$3,F71-E71,0)</f>
        <v>0</v>
      </c>
      <c r="E71" s="48">
        <f>IF(A71&lt;=$C$3,((1+$C$4)^(G71/30) -1)*C70,0)</f>
        <v>0</v>
      </c>
      <c r="F71" s="47">
        <f>IF(A71&lt;=$C$3,$C$12*$W$15,)</f>
        <v>0</v>
      </c>
      <c r="G71" s="46">
        <f>IF(A71&lt;=$C$3,B71-B70,)</f>
        <v>0</v>
      </c>
      <c r="H71" s="45">
        <f>IF(A71&lt;=$C$3,B71-$B$17,)</f>
        <v>0</v>
      </c>
      <c r="I71" s="44">
        <f>D71*$L$1*H71</f>
        <v>0</v>
      </c>
      <c r="Q71" s="37">
        <v>54</v>
      </c>
      <c r="R71" s="38">
        <f>R70+1</f>
        <v>40075</v>
      </c>
      <c r="S71" s="36">
        <f>IF(U71=1,1,0)</f>
        <v>0</v>
      </c>
      <c r="T71" s="37">
        <f>T70+S71</f>
        <v>1</v>
      </c>
      <c r="U71" s="40">
        <f>IF(DAY(R71)=$S$15,1,0)</f>
        <v>0</v>
      </c>
      <c r="V71" s="39">
        <f>IF(T71&lt;=$S$3,U71/((1+$S$4)^(Q71)),0)</f>
        <v>0</v>
      </c>
    </row>
    <row r="72" spans="1:22" x14ac:dyDescent="0.2">
      <c r="A72" s="50">
        <v>55</v>
      </c>
      <c r="B72" s="49" t="str">
        <f>IF(A72&lt;=$C$3,DATE(YEAR(B71),MONTH(B71)+1,DAY(B71)),"-")</f>
        <v>-</v>
      </c>
      <c r="C72" s="48">
        <f>IF(A72&lt;=$C$3,C71-D72,0)</f>
        <v>0</v>
      </c>
      <c r="D72" s="48">
        <f>IF(A72&lt;=$C$3,F72-E72,0)</f>
        <v>0</v>
      </c>
      <c r="E72" s="48">
        <f>IF(A72&lt;=$C$3,((1+$C$4)^(G72/30) -1)*C71,0)</f>
        <v>0</v>
      </c>
      <c r="F72" s="47">
        <f>IF(A72&lt;=$C$3,$C$12*$W$15,)</f>
        <v>0</v>
      </c>
      <c r="G72" s="46">
        <f>IF(A72&lt;=$C$3,B72-B71,)</f>
        <v>0</v>
      </c>
      <c r="H72" s="45">
        <f>IF(A72&lt;=$C$3,B72-$B$17,)</f>
        <v>0</v>
      </c>
      <c r="I72" s="44">
        <f>D72*$L$1*H72</f>
        <v>0</v>
      </c>
      <c r="Q72" s="37">
        <v>55</v>
      </c>
      <c r="R72" s="38">
        <f>R71+1</f>
        <v>40076</v>
      </c>
      <c r="S72" s="36">
        <f>IF(U72=1,1,0)</f>
        <v>0</v>
      </c>
      <c r="T72" s="37">
        <f>T71+S72</f>
        <v>1</v>
      </c>
      <c r="U72" s="40">
        <f>IF(DAY(R72)=$S$15,1,0)</f>
        <v>0</v>
      </c>
      <c r="V72" s="39">
        <f>IF(T72&lt;=$S$3,U72/((1+$S$4)^(Q72)),0)</f>
        <v>0</v>
      </c>
    </row>
    <row r="73" spans="1:22" x14ac:dyDescent="0.2">
      <c r="A73" s="50">
        <v>56</v>
      </c>
      <c r="B73" s="49" t="str">
        <f>IF(A73&lt;=$C$3,DATE(YEAR(B72),MONTH(B72)+1,DAY(B72)),"-")</f>
        <v>-</v>
      </c>
      <c r="C73" s="48">
        <f>IF(A73&lt;=$C$3,C72-D73,0)</f>
        <v>0</v>
      </c>
      <c r="D73" s="48">
        <f>IF(A73&lt;=$C$3,F73-E73,0)</f>
        <v>0</v>
      </c>
      <c r="E73" s="48">
        <f>IF(A73&lt;=$C$3,((1+$C$4)^(G73/30) -1)*C72,0)</f>
        <v>0</v>
      </c>
      <c r="F73" s="47">
        <f>IF(A73&lt;=$C$3,$C$12*$W$15,)</f>
        <v>0</v>
      </c>
      <c r="G73" s="46">
        <f>IF(A73&lt;=$C$3,B73-B72,)</f>
        <v>0</v>
      </c>
      <c r="H73" s="45">
        <f>IF(A73&lt;=$C$3,B73-$B$17,)</f>
        <v>0</v>
      </c>
      <c r="I73" s="44">
        <f>D73*$L$1*H73</f>
        <v>0</v>
      </c>
      <c r="Q73" s="37">
        <v>56</v>
      </c>
      <c r="R73" s="38">
        <f>R72+1</f>
        <v>40077</v>
      </c>
      <c r="S73" s="36">
        <f>IF(U73=1,1,0)</f>
        <v>0</v>
      </c>
      <c r="T73" s="37">
        <f>T72+S73</f>
        <v>1</v>
      </c>
      <c r="U73" s="40">
        <f>IF(DAY(R73)=$S$15,1,0)</f>
        <v>0</v>
      </c>
      <c r="V73" s="39">
        <f>IF(T73&lt;=$S$3,U73/((1+$S$4)^(Q73)),0)</f>
        <v>0</v>
      </c>
    </row>
    <row r="74" spans="1:22" x14ac:dyDescent="0.2">
      <c r="A74" s="50">
        <v>57</v>
      </c>
      <c r="B74" s="49" t="str">
        <f>IF(A74&lt;=$C$3,DATE(YEAR(B73),MONTH(B73)+1,DAY(B73)),"-")</f>
        <v>-</v>
      </c>
      <c r="C74" s="48">
        <f>IF(A74&lt;=$C$3,C73-D74,0)</f>
        <v>0</v>
      </c>
      <c r="D74" s="48">
        <f>IF(A74&lt;=$C$3,F74-E74,0)</f>
        <v>0</v>
      </c>
      <c r="E74" s="48">
        <f>IF(A74&lt;=$C$3,((1+$C$4)^(G74/30) -1)*C73,0)</f>
        <v>0</v>
      </c>
      <c r="F74" s="47">
        <f>IF(A74&lt;=$C$3,$C$12*$W$15,)</f>
        <v>0</v>
      </c>
      <c r="G74" s="46">
        <f>IF(A74&lt;=$C$3,B74-B73,)</f>
        <v>0</v>
      </c>
      <c r="H74" s="45">
        <f>IF(A74&lt;=$C$3,B74-$B$17,)</f>
        <v>0</v>
      </c>
      <c r="I74" s="44">
        <f>D74*$L$1*H74</f>
        <v>0</v>
      </c>
      <c r="Q74" s="37">
        <v>57</v>
      </c>
      <c r="R74" s="38">
        <f>R73+1</f>
        <v>40078</v>
      </c>
      <c r="S74" s="36">
        <f>IF(U74=1,1,0)</f>
        <v>0</v>
      </c>
      <c r="T74" s="37">
        <f>T73+S74</f>
        <v>1</v>
      </c>
      <c r="U74" s="40">
        <f>IF(DAY(R74)=$S$15,1,0)</f>
        <v>0</v>
      </c>
      <c r="V74" s="39">
        <f>IF(T74&lt;=$S$3,U74/((1+$S$4)^(Q74)),0)</f>
        <v>0</v>
      </c>
    </row>
    <row r="75" spans="1:22" x14ac:dyDescent="0.2">
      <c r="A75" s="50">
        <v>58</v>
      </c>
      <c r="B75" s="49" t="str">
        <f>IF(A75&lt;=$C$3,DATE(YEAR(B74),MONTH(B74)+1,DAY(B74)),"-")</f>
        <v>-</v>
      </c>
      <c r="C75" s="48">
        <f>IF(A75&lt;=$C$3,C74-D75,0)</f>
        <v>0</v>
      </c>
      <c r="D75" s="48">
        <f>IF(A75&lt;=$C$3,F75-E75,0)</f>
        <v>0</v>
      </c>
      <c r="E75" s="48">
        <f>IF(A75&lt;=$C$3,((1+$C$4)^(G75/30) -1)*C74,0)</f>
        <v>0</v>
      </c>
      <c r="F75" s="47">
        <f>IF(A75&lt;=$C$3,$C$12*$W$15,)</f>
        <v>0</v>
      </c>
      <c r="G75" s="46">
        <f>IF(A75&lt;=$C$3,B75-B74,)</f>
        <v>0</v>
      </c>
      <c r="H75" s="45">
        <f>IF(A75&lt;=$C$3,B75-$B$17,)</f>
        <v>0</v>
      </c>
      <c r="I75" s="44">
        <f>D75*$L$1*H75</f>
        <v>0</v>
      </c>
      <c r="Q75" s="37">
        <v>58</v>
      </c>
      <c r="R75" s="38">
        <f>R74+1</f>
        <v>40079</v>
      </c>
      <c r="S75" s="36">
        <f>IF(U75=1,1,0)</f>
        <v>0</v>
      </c>
      <c r="T75" s="37">
        <f>T74+S75</f>
        <v>1</v>
      </c>
      <c r="U75" s="40">
        <f>IF(DAY(R75)=$S$15,1,0)</f>
        <v>0</v>
      </c>
      <c r="V75" s="39">
        <f>IF(T75&lt;=$S$3,U75/((1+$S$4)^(Q75)),0)</f>
        <v>0</v>
      </c>
    </row>
    <row r="76" spans="1:22" x14ac:dyDescent="0.2">
      <c r="A76" s="50">
        <v>59</v>
      </c>
      <c r="B76" s="49" t="str">
        <f>IF(A76&lt;=$C$3,DATE(YEAR(B75),MONTH(B75)+1,DAY(B75)),"-")</f>
        <v>-</v>
      </c>
      <c r="C76" s="48">
        <f>IF(A76&lt;=$C$3,C75-D76,0)</f>
        <v>0</v>
      </c>
      <c r="D76" s="48">
        <f>IF(A76&lt;=$C$3,F76-E76,0)</f>
        <v>0</v>
      </c>
      <c r="E76" s="48">
        <f>IF(A76&lt;=$C$3,((1+$C$4)^(G76/30) -1)*C75,0)</f>
        <v>0</v>
      </c>
      <c r="F76" s="47">
        <f>IF(A76&lt;=$C$3,$C$12*$W$15,)</f>
        <v>0</v>
      </c>
      <c r="G76" s="46">
        <f>IF(A76&lt;=$C$3,B76-B75,)</f>
        <v>0</v>
      </c>
      <c r="H76" s="45">
        <f>IF(A76&lt;=$C$3,B76-$B$17,)</f>
        <v>0</v>
      </c>
      <c r="I76" s="44">
        <f>D76*$L$1*H76</f>
        <v>0</v>
      </c>
      <c r="Q76" s="37">
        <v>59</v>
      </c>
      <c r="R76" s="38">
        <f>R75+1</f>
        <v>40080</v>
      </c>
      <c r="S76" s="36">
        <f>IF(U76=1,1,0)</f>
        <v>0</v>
      </c>
      <c r="T76" s="37">
        <f>T75+S76</f>
        <v>1</v>
      </c>
      <c r="U76" s="40">
        <f>IF(DAY(R76)=$S$15,1,0)</f>
        <v>0</v>
      </c>
      <c r="V76" s="39">
        <f>IF(T76&lt;=$S$3,U76/((1+$S$4)^(Q76)),0)</f>
        <v>0</v>
      </c>
    </row>
    <row r="77" spans="1:22" x14ac:dyDescent="0.2">
      <c r="A77" s="50">
        <v>60</v>
      </c>
      <c r="B77" s="49" t="str">
        <f>IF(A77&lt;=$C$3,DATE(YEAR(B76),MONTH(B76)+1,DAY(B76)),"-")</f>
        <v>-</v>
      </c>
      <c r="C77" s="48">
        <f>IF(A77&lt;=$C$3,C76-D77,0)</f>
        <v>0</v>
      </c>
      <c r="D77" s="48">
        <f>IF(A77&lt;=$C$3,F77-E77,0)</f>
        <v>0</v>
      </c>
      <c r="E77" s="48">
        <f>IF(A77&lt;=$C$3,((1+$C$4)^(G77/30) -1)*C76,0)</f>
        <v>0</v>
      </c>
      <c r="F77" s="47">
        <f>IF(A77&lt;=$C$3,$C$12*$W$15,)</f>
        <v>0</v>
      </c>
      <c r="G77" s="46">
        <f>IF(A77&lt;=$C$3,B77-B76,)</f>
        <v>0</v>
      </c>
      <c r="H77" s="45">
        <f>IF(A77&lt;=$C$3,B77-$B$17,)</f>
        <v>0</v>
      </c>
      <c r="I77" s="44">
        <f>D77*$L$1*H77</f>
        <v>0</v>
      </c>
      <c r="Q77" s="37">
        <v>60</v>
      </c>
      <c r="R77" s="38">
        <f>R76+1</f>
        <v>40081</v>
      </c>
      <c r="S77" s="36">
        <f>IF(U77=1,1,0)</f>
        <v>0</v>
      </c>
      <c r="T77" s="37">
        <f>T76+S77</f>
        <v>1</v>
      </c>
      <c r="U77" s="40">
        <f>IF(DAY(R77)=$S$15,1,0)</f>
        <v>0</v>
      </c>
      <c r="V77" s="39">
        <f>IF(T77&lt;=$S$3,U77/((1+$S$4)^(Q77)),0)</f>
        <v>0</v>
      </c>
    </row>
    <row r="78" spans="1:22" x14ac:dyDescent="0.2">
      <c r="A78" s="50">
        <v>61</v>
      </c>
      <c r="B78" s="49" t="str">
        <f>IF(A78&lt;=$C$3,DATE(YEAR(B77),MONTH(B77)+1,DAY(B77)),"-")</f>
        <v>-</v>
      </c>
      <c r="C78" s="48">
        <f>IF(A78&lt;=$C$3,C77-D78,0)</f>
        <v>0</v>
      </c>
      <c r="D78" s="48">
        <f>IF(A78&lt;=$C$3,F78-E78,0)</f>
        <v>0</v>
      </c>
      <c r="E78" s="48">
        <f>IF(A78&lt;=$C$3,((1+$C$4)^(G78/30) -1)*C77,0)</f>
        <v>0</v>
      </c>
      <c r="F78" s="47">
        <f>IF(A78&lt;=$C$3,$C$12*$W$15,)</f>
        <v>0</v>
      </c>
      <c r="G78" s="46">
        <f>IF(A78&lt;=$C$3,B78-B77,)</f>
        <v>0</v>
      </c>
      <c r="H78" s="45">
        <f>IF(A78&lt;=$C$3,B78-$B$17,)</f>
        <v>0</v>
      </c>
      <c r="I78" s="44">
        <f>D78*$L$1*H78</f>
        <v>0</v>
      </c>
      <c r="Q78" s="37">
        <v>61</v>
      </c>
      <c r="R78" s="38">
        <f>R77+1</f>
        <v>40082</v>
      </c>
      <c r="S78" s="36">
        <f>IF(U78=1,1,0)</f>
        <v>0</v>
      </c>
      <c r="T78" s="37">
        <f>T77+S78</f>
        <v>1</v>
      </c>
      <c r="U78" s="40">
        <f>IF(DAY(R78)=$S$15,1,0)</f>
        <v>0</v>
      </c>
      <c r="V78" s="39">
        <f>IF(T78&lt;=$S$3,U78/((1+$S$4)^(Q78)),0)</f>
        <v>0</v>
      </c>
    </row>
    <row r="79" spans="1:22" x14ac:dyDescent="0.2">
      <c r="A79" s="50">
        <v>62</v>
      </c>
      <c r="B79" s="49" t="str">
        <f>IF(A79&lt;=$C$3,DATE(YEAR(B78),MONTH(B78)+1,DAY(B78)),"-")</f>
        <v>-</v>
      </c>
      <c r="C79" s="48">
        <f>IF(A79&lt;=$C$3,C78-D79,0)</f>
        <v>0</v>
      </c>
      <c r="D79" s="48">
        <f>IF(A79&lt;=$C$3,F79-E79,0)</f>
        <v>0</v>
      </c>
      <c r="E79" s="48">
        <f>IF(A79&lt;=$C$3,((1+$C$4)^(G79/30) -1)*C78,0)</f>
        <v>0</v>
      </c>
      <c r="F79" s="47">
        <f>IF(A79&lt;=$C$3,$C$12*$W$15,)</f>
        <v>0</v>
      </c>
      <c r="G79" s="46">
        <f>IF(A79&lt;=$C$3,B79-B78,)</f>
        <v>0</v>
      </c>
      <c r="H79" s="45">
        <f>IF(A79&lt;=$C$3,B79-$B$17,)</f>
        <v>0</v>
      </c>
      <c r="I79" s="44">
        <f>D79*$L$1*H79</f>
        <v>0</v>
      </c>
      <c r="Q79" s="37">
        <v>62</v>
      </c>
      <c r="R79" s="38">
        <f>R78+1</f>
        <v>40083</v>
      </c>
      <c r="S79" s="36">
        <f>IF(U79=1,1,0)</f>
        <v>1</v>
      </c>
      <c r="T79" s="37">
        <f>T78+S79</f>
        <v>2</v>
      </c>
      <c r="U79" s="40">
        <f>IF(DAY(R79)=$S$15,1,0)</f>
        <v>1</v>
      </c>
      <c r="V79" s="39">
        <f>IF(T79&lt;=$S$3,U79/((1+$S$4)^(Q79)),0)</f>
        <v>0.97465354655601688</v>
      </c>
    </row>
    <row r="80" spans="1:22" x14ac:dyDescent="0.2">
      <c r="A80" s="50">
        <v>63</v>
      </c>
      <c r="B80" s="49" t="str">
        <f>IF(A80&lt;=$C$3,DATE(YEAR(B79),MONTH(B79)+1,DAY(B79)),"-")</f>
        <v>-</v>
      </c>
      <c r="C80" s="48">
        <f>IF(A80&lt;=$C$3,C79-D80,0)</f>
        <v>0</v>
      </c>
      <c r="D80" s="48">
        <f>IF(A80&lt;=$C$3,F80-E80,0)</f>
        <v>0</v>
      </c>
      <c r="E80" s="48">
        <f>IF(A80&lt;=$C$3,((1+$C$4)^(G80/30) -1)*C79,0)</f>
        <v>0</v>
      </c>
      <c r="F80" s="47">
        <f>IF(A80&lt;=$C$3,$C$12*$W$15,)</f>
        <v>0</v>
      </c>
      <c r="G80" s="46">
        <f>IF(A80&lt;=$C$3,B80-B79,)</f>
        <v>0</v>
      </c>
      <c r="H80" s="45">
        <f>IF(A80&lt;=$C$3,B80-$B$17,)</f>
        <v>0</v>
      </c>
      <c r="I80" s="44">
        <f>D80*$L$1*H80</f>
        <v>0</v>
      </c>
      <c r="Q80" s="37">
        <v>63</v>
      </c>
      <c r="R80" s="38">
        <f>R79+1</f>
        <v>40084</v>
      </c>
      <c r="S80" s="36">
        <f>IF(U80=1,1,0)</f>
        <v>0</v>
      </c>
      <c r="T80" s="37">
        <f>T79+S80</f>
        <v>2</v>
      </c>
      <c r="U80" s="40">
        <f>IF(DAY(R80)=$S$15,1,0)</f>
        <v>0</v>
      </c>
      <c r="V80" s="39">
        <f>IF(T80&lt;=$S$3,U80/((1+$S$4)^(Q80)),0)</f>
        <v>0</v>
      </c>
    </row>
    <row r="81" spans="1:22" x14ac:dyDescent="0.2">
      <c r="A81" s="50">
        <v>64</v>
      </c>
      <c r="B81" s="49" t="str">
        <f>IF(A81&lt;=$C$3,DATE(YEAR(B80),MONTH(B80)+1,DAY(B80)),"-")</f>
        <v>-</v>
      </c>
      <c r="C81" s="48">
        <f>IF(A81&lt;=$C$3,C80-D81,0)</f>
        <v>0</v>
      </c>
      <c r="D81" s="48">
        <f>IF(A81&lt;=$C$3,F81-E81,0)</f>
        <v>0</v>
      </c>
      <c r="E81" s="48">
        <f>IF(A81&lt;=$C$3,((1+$C$4)^(G81/30) -1)*C80,0)</f>
        <v>0</v>
      </c>
      <c r="F81" s="47">
        <f>IF(A81&lt;=$C$3,$C$12*$W$15,)</f>
        <v>0</v>
      </c>
      <c r="G81" s="46">
        <f>IF(A81&lt;=$C$3,B81-B80,)</f>
        <v>0</v>
      </c>
      <c r="H81" s="45">
        <f>IF(A81&lt;=$C$3,B81-$B$17,)</f>
        <v>0</v>
      </c>
      <c r="I81" s="44">
        <f>D81*$L$1*H81</f>
        <v>0</v>
      </c>
      <c r="Q81" s="37">
        <v>64</v>
      </c>
      <c r="R81" s="38">
        <f>R80+1</f>
        <v>40085</v>
      </c>
      <c r="S81" s="36">
        <f>IF(U81=1,1,0)</f>
        <v>0</v>
      </c>
      <c r="T81" s="37">
        <f>T80+S81</f>
        <v>2</v>
      </c>
      <c r="U81" s="40">
        <f>IF(DAY(R81)=$S$15,1,0)</f>
        <v>0</v>
      </c>
      <c r="V81" s="39">
        <f>IF(T81&lt;=$S$3,U81/((1+$S$4)^(Q81)),0)</f>
        <v>0</v>
      </c>
    </row>
    <row r="82" spans="1:22" x14ac:dyDescent="0.2">
      <c r="A82" s="50">
        <v>65</v>
      </c>
      <c r="B82" s="49" t="str">
        <f>IF(A82&lt;=$C$3,DATE(YEAR(B81),MONTH(B81)+1,DAY(B81)),"-")</f>
        <v>-</v>
      </c>
      <c r="C82" s="48">
        <f>IF(A82&lt;=$C$3,C81-D82,0)</f>
        <v>0</v>
      </c>
      <c r="D82" s="48">
        <f>IF(A82&lt;=$C$3,F82-E82,0)</f>
        <v>0</v>
      </c>
      <c r="E82" s="48">
        <f>IF(A82&lt;=$C$3,((1+$C$4)^(G82/30) -1)*C81,0)</f>
        <v>0</v>
      </c>
      <c r="F82" s="47">
        <f>IF(A82&lt;=$C$3,$C$12*$W$15,)</f>
        <v>0</v>
      </c>
      <c r="G82" s="46">
        <f>IF(A82&lt;=$C$3,B82-B81,)</f>
        <v>0</v>
      </c>
      <c r="H82" s="45">
        <f>IF(A82&lt;=$C$3,B82-$B$17,)</f>
        <v>0</v>
      </c>
      <c r="I82" s="44">
        <f>D82*$L$1*H82</f>
        <v>0</v>
      </c>
      <c r="Q82" s="37">
        <v>65</v>
      </c>
      <c r="R82" s="38">
        <f>R81+1</f>
        <v>40086</v>
      </c>
      <c r="S82" s="36">
        <f>IF(U82=1,1,0)</f>
        <v>0</v>
      </c>
      <c r="T82" s="37">
        <f>T81+S82</f>
        <v>2</v>
      </c>
      <c r="U82" s="40">
        <f>IF(DAY(R82)=$S$15,1,0)</f>
        <v>0</v>
      </c>
      <c r="V82" s="39">
        <f>IF(T82&lt;=$S$3,U82/((1+$S$4)^(Q82)),0)</f>
        <v>0</v>
      </c>
    </row>
    <row r="83" spans="1:22" x14ac:dyDescent="0.2">
      <c r="A83" s="50">
        <v>66</v>
      </c>
      <c r="B83" s="49" t="str">
        <f>IF(A83&lt;=$C$3,DATE(YEAR(B82),MONTH(B82)+1,DAY(B82)),"-")</f>
        <v>-</v>
      </c>
      <c r="C83" s="48">
        <f>IF(A83&lt;=$C$3,C82-D83,0)</f>
        <v>0</v>
      </c>
      <c r="D83" s="48">
        <f>IF(A83&lt;=$C$3,F83-E83,0)</f>
        <v>0</v>
      </c>
      <c r="E83" s="48">
        <f>IF(A83&lt;=$C$3,((1+$C$4)^(G83/30) -1)*C82,0)</f>
        <v>0</v>
      </c>
      <c r="F83" s="47">
        <f>IF(A83&lt;=$C$3,$C$12*$W$15,)</f>
        <v>0</v>
      </c>
      <c r="G83" s="46">
        <f>IF(A83&lt;=$C$3,B83-B82,)</f>
        <v>0</v>
      </c>
      <c r="H83" s="45">
        <f>IF(A83&lt;=$C$3,B83-$B$17,)</f>
        <v>0</v>
      </c>
      <c r="I83" s="44">
        <f>D83*$L$1*H83</f>
        <v>0</v>
      </c>
      <c r="Q83" s="37">
        <v>66</v>
      </c>
      <c r="R83" s="38">
        <f>R82+1</f>
        <v>40087</v>
      </c>
      <c r="S83" s="36">
        <f>IF(U83=1,1,0)</f>
        <v>0</v>
      </c>
      <c r="T83" s="37">
        <f>T82+S83</f>
        <v>2</v>
      </c>
      <c r="U83" s="40">
        <f>IF(DAY(R83)=$S$15,1,0)</f>
        <v>0</v>
      </c>
      <c r="V83" s="39">
        <f>IF(T83&lt;=$S$3,U83/((1+$S$4)^(Q83)),0)</f>
        <v>0</v>
      </c>
    </row>
    <row r="84" spans="1:22" x14ac:dyDescent="0.2">
      <c r="A84" s="50">
        <v>67</v>
      </c>
      <c r="B84" s="49" t="str">
        <f>IF(A84&lt;=$C$3,DATE(YEAR(B83),MONTH(B83)+1,DAY(B83)),"-")</f>
        <v>-</v>
      </c>
      <c r="C84" s="48">
        <f>IF(A84&lt;=$C$3,C83-D84,0)</f>
        <v>0</v>
      </c>
      <c r="D84" s="48">
        <f>IF(A84&lt;=$C$3,F84-E84,0)</f>
        <v>0</v>
      </c>
      <c r="E84" s="48">
        <f>IF(A84&lt;=$C$3,((1+$C$4)^(G84/30) -1)*C83,0)</f>
        <v>0</v>
      </c>
      <c r="F84" s="47">
        <f>IF(A84&lt;=$C$3,$C$12*$W$15,)</f>
        <v>0</v>
      </c>
      <c r="G84" s="46">
        <f>IF(A84&lt;=$C$3,B84-B83,)</f>
        <v>0</v>
      </c>
      <c r="H84" s="45">
        <f>IF(A84&lt;=$C$3,B84-$B$17,)</f>
        <v>0</v>
      </c>
      <c r="I84" s="44">
        <f>D84*$L$1*H84</f>
        <v>0</v>
      </c>
      <c r="Q84" s="37">
        <v>67</v>
      </c>
      <c r="R84" s="38">
        <f>R83+1</f>
        <v>40088</v>
      </c>
      <c r="S84" s="36">
        <f>IF(U84=1,1,0)</f>
        <v>0</v>
      </c>
      <c r="T84" s="37">
        <f>T83+S84</f>
        <v>2</v>
      </c>
      <c r="U84" s="40">
        <f>IF(DAY(R84)=$S$15,1,0)</f>
        <v>0</v>
      </c>
      <c r="V84" s="39">
        <f>IF(T84&lt;=$S$3,U84/((1+$S$4)^(Q84)),0)</f>
        <v>0</v>
      </c>
    </row>
    <row r="85" spans="1:22" x14ac:dyDescent="0.2">
      <c r="A85" s="50">
        <v>68</v>
      </c>
      <c r="B85" s="49" t="str">
        <f>IF(A85&lt;=$C$3,DATE(YEAR(B84),MONTH(B84)+1,DAY(B84)),"-")</f>
        <v>-</v>
      </c>
      <c r="C85" s="48">
        <f>IF(A85&lt;=$C$3,C84-D85,0)</f>
        <v>0</v>
      </c>
      <c r="D85" s="48">
        <f>IF(A85&lt;=$C$3,F85-E85,0)</f>
        <v>0</v>
      </c>
      <c r="E85" s="48">
        <f>IF(A85&lt;=$C$3,((1+$C$4)^(G85/30) -1)*C84,0)</f>
        <v>0</v>
      </c>
      <c r="F85" s="47">
        <f>IF(A85&lt;=$C$3,$C$12*$W$15,)</f>
        <v>0</v>
      </c>
      <c r="G85" s="46">
        <f>IF(A85&lt;=$C$3,B85-B84,)</f>
        <v>0</v>
      </c>
      <c r="H85" s="45">
        <f>IF(A85&lt;=$C$3,B85-$B$17,)</f>
        <v>0</v>
      </c>
      <c r="I85" s="44">
        <f>D85*$L$1*H85</f>
        <v>0</v>
      </c>
      <c r="Q85" s="37">
        <v>68</v>
      </c>
      <c r="R85" s="38">
        <f>R84+1</f>
        <v>40089</v>
      </c>
      <c r="S85" s="36">
        <f>IF(U85=1,1,0)</f>
        <v>0</v>
      </c>
      <c r="T85" s="37">
        <f>T84+S85</f>
        <v>2</v>
      </c>
      <c r="U85" s="40">
        <f>IF(DAY(R85)=$S$15,1,0)</f>
        <v>0</v>
      </c>
      <c r="V85" s="39">
        <f>IF(T85&lt;=$S$3,U85/((1+$S$4)^(Q85)),0)</f>
        <v>0</v>
      </c>
    </row>
    <row r="86" spans="1:22" x14ac:dyDescent="0.2">
      <c r="A86" s="50">
        <v>69</v>
      </c>
      <c r="B86" s="49" t="str">
        <f>IF(A86&lt;=$C$3,DATE(YEAR(B85),MONTH(B85)+1,DAY(B85)),"-")</f>
        <v>-</v>
      </c>
      <c r="C86" s="48">
        <f>IF(A86&lt;=$C$3,C85-D86,0)</f>
        <v>0</v>
      </c>
      <c r="D86" s="48">
        <f>IF(A86&lt;=$C$3,F86-E86,0)</f>
        <v>0</v>
      </c>
      <c r="E86" s="48">
        <f>IF(A86&lt;=$C$3,((1+$C$4)^(G86/30) -1)*C85,0)</f>
        <v>0</v>
      </c>
      <c r="F86" s="47">
        <f>IF(A86&lt;=$C$3,$C$12*$W$15,)</f>
        <v>0</v>
      </c>
      <c r="G86" s="46">
        <f>IF(A86&lt;=$C$3,B86-B85,)</f>
        <v>0</v>
      </c>
      <c r="H86" s="45">
        <f>IF(A86&lt;=$C$3,B86-$B$17,)</f>
        <v>0</v>
      </c>
      <c r="I86" s="44">
        <f>D86*$L$1*H86</f>
        <v>0</v>
      </c>
      <c r="Q86" s="37">
        <v>69</v>
      </c>
      <c r="R86" s="38">
        <f>R85+1</f>
        <v>40090</v>
      </c>
      <c r="S86" s="36">
        <f>IF(U86=1,1,0)</f>
        <v>0</v>
      </c>
      <c r="T86" s="37">
        <f>T85+S86</f>
        <v>2</v>
      </c>
      <c r="U86" s="40">
        <f>IF(DAY(R86)=$S$15,1,0)</f>
        <v>0</v>
      </c>
      <c r="V86" s="39">
        <f>IF(T86&lt;=$S$3,U86/((1+$S$4)^(Q86)),0)</f>
        <v>0</v>
      </c>
    </row>
    <row r="87" spans="1:22" x14ac:dyDescent="0.2">
      <c r="A87" s="50">
        <v>70</v>
      </c>
      <c r="B87" s="49" t="str">
        <f>IF(A87&lt;=$C$3,DATE(YEAR(B86),MONTH(B86)+1,DAY(B86)),"-")</f>
        <v>-</v>
      </c>
      <c r="C87" s="48">
        <f>IF(A87&lt;=$C$3,C86-D87,0)</f>
        <v>0</v>
      </c>
      <c r="D87" s="48">
        <f>IF(A87&lt;=$C$3,F87-E87,0)</f>
        <v>0</v>
      </c>
      <c r="E87" s="48">
        <f>IF(A87&lt;=$C$3,((1+$C$4)^(G87/30) -1)*C86,0)</f>
        <v>0</v>
      </c>
      <c r="F87" s="47">
        <f>IF(A87&lt;=$C$3,$C$12*$W$15,)</f>
        <v>0</v>
      </c>
      <c r="G87" s="46">
        <f>IF(A87&lt;=$C$3,B87-B86,)</f>
        <v>0</v>
      </c>
      <c r="H87" s="45">
        <f>IF(A87&lt;=$C$3,B87-$B$17,)</f>
        <v>0</v>
      </c>
      <c r="I87" s="44">
        <f>D87*$L$1*H87</f>
        <v>0</v>
      </c>
      <c r="Q87" s="37">
        <v>70</v>
      </c>
      <c r="R87" s="38">
        <f>R86+1</f>
        <v>40091</v>
      </c>
      <c r="S87" s="36">
        <f>IF(U87=1,1,0)</f>
        <v>0</v>
      </c>
      <c r="T87" s="37">
        <f>T86+S87</f>
        <v>2</v>
      </c>
      <c r="U87" s="40">
        <f>IF(DAY(R87)=$S$15,1,0)</f>
        <v>0</v>
      </c>
      <c r="V87" s="39">
        <f>IF(T87&lt;=$S$3,U87/((1+$S$4)^(Q87)),0)</f>
        <v>0</v>
      </c>
    </row>
    <row r="88" spans="1:22" x14ac:dyDescent="0.2">
      <c r="A88" s="50">
        <v>71</v>
      </c>
      <c r="B88" s="49" t="str">
        <f>IF(A88&lt;=$C$3,DATE(YEAR(B87),MONTH(B87)+1,DAY(B87)),"-")</f>
        <v>-</v>
      </c>
      <c r="C88" s="48">
        <f>IF(A88&lt;=$C$3,C87-D88,0)</f>
        <v>0</v>
      </c>
      <c r="D88" s="48">
        <f>IF(A88&lt;=$C$3,F88-E88,0)</f>
        <v>0</v>
      </c>
      <c r="E88" s="48">
        <f>IF(A88&lt;=$C$3,((1+$C$4)^(G88/30) -1)*C87,0)</f>
        <v>0</v>
      </c>
      <c r="F88" s="47">
        <f>IF(A88&lt;=$C$3,$C$12*$W$15,)</f>
        <v>0</v>
      </c>
      <c r="G88" s="46">
        <f>IF(A88&lt;=$C$3,B88-B87,)</f>
        <v>0</v>
      </c>
      <c r="H88" s="45">
        <f>IF(A88&lt;=$C$3,B88-$B$17,)</f>
        <v>0</v>
      </c>
      <c r="I88" s="44">
        <f>D88*$L$1*H88</f>
        <v>0</v>
      </c>
      <c r="Q88" s="37">
        <v>71</v>
      </c>
      <c r="R88" s="38">
        <f>R87+1</f>
        <v>40092</v>
      </c>
      <c r="S88" s="36">
        <f>IF(U88=1,1,0)</f>
        <v>0</v>
      </c>
      <c r="T88" s="37">
        <f>T87+S88</f>
        <v>2</v>
      </c>
      <c r="U88" s="40">
        <f>IF(DAY(R88)=$S$15,1,0)</f>
        <v>0</v>
      </c>
      <c r="V88" s="39">
        <f>IF(T88&lt;=$S$3,U88/((1+$S$4)^(Q88)),0)</f>
        <v>0</v>
      </c>
    </row>
    <row r="89" spans="1:22" x14ac:dyDescent="0.2">
      <c r="A89" s="50">
        <v>72</v>
      </c>
      <c r="B89" s="49" t="str">
        <f>IF(A89&lt;=$C$3,DATE(YEAR(B88),MONTH(B88)+1,DAY(B88)),"-")</f>
        <v>-</v>
      </c>
      <c r="C89" s="48">
        <f>IF(A89&lt;=$C$3,C88-D89,0)</f>
        <v>0</v>
      </c>
      <c r="D89" s="48">
        <f>IF(A89&lt;=$C$3,F89-E89,0)</f>
        <v>0</v>
      </c>
      <c r="E89" s="48">
        <f>IF(A89&lt;=$C$3,((1+$C$4)^(G89/30) -1)*C88,0)</f>
        <v>0</v>
      </c>
      <c r="F89" s="47">
        <f>IF(A89&lt;=$C$3,$C$12*$W$15,)</f>
        <v>0</v>
      </c>
      <c r="G89" s="46">
        <f>IF(A89&lt;=$C$3,B89-B88,)</f>
        <v>0</v>
      </c>
      <c r="H89" s="45">
        <f>IF(A89&lt;=$C$3,B89-$B$17,)</f>
        <v>0</v>
      </c>
      <c r="I89" s="44">
        <f>D89*$L$1*H89</f>
        <v>0</v>
      </c>
      <c r="Q89" s="37">
        <v>72</v>
      </c>
      <c r="R89" s="38">
        <f>R88+1</f>
        <v>40093</v>
      </c>
      <c r="S89" s="36">
        <f>IF(U89=1,1,0)</f>
        <v>0</v>
      </c>
      <c r="T89" s="37">
        <f>T88+S89</f>
        <v>2</v>
      </c>
      <c r="U89" s="40">
        <f>IF(DAY(R89)=$S$15,1,0)</f>
        <v>0</v>
      </c>
      <c r="V89" s="39">
        <f>IF(T89&lt;=$S$3,U89/((1+$S$4)^(Q89)),0)</f>
        <v>0</v>
      </c>
    </row>
    <row r="90" spans="1:22" x14ac:dyDescent="0.2">
      <c r="A90" s="50">
        <v>73</v>
      </c>
      <c r="B90" s="49" t="str">
        <f>IF(A90&lt;=$C$3,DATE(YEAR(B89),MONTH(B89)+1,DAY(B89)),"-")</f>
        <v>-</v>
      </c>
      <c r="C90" s="48">
        <f>IF(A90&lt;=$C$3,C89-D90,0)</f>
        <v>0</v>
      </c>
      <c r="D90" s="48">
        <f>IF(A90&lt;=$C$3,F90-E90,0)</f>
        <v>0</v>
      </c>
      <c r="E90" s="48">
        <f>IF(A90&lt;=$C$3,((1+$C$4)^(G90/30) -1)*C89,0)</f>
        <v>0</v>
      </c>
      <c r="F90" s="47">
        <f>IF(A90&lt;=$C$3,$C$12*$W$15,)</f>
        <v>0</v>
      </c>
      <c r="G90" s="46">
        <f>IF(A90&lt;=$C$3,B90-B89,)</f>
        <v>0</v>
      </c>
      <c r="H90" s="45">
        <f>IF(A90&lt;=$C$3,B90-$B$17,)</f>
        <v>0</v>
      </c>
      <c r="I90" s="44">
        <f>D90*$L$1*H90</f>
        <v>0</v>
      </c>
      <c r="Q90" s="37">
        <v>73</v>
      </c>
      <c r="R90" s="38">
        <f>R89+1</f>
        <v>40094</v>
      </c>
      <c r="S90" s="36">
        <f>IF(U90=1,1,0)</f>
        <v>0</v>
      </c>
      <c r="T90" s="37">
        <f>T89+S90</f>
        <v>2</v>
      </c>
      <c r="U90" s="40">
        <f>IF(DAY(R90)=$S$15,1,0)</f>
        <v>0</v>
      </c>
      <c r="V90" s="39">
        <f>IF(T90&lt;=$S$3,U90/((1+$S$4)^(Q90)),0)</f>
        <v>0</v>
      </c>
    </row>
    <row r="91" spans="1:22" x14ac:dyDescent="0.2">
      <c r="A91" s="50">
        <v>74</v>
      </c>
      <c r="B91" s="49" t="str">
        <f>IF(A91&lt;=$C$3,DATE(YEAR(B90),MONTH(B90)+1,DAY(B90)),"-")</f>
        <v>-</v>
      </c>
      <c r="C91" s="48">
        <f>IF(A91&lt;=$C$3,C90-D91,0)</f>
        <v>0</v>
      </c>
      <c r="D91" s="48">
        <f>IF(A91&lt;=$C$3,F91-E91,0)</f>
        <v>0</v>
      </c>
      <c r="E91" s="48">
        <f>IF(A91&lt;=$C$3,((1+$C$4)^(G91/30) -1)*C90,0)</f>
        <v>0</v>
      </c>
      <c r="F91" s="47">
        <f>IF(A91&lt;=$C$3,$C$12*$W$15,)</f>
        <v>0</v>
      </c>
      <c r="G91" s="46">
        <f>IF(A91&lt;=$C$3,B91-B90,)</f>
        <v>0</v>
      </c>
      <c r="H91" s="45">
        <f>IF(A91&lt;=$C$3,B91-$B$17,)</f>
        <v>0</v>
      </c>
      <c r="I91" s="44">
        <f>D91*$L$1*H91</f>
        <v>0</v>
      </c>
      <c r="Q91" s="37">
        <v>74</v>
      </c>
      <c r="R91" s="38">
        <f>R90+1</f>
        <v>40095</v>
      </c>
      <c r="S91" s="36">
        <f>IF(U91=1,1,0)</f>
        <v>0</v>
      </c>
      <c r="T91" s="37">
        <f>T90+S91</f>
        <v>2</v>
      </c>
      <c r="U91" s="40">
        <f>IF(DAY(R91)=$S$15,1,0)</f>
        <v>0</v>
      </c>
      <c r="V91" s="39">
        <f>IF(T91&lt;=$S$3,U91/((1+$S$4)^(Q91)),0)</f>
        <v>0</v>
      </c>
    </row>
    <row r="92" spans="1:22" x14ac:dyDescent="0.2">
      <c r="A92" s="50">
        <v>75</v>
      </c>
      <c r="B92" s="49" t="str">
        <f>IF(A92&lt;=$C$3,DATE(YEAR(B91),MONTH(B91)+1,DAY(B91)),"-")</f>
        <v>-</v>
      </c>
      <c r="C92" s="48">
        <f>IF(A92&lt;=$C$3,C91-D92,0)</f>
        <v>0</v>
      </c>
      <c r="D92" s="48">
        <f>IF(A92&lt;=$C$3,F92-E92,0)</f>
        <v>0</v>
      </c>
      <c r="E92" s="48">
        <f>IF(A92&lt;=$C$3,((1+$C$4)^(G92/30) -1)*C91,0)</f>
        <v>0</v>
      </c>
      <c r="F92" s="47">
        <f>IF(A92&lt;=$C$3,$C$12*$W$15,)</f>
        <v>0</v>
      </c>
      <c r="G92" s="46">
        <f>IF(A92&lt;=$C$3,B92-B91,)</f>
        <v>0</v>
      </c>
      <c r="H92" s="45">
        <f>IF(A92&lt;=$C$3,B92-$B$17,)</f>
        <v>0</v>
      </c>
      <c r="I92" s="44">
        <f>D92*$L$1*H92</f>
        <v>0</v>
      </c>
      <c r="Q92" s="37">
        <v>75</v>
      </c>
      <c r="R92" s="38">
        <f>R91+1</f>
        <v>40096</v>
      </c>
      <c r="S92" s="36">
        <f>IF(U92=1,1,0)</f>
        <v>0</v>
      </c>
      <c r="T92" s="37">
        <f>T91+S92</f>
        <v>2</v>
      </c>
      <c r="U92" s="40">
        <f>IF(DAY(R92)=$S$15,1,0)</f>
        <v>0</v>
      </c>
      <c r="V92" s="39">
        <f>IF(T92&lt;=$S$3,U92/((1+$S$4)^(Q92)),0)</f>
        <v>0</v>
      </c>
    </row>
    <row r="93" spans="1:22" x14ac:dyDescent="0.2">
      <c r="A93" s="50">
        <v>76</v>
      </c>
      <c r="B93" s="49" t="str">
        <f>IF(A93&lt;=$C$3,DATE(YEAR(B92),MONTH(B92)+1,DAY(B92)),"-")</f>
        <v>-</v>
      </c>
      <c r="C93" s="48">
        <f>IF(A93&lt;=$C$3,C92-D93,0)</f>
        <v>0</v>
      </c>
      <c r="D93" s="48">
        <f>IF(A93&lt;=$C$3,F93-E93,0)</f>
        <v>0</v>
      </c>
      <c r="E93" s="48">
        <f>IF(A93&lt;=$C$3,((1+$C$4)^(G93/30) -1)*C92,0)</f>
        <v>0</v>
      </c>
      <c r="F93" s="47">
        <f>IF(A93&lt;=$C$3,$C$12*$W$15,)</f>
        <v>0</v>
      </c>
      <c r="G93" s="46">
        <f>IF(A93&lt;=$C$3,B93-B92,)</f>
        <v>0</v>
      </c>
      <c r="H93" s="45">
        <f>IF(A93&lt;=$C$3,B93-$B$17,)</f>
        <v>0</v>
      </c>
      <c r="I93" s="44">
        <f>D93*$L$1*H93</f>
        <v>0</v>
      </c>
      <c r="Q93" s="37">
        <v>76</v>
      </c>
      <c r="R93" s="38">
        <f>R92+1</f>
        <v>40097</v>
      </c>
      <c r="S93" s="36">
        <f>IF(U93=1,1,0)</f>
        <v>0</v>
      </c>
      <c r="T93" s="37">
        <f>T92+S93</f>
        <v>2</v>
      </c>
      <c r="U93" s="40">
        <f>IF(DAY(R93)=$S$15,1,0)</f>
        <v>0</v>
      </c>
      <c r="V93" s="39">
        <f>IF(T93&lt;=$S$3,U93/((1+$S$4)^(Q93)),0)</f>
        <v>0</v>
      </c>
    </row>
    <row r="94" spans="1:22" x14ac:dyDescent="0.2">
      <c r="A94" s="50">
        <v>77</v>
      </c>
      <c r="B94" s="49" t="str">
        <f>IF(A94&lt;=$C$3,DATE(YEAR(B93),MONTH(B93)+1,DAY(B93)),"-")</f>
        <v>-</v>
      </c>
      <c r="C94" s="48">
        <f>IF(A94&lt;=$C$3,C93-D94,0)</f>
        <v>0</v>
      </c>
      <c r="D94" s="48">
        <f>IF(A94&lt;=$C$3,F94-E94,0)</f>
        <v>0</v>
      </c>
      <c r="E94" s="48">
        <f>IF(A94&lt;=$C$3,((1+$C$4)^(G94/30) -1)*C93,0)</f>
        <v>0</v>
      </c>
      <c r="F94" s="47">
        <f>IF(A94&lt;=$C$3,$C$12*$W$15,)</f>
        <v>0</v>
      </c>
      <c r="G94" s="46">
        <f>IF(A94&lt;=$C$3,B94-B93,)</f>
        <v>0</v>
      </c>
      <c r="H94" s="45">
        <f>IF(A94&lt;=$C$3,B94-$B$17,)</f>
        <v>0</v>
      </c>
      <c r="I94" s="44">
        <f>D94*$L$1*H94</f>
        <v>0</v>
      </c>
      <c r="Q94" s="37">
        <v>77</v>
      </c>
      <c r="R94" s="38">
        <f>R93+1</f>
        <v>40098</v>
      </c>
      <c r="S94" s="36">
        <f>IF(U94=1,1,0)</f>
        <v>0</v>
      </c>
      <c r="T94" s="37">
        <f>T93+S94</f>
        <v>2</v>
      </c>
      <c r="U94" s="40">
        <f>IF(DAY(R94)=$S$15,1,0)</f>
        <v>0</v>
      </c>
      <c r="V94" s="39">
        <f>IF(T94&lt;=$S$3,U94/((1+$S$4)^(Q94)),0)</f>
        <v>0</v>
      </c>
    </row>
    <row r="95" spans="1:22" x14ac:dyDescent="0.2">
      <c r="A95" s="50">
        <v>78</v>
      </c>
      <c r="B95" s="49" t="str">
        <f>IF(A95&lt;=$C$3,DATE(YEAR(B94),MONTH(B94)+1,DAY(B94)),"-")</f>
        <v>-</v>
      </c>
      <c r="C95" s="48">
        <f>IF(A95&lt;=$C$3,C94-D95,0)</f>
        <v>0</v>
      </c>
      <c r="D95" s="48">
        <f>IF(A95&lt;=$C$3,F95-E95,0)</f>
        <v>0</v>
      </c>
      <c r="E95" s="48">
        <f>IF(A95&lt;=$C$3,((1+$C$4)^(G95/30) -1)*C94,0)</f>
        <v>0</v>
      </c>
      <c r="F95" s="47">
        <f>IF(A95&lt;=$C$3,$C$12*$W$15,)</f>
        <v>0</v>
      </c>
      <c r="G95" s="46">
        <f>IF(A95&lt;=$C$3,B95-B94,)</f>
        <v>0</v>
      </c>
      <c r="H95" s="45">
        <f>IF(A95&lt;=$C$3,B95-$B$17,)</f>
        <v>0</v>
      </c>
      <c r="I95" s="44">
        <f>D95*$L$1*H95</f>
        <v>0</v>
      </c>
      <c r="Q95" s="37">
        <v>78</v>
      </c>
      <c r="R95" s="38">
        <f>R94+1</f>
        <v>40099</v>
      </c>
      <c r="S95" s="36">
        <f>IF(U95=1,1,0)</f>
        <v>0</v>
      </c>
      <c r="T95" s="37">
        <f>T94+S95</f>
        <v>2</v>
      </c>
      <c r="U95" s="40">
        <f>IF(DAY(R95)=$S$15,1,0)</f>
        <v>0</v>
      </c>
      <c r="V95" s="39">
        <f>IF(T95&lt;=$S$3,U95/((1+$S$4)^(Q95)),0)</f>
        <v>0</v>
      </c>
    </row>
    <row r="96" spans="1:22" x14ac:dyDescent="0.2">
      <c r="A96" s="50">
        <v>79</v>
      </c>
      <c r="B96" s="49" t="str">
        <f>IF(A96&lt;=$C$3,DATE(YEAR(B95),MONTH(B95)+1,DAY(B95)),"-")</f>
        <v>-</v>
      </c>
      <c r="C96" s="48">
        <f>IF(A96&lt;=$C$3,C95-D96,0)</f>
        <v>0</v>
      </c>
      <c r="D96" s="48">
        <f>IF(A96&lt;=$C$3,F96-E96,0)</f>
        <v>0</v>
      </c>
      <c r="E96" s="48">
        <f>IF(A96&lt;=$C$3,((1+$C$4)^(G96/30) -1)*C95,0)</f>
        <v>0</v>
      </c>
      <c r="F96" s="47">
        <f>IF(A96&lt;=$C$3,$C$12*$W$15,)</f>
        <v>0</v>
      </c>
      <c r="G96" s="46">
        <f>IF(A96&lt;=$C$3,B96-B95,)</f>
        <v>0</v>
      </c>
      <c r="H96" s="45">
        <f>IF(A96&lt;=$C$3,B96-$B$17,)</f>
        <v>0</v>
      </c>
      <c r="I96" s="44">
        <f>D96*$L$1*H96</f>
        <v>0</v>
      </c>
      <c r="Q96" s="37">
        <v>79</v>
      </c>
      <c r="R96" s="38">
        <f>R95+1</f>
        <v>40100</v>
      </c>
      <c r="S96" s="36">
        <f>IF(U96=1,1,0)</f>
        <v>0</v>
      </c>
      <c r="T96" s="37">
        <f>T95+S96</f>
        <v>2</v>
      </c>
      <c r="U96" s="40">
        <f>IF(DAY(R96)=$S$15,1,0)</f>
        <v>0</v>
      </c>
      <c r="V96" s="39">
        <f>IF(T96&lt;=$S$3,U96/((1+$S$4)^(Q96)),0)</f>
        <v>0</v>
      </c>
    </row>
    <row r="97" spans="1:22" x14ac:dyDescent="0.2">
      <c r="A97" s="50">
        <v>80</v>
      </c>
      <c r="B97" s="49" t="str">
        <f>IF(A97&lt;=$C$3,DATE(YEAR(B96),MONTH(B96)+1,DAY(B96)),"-")</f>
        <v>-</v>
      </c>
      <c r="C97" s="48">
        <f>IF(A97&lt;=$C$3,C96-D97,0)</f>
        <v>0</v>
      </c>
      <c r="D97" s="48">
        <f>IF(A97&lt;=$C$3,F97-E97,0)</f>
        <v>0</v>
      </c>
      <c r="E97" s="48">
        <f>IF(A97&lt;=$C$3,((1+$C$4)^(G97/30) -1)*C96,0)</f>
        <v>0</v>
      </c>
      <c r="F97" s="47">
        <f>IF(A97&lt;=$C$3,$C$12*$W$15,)</f>
        <v>0</v>
      </c>
      <c r="G97" s="46">
        <f>IF(A97&lt;=$C$3,B97-B96,)</f>
        <v>0</v>
      </c>
      <c r="H97" s="45">
        <f>IF(A97&lt;=$C$3,B97-$B$17,)</f>
        <v>0</v>
      </c>
      <c r="I97" s="44">
        <f>D97*$L$1*H97</f>
        <v>0</v>
      </c>
      <c r="Q97" s="37">
        <v>80</v>
      </c>
      <c r="R97" s="38">
        <f>R96+1</f>
        <v>40101</v>
      </c>
      <c r="S97" s="36">
        <f>IF(U97=1,1,0)</f>
        <v>0</v>
      </c>
      <c r="T97" s="37">
        <f>T96+S97</f>
        <v>2</v>
      </c>
      <c r="U97" s="40">
        <f>IF(DAY(R97)=$S$15,1,0)</f>
        <v>0</v>
      </c>
      <c r="V97" s="39">
        <f>IF(T97&lt;=$S$3,U97/((1+$S$4)^(Q97)),0)</f>
        <v>0</v>
      </c>
    </row>
    <row r="98" spans="1:22" x14ac:dyDescent="0.2">
      <c r="A98" s="50">
        <v>81</v>
      </c>
      <c r="B98" s="49" t="str">
        <f>IF(A98&lt;=$C$3,DATE(YEAR(B97),MONTH(B97)+1,DAY(B97)),"-")</f>
        <v>-</v>
      </c>
      <c r="C98" s="48">
        <f>IF(A98&lt;=$C$3,C97-D98,0)</f>
        <v>0</v>
      </c>
      <c r="D98" s="48">
        <f>IF(A98&lt;=$C$3,F98-E98,0)</f>
        <v>0</v>
      </c>
      <c r="E98" s="48">
        <f>IF(A98&lt;=$C$3,((1+$C$4)^(G98/30) -1)*C97,0)</f>
        <v>0</v>
      </c>
      <c r="F98" s="47">
        <f>IF(A98&lt;=$C$3,$C$12*$W$15,)</f>
        <v>0</v>
      </c>
      <c r="G98" s="46">
        <f>IF(A98&lt;=$C$3,B98-B97,)</f>
        <v>0</v>
      </c>
      <c r="H98" s="45">
        <f>IF(A98&lt;=$C$3,B98-$B$17,)</f>
        <v>0</v>
      </c>
      <c r="I98" s="44">
        <f>D98*$L$1*H98</f>
        <v>0</v>
      </c>
      <c r="Q98" s="37">
        <v>81</v>
      </c>
      <c r="R98" s="38">
        <f>R97+1</f>
        <v>40102</v>
      </c>
      <c r="S98" s="36">
        <f>IF(U98=1,1,0)</f>
        <v>0</v>
      </c>
      <c r="T98" s="37">
        <f>T97+S98</f>
        <v>2</v>
      </c>
      <c r="U98" s="40">
        <f>IF(DAY(R98)=$S$15,1,0)</f>
        <v>0</v>
      </c>
      <c r="V98" s="39">
        <f>IF(T98&lt;=$S$3,U98/((1+$S$4)^(Q98)),0)</f>
        <v>0</v>
      </c>
    </row>
    <row r="99" spans="1:22" x14ac:dyDescent="0.2">
      <c r="A99" s="50">
        <v>82</v>
      </c>
      <c r="B99" s="49" t="str">
        <f>IF(A99&lt;=$C$3,DATE(YEAR(B98),MONTH(B98)+1,DAY(B98)),"-")</f>
        <v>-</v>
      </c>
      <c r="C99" s="48">
        <f>IF(A99&lt;=$C$3,C98-D99,0)</f>
        <v>0</v>
      </c>
      <c r="D99" s="48">
        <f>IF(A99&lt;=$C$3,F99-E99,0)</f>
        <v>0</v>
      </c>
      <c r="E99" s="48">
        <f>IF(A99&lt;=$C$3,((1+$C$4)^(G99/30) -1)*C98,0)</f>
        <v>0</v>
      </c>
      <c r="F99" s="47">
        <f>IF(A99&lt;=$C$3,$C$12*$W$15,)</f>
        <v>0</v>
      </c>
      <c r="G99" s="46">
        <f>IF(A99&lt;=$C$3,B99-B98,)</f>
        <v>0</v>
      </c>
      <c r="H99" s="45">
        <f>IF(A99&lt;=$C$3,B99-$B$17,)</f>
        <v>0</v>
      </c>
      <c r="I99" s="44">
        <f>D99*$L$1*H99</f>
        <v>0</v>
      </c>
      <c r="Q99" s="37">
        <v>82</v>
      </c>
      <c r="R99" s="38">
        <f>R98+1</f>
        <v>40103</v>
      </c>
      <c r="S99" s="36">
        <f>IF(U99=1,1,0)</f>
        <v>0</v>
      </c>
      <c r="T99" s="37">
        <f>T98+S99</f>
        <v>2</v>
      </c>
      <c r="U99" s="40">
        <f>IF(DAY(R99)=$S$15,1,0)</f>
        <v>0</v>
      </c>
      <c r="V99" s="39">
        <f>IF(T99&lt;=$S$3,U99/((1+$S$4)^(Q99)),0)</f>
        <v>0</v>
      </c>
    </row>
    <row r="100" spans="1:22" x14ac:dyDescent="0.2">
      <c r="A100" s="50">
        <v>83</v>
      </c>
      <c r="B100" s="49" t="str">
        <f>IF(A100&lt;=$C$3,DATE(YEAR(B99),MONTH(B99)+1,DAY(B99)),"-")</f>
        <v>-</v>
      </c>
      <c r="C100" s="48">
        <f>IF(A100&lt;=$C$3,C99-D100,0)</f>
        <v>0</v>
      </c>
      <c r="D100" s="48">
        <f>IF(A100&lt;=$C$3,F100-E100,0)</f>
        <v>0</v>
      </c>
      <c r="E100" s="48">
        <f>IF(A100&lt;=$C$3,((1+$C$4)^(G100/30) -1)*C99,0)</f>
        <v>0</v>
      </c>
      <c r="F100" s="47">
        <f>IF(A100&lt;=$C$3,$C$12*$W$15,)</f>
        <v>0</v>
      </c>
      <c r="G100" s="46">
        <f>IF(A100&lt;=$C$3,B100-B99,)</f>
        <v>0</v>
      </c>
      <c r="H100" s="45">
        <f>IF(A100&lt;=$C$3,B100-$B$17,)</f>
        <v>0</v>
      </c>
      <c r="I100" s="44">
        <f>D100*$L$1*H100</f>
        <v>0</v>
      </c>
      <c r="Q100" s="37">
        <v>83</v>
      </c>
      <c r="R100" s="38">
        <f>R99+1</f>
        <v>40104</v>
      </c>
      <c r="S100" s="36">
        <f>IF(U100=1,1,0)</f>
        <v>0</v>
      </c>
      <c r="T100" s="37">
        <f>T99+S100</f>
        <v>2</v>
      </c>
      <c r="U100" s="40">
        <f>IF(DAY(R100)=$S$15,1,0)</f>
        <v>0</v>
      </c>
      <c r="V100" s="39">
        <f>IF(T100&lt;=$S$3,U100/((1+$S$4)^(Q100)),0)</f>
        <v>0</v>
      </c>
    </row>
    <row r="101" spans="1:22" x14ac:dyDescent="0.2">
      <c r="A101" s="50">
        <v>84</v>
      </c>
      <c r="B101" s="49" t="str">
        <f>IF(A101&lt;=$C$3,DATE(YEAR(B100),MONTH(B100)+1,DAY(B100)),"-")</f>
        <v>-</v>
      </c>
      <c r="C101" s="48">
        <f>IF(A101&lt;=$C$3,C100-D101,0)</f>
        <v>0</v>
      </c>
      <c r="D101" s="48">
        <f>IF(A101&lt;=$C$3,F101-E101,0)</f>
        <v>0</v>
      </c>
      <c r="E101" s="48">
        <f>IF(A101&lt;=$C$3,((1+$C$4)^(G101/30) -1)*C100,0)</f>
        <v>0</v>
      </c>
      <c r="F101" s="47">
        <f>IF(A101&lt;=$C$3,$C$12*$W$15,)</f>
        <v>0</v>
      </c>
      <c r="G101" s="46">
        <f>IF(A101&lt;=$C$3,B101-B100,)</f>
        <v>0</v>
      </c>
      <c r="H101" s="45">
        <f>IF(A101&lt;=$C$3,B101-$B$17,)</f>
        <v>0</v>
      </c>
      <c r="I101" s="44">
        <f>D101*$L$1*H101</f>
        <v>0</v>
      </c>
      <c r="Q101" s="37">
        <v>84</v>
      </c>
      <c r="R101" s="38">
        <f>R100+1</f>
        <v>40105</v>
      </c>
      <c r="S101" s="36">
        <f>IF(U101=1,1,0)</f>
        <v>0</v>
      </c>
      <c r="T101" s="37">
        <f>T100+S101</f>
        <v>2</v>
      </c>
      <c r="U101" s="40">
        <f>IF(DAY(R101)=$S$15,1,0)</f>
        <v>0</v>
      </c>
      <c r="V101" s="39">
        <f>IF(T101&lt;=$S$3,U101/((1+$S$4)^(Q101)),0)</f>
        <v>0</v>
      </c>
    </row>
    <row r="102" spans="1:22" x14ac:dyDescent="0.2">
      <c r="A102" s="50">
        <v>85</v>
      </c>
      <c r="B102" s="49" t="str">
        <f>IF(A102&lt;=$C$3,DATE(YEAR(B101),MONTH(B101)+1,DAY(B101)),"-")</f>
        <v>-</v>
      </c>
      <c r="C102" s="48">
        <f>IF(A102&lt;=$C$3,C101-D102,0)</f>
        <v>0</v>
      </c>
      <c r="D102" s="48">
        <f>IF(A102&lt;=$C$3,F102-E102,0)</f>
        <v>0</v>
      </c>
      <c r="E102" s="48">
        <f>IF(A102&lt;=$C$3,((1+$C$4)^(G102/30) -1)*C101,0)</f>
        <v>0</v>
      </c>
      <c r="F102" s="47">
        <f>IF(A102&lt;=$C$3,$C$12*$W$15,)</f>
        <v>0</v>
      </c>
      <c r="G102" s="46">
        <f>IF(A102&lt;=$C$3,B102-B101,)</f>
        <v>0</v>
      </c>
      <c r="H102" s="45">
        <f>IF(A102&lt;=$C$3,B102-$B$17,)</f>
        <v>0</v>
      </c>
      <c r="I102" s="44">
        <f>D102*$L$1*H102</f>
        <v>0</v>
      </c>
      <c r="Q102" s="37">
        <v>85</v>
      </c>
      <c r="R102" s="38">
        <f>R101+1</f>
        <v>40106</v>
      </c>
      <c r="S102" s="36">
        <f>IF(U102=1,1,0)</f>
        <v>0</v>
      </c>
      <c r="T102" s="37">
        <f>T101+S102</f>
        <v>2</v>
      </c>
      <c r="U102" s="40">
        <f>IF(DAY(R102)=$S$15,1,0)</f>
        <v>0</v>
      </c>
      <c r="V102" s="39">
        <f>IF(T102&lt;=$S$3,U102/((1+$S$4)^(Q102)),0)</f>
        <v>0</v>
      </c>
    </row>
    <row r="103" spans="1:22" x14ac:dyDescent="0.2">
      <c r="A103" s="50">
        <v>86</v>
      </c>
      <c r="B103" s="49" t="str">
        <f>IF(A103&lt;=$C$3,DATE(YEAR(B102),MONTH(B102)+1,DAY(B102)),"-")</f>
        <v>-</v>
      </c>
      <c r="C103" s="48">
        <f>IF(A103&lt;=$C$3,C102-D103,0)</f>
        <v>0</v>
      </c>
      <c r="D103" s="48">
        <f>IF(A103&lt;=$C$3,F103-E103,0)</f>
        <v>0</v>
      </c>
      <c r="E103" s="48">
        <f>IF(A103&lt;=$C$3,((1+$C$4)^(G103/30) -1)*C102,0)</f>
        <v>0</v>
      </c>
      <c r="F103" s="47">
        <f>IF(A103&lt;=$C$3,$C$12*$W$15,)</f>
        <v>0</v>
      </c>
      <c r="G103" s="46">
        <f>IF(A103&lt;=$C$3,B103-B102,)</f>
        <v>0</v>
      </c>
      <c r="H103" s="45">
        <f>IF(A103&lt;=$C$3,B103-$B$17,)</f>
        <v>0</v>
      </c>
      <c r="I103" s="44">
        <f>D103*$L$1*H103</f>
        <v>0</v>
      </c>
      <c r="Q103" s="37">
        <v>86</v>
      </c>
      <c r="R103" s="38">
        <f>R102+1</f>
        <v>40107</v>
      </c>
      <c r="S103" s="36">
        <f>IF(U103=1,1,0)</f>
        <v>0</v>
      </c>
      <c r="T103" s="37">
        <f>T102+S103</f>
        <v>2</v>
      </c>
      <c r="U103" s="40">
        <f>IF(DAY(R103)=$S$15,1,0)</f>
        <v>0</v>
      </c>
      <c r="V103" s="39">
        <f>IF(T103&lt;=$S$3,U103/((1+$S$4)^(Q103)),0)</f>
        <v>0</v>
      </c>
    </row>
    <row r="104" spans="1:22" x14ac:dyDescent="0.2">
      <c r="A104" s="50">
        <v>87</v>
      </c>
      <c r="B104" s="49" t="str">
        <f>IF(A104&lt;=$C$3,DATE(YEAR(B103),MONTH(B103)+1,DAY(B103)),"-")</f>
        <v>-</v>
      </c>
      <c r="C104" s="48">
        <f>IF(A104&lt;=$C$3,C103-D104,0)</f>
        <v>0</v>
      </c>
      <c r="D104" s="48">
        <f>IF(A104&lt;=$C$3,F104-E104,0)</f>
        <v>0</v>
      </c>
      <c r="E104" s="48">
        <f>IF(A104&lt;=$C$3,((1+$C$4)^(G104/30) -1)*C103,0)</f>
        <v>0</v>
      </c>
      <c r="F104" s="47">
        <f>IF(A104&lt;=$C$3,$C$12*$W$15,)</f>
        <v>0</v>
      </c>
      <c r="G104" s="46">
        <f>IF(A104&lt;=$C$3,B104-B103,)</f>
        <v>0</v>
      </c>
      <c r="H104" s="45">
        <f>IF(A104&lt;=$C$3,B104-$B$17,)</f>
        <v>0</v>
      </c>
      <c r="I104" s="44">
        <f>D104*$L$1*H104</f>
        <v>0</v>
      </c>
      <c r="Q104" s="37">
        <v>87</v>
      </c>
      <c r="R104" s="38">
        <f>R103+1</f>
        <v>40108</v>
      </c>
      <c r="S104" s="36">
        <f>IF(U104=1,1,0)</f>
        <v>0</v>
      </c>
      <c r="T104" s="37">
        <f>T103+S104</f>
        <v>2</v>
      </c>
      <c r="U104" s="40">
        <f>IF(DAY(R104)=$S$15,1,0)</f>
        <v>0</v>
      </c>
      <c r="V104" s="39">
        <f>IF(T104&lt;=$S$3,U104/((1+$S$4)^(Q104)),0)</f>
        <v>0</v>
      </c>
    </row>
    <row r="105" spans="1:22" x14ac:dyDescent="0.2">
      <c r="A105" s="50">
        <v>88</v>
      </c>
      <c r="B105" s="49" t="str">
        <f>IF(A105&lt;=$C$3,DATE(YEAR(B104),MONTH(B104)+1,DAY(B104)),"-")</f>
        <v>-</v>
      </c>
      <c r="C105" s="48">
        <f>IF(A105&lt;=$C$3,C104-D105,0)</f>
        <v>0</v>
      </c>
      <c r="D105" s="48">
        <f>IF(A105&lt;=$C$3,F105-E105,0)</f>
        <v>0</v>
      </c>
      <c r="E105" s="48">
        <f>IF(A105&lt;=$C$3,((1+$C$4)^(G105/30) -1)*C104,0)</f>
        <v>0</v>
      </c>
      <c r="F105" s="47">
        <f>IF(A105&lt;=$C$3,$C$12*$W$15,)</f>
        <v>0</v>
      </c>
      <c r="G105" s="46">
        <f>IF(A105&lt;=$C$3,B105-B104,)</f>
        <v>0</v>
      </c>
      <c r="H105" s="45">
        <f>IF(A105&lt;=$C$3,B105-$B$17,)</f>
        <v>0</v>
      </c>
      <c r="I105" s="44">
        <f>D105*$L$1*H105</f>
        <v>0</v>
      </c>
      <c r="Q105" s="37">
        <v>88</v>
      </c>
      <c r="R105" s="38">
        <f>R104+1</f>
        <v>40109</v>
      </c>
      <c r="S105" s="36">
        <f>IF(U105=1,1,0)</f>
        <v>0</v>
      </c>
      <c r="T105" s="37">
        <f>T104+S105</f>
        <v>2</v>
      </c>
      <c r="U105" s="40">
        <f>IF(DAY(R105)=$S$15,1,0)</f>
        <v>0</v>
      </c>
      <c r="V105" s="39">
        <f>IF(T105&lt;=$S$3,U105/((1+$S$4)^(Q105)),0)</f>
        <v>0</v>
      </c>
    </row>
    <row r="106" spans="1:22" x14ac:dyDescent="0.2">
      <c r="A106" s="50">
        <v>89</v>
      </c>
      <c r="B106" s="49" t="str">
        <f>IF(A106&lt;=$C$3,DATE(YEAR(B105),MONTH(B105)+1,DAY(B105)),"-")</f>
        <v>-</v>
      </c>
      <c r="C106" s="48">
        <f>IF(A106&lt;=$C$3,C105-D106,0)</f>
        <v>0</v>
      </c>
      <c r="D106" s="48">
        <f>IF(A106&lt;=$C$3,F106-E106,0)</f>
        <v>0</v>
      </c>
      <c r="E106" s="48">
        <f>IF(A106&lt;=$C$3,((1+$C$4)^(G106/30) -1)*C105,0)</f>
        <v>0</v>
      </c>
      <c r="F106" s="47">
        <f>IF(A106&lt;=$C$3,$C$12*$W$15,)</f>
        <v>0</v>
      </c>
      <c r="G106" s="46">
        <f>IF(A106&lt;=$C$3,B106-B105,)</f>
        <v>0</v>
      </c>
      <c r="H106" s="45">
        <f>IF(A106&lt;=$C$3,B106-$B$17,)</f>
        <v>0</v>
      </c>
      <c r="I106" s="44">
        <f>D106*$L$1*H106</f>
        <v>0</v>
      </c>
      <c r="Q106" s="37">
        <v>89</v>
      </c>
      <c r="R106" s="38">
        <f>R105+1</f>
        <v>40110</v>
      </c>
      <c r="S106" s="36">
        <f>IF(U106=1,1,0)</f>
        <v>0</v>
      </c>
      <c r="T106" s="37">
        <f>T105+S106</f>
        <v>2</v>
      </c>
      <c r="U106" s="40">
        <f>IF(DAY(R106)=$S$15,1,0)</f>
        <v>0</v>
      </c>
      <c r="V106" s="39">
        <f>IF(T106&lt;=$S$3,U106/((1+$S$4)^(Q106)),0)</f>
        <v>0</v>
      </c>
    </row>
    <row r="107" spans="1:22" x14ac:dyDescent="0.2">
      <c r="A107" s="50">
        <v>90</v>
      </c>
      <c r="B107" s="49" t="str">
        <f>IF(A107&lt;=$C$3,DATE(YEAR(B106),MONTH(B106)+1,DAY(B106)),"-")</f>
        <v>-</v>
      </c>
      <c r="C107" s="48">
        <f>IF(A107&lt;=$C$3,C106-D107,0)</f>
        <v>0</v>
      </c>
      <c r="D107" s="48">
        <f>IF(A107&lt;=$C$3,F107-E107,0)</f>
        <v>0</v>
      </c>
      <c r="E107" s="48">
        <f>IF(A107&lt;=$C$3,((1+$C$4)^(G107/30) -1)*C106,0)</f>
        <v>0</v>
      </c>
      <c r="F107" s="47">
        <f>IF(A107&lt;=$C$3,$C$12*$W$15,)</f>
        <v>0</v>
      </c>
      <c r="G107" s="46">
        <f>IF(A107&lt;=$C$3,B107-B106,)</f>
        <v>0</v>
      </c>
      <c r="H107" s="45">
        <f>IF(A107&lt;=$C$3,B107-$B$17,)</f>
        <v>0</v>
      </c>
      <c r="I107" s="44">
        <f>D107*$L$1*H107</f>
        <v>0</v>
      </c>
      <c r="Q107" s="37">
        <v>90</v>
      </c>
      <c r="R107" s="38">
        <f>R106+1</f>
        <v>40111</v>
      </c>
      <c r="S107" s="36">
        <f>IF(U107=1,1,0)</f>
        <v>0</v>
      </c>
      <c r="T107" s="37">
        <f>T106+S107</f>
        <v>2</v>
      </c>
      <c r="U107" s="40">
        <f>IF(DAY(R107)=$S$15,1,0)</f>
        <v>0</v>
      </c>
      <c r="V107" s="39">
        <f>IF(T107&lt;=$S$3,U107/((1+$S$4)^(Q107)),0)</f>
        <v>0</v>
      </c>
    </row>
    <row r="108" spans="1:22" x14ac:dyDescent="0.2">
      <c r="A108" s="50">
        <v>91</v>
      </c>
      <c r="B108" s="49" t="str">
        <f>IF(A108&lt;=$C$3,DATE(YEAR(B107),MONTH(B107)+1,DAY(B107)),"-")</f>
        <v>-</v>
      </c>
      <c r="C108" s="48">
        <f>IF(A108&lt;=$C$3,C107-D108,0)</f>
        <v>0</v>
      </c>
      <c r="D108" s="48">
        <f>IF(A108&lt;=$C$3,F108-E108,0)</f>
        <v>0</v>
      </c>
      <c r="E108" s="48">
        <f>IF(A108&lt;=$C$3,((1+$C$4)^(G108/30) -1)*C107,0)</f>
        <v>0</v>
      </c>
      <c r="F108" s="47">
        <f>IF(A108&lt;=$C$3,$C$12*$W$15,)</f>
        <v>0</v>
      </c>
      <c r="G108" s="46">
        <f>IF(A108&lt;=$C$3,B108-B107,)</f>
        <v>0</v>
      </c>
      <c r="H108" s="45">
        <f>IF(A108&lt;=$C$3,B108-$B$17,)</f>
        <v>0</v>
      </c>
      <c r="I108" s="44">
        <f>D108*$L$1*H108</f>
        <v>0</v>
      </c>
      <c r="Q108" s="37">
        <v>91</v>
      </c>
      <c r="R108" s="38">
        <f>R107+1</f>
        <v>40112</v>
      </c>
      <c r="S108" s="36">
        <f>IF(U108=1,1,0)</f>
        <v>0</v>
      </c>
      <c r="T108" s="37">
        <f>T107+S108</f>
        <v>2</v>
      </c>
      <c r="U108" s="40">
        <f>IF(DAY(R108)=$S$15,1,0)</f>
        <v>0</v>
      </c>
      <c r="V108" s="39">
        <f>IF(T108&lt;=$S$3,U108/((1+$S$4)^(Q108)),0)</f>
        <v>0</v>
      </c>
    </row>
    <row r="109" spans="1:22" x14ac:dyDescent="0.2">
      <c r="A109" s="50">
        <v>92</v>
      </c>
      <c r="B109" s="49" t="str">
        <f>IF(A109&lt;=$C$3,DATE(YEAR(B108),MONTH(B108)+1,DAY(B108)),"-")</f>
        <v>-</v>
      </c>
      <c r="C109" s="48">
        <f>IF(A109&lt;=$C$3,C108-D109,0)</f>
        <v>0</v>
      </c>
      <c r="D109" s="48">
        <f>IF(A109&lt;=$C$3,F109-E109,0)</f>
        <v>0</v>
      </c>
      <c r="E109" s="48">
        <f>IF(A109&lt;=$C$3,((1+$C$4)^(G109/30) -1)*C108,0)</f>
        <v>0</v>
      </c>
      <c r="F109" s="47">
        <f>IF(A109&lt;=$C$3,$C$12*$W$15,)</f>
        <v>0</v>
      </c>
      <c r="G109" s="46">
        <f>IF(A109&lt;=$C$3,B109-B108,)</f>
        <v>0</v>
      </c>
      <c r="H109" s="45">
        <f>IF(A109&lt;=$C$3,B109-$B$17,)</f>
        <v>0</v>
      </c>
      <c r="I109" s="44">
        <f>D109*$L$1*H109</f>
        <v>0</v>
      </c>
      <c r="Q109" s="37">
        <v>92</v>
      </c>
      <c r="R109" s="38">
        <f>R108+1</f>
        <v>40113</v>
      </c>
      <c r="S109" s="36">
        <f>IF(U109=1,1,0)</f>
        <v>1</v>
      </c>
      <c r="T109" s="37">
        <f>T108+S109</f>
        <v>3</v>
      </c>
      <c r="U109" s="40">
        <f>IF(DAY(R109)=$S$15,1,0)</f>
        <v>1</v>
      </c>
      <c r="V109" s="39">
        <f>IF(T109&lt;=$S$3,U109/((1+$S$4)^(Q109)),0)</f>
        <v>0.96262078672199181</v>
      </c>
    </row>
    <row r="110" spans="1:22" x14ac:dyDescent="0.2">
      <c r="A110" s="50">
        <v>93</v>
      </c>
      <c r="B110" s="49" t="str">
        <f>IF(A110&lt;=$C$3,DATE(YEAR(B109),MONTH(B109)+1,DAY(B109)),"-")</f>
        <v>-</v>
      </c>
      <c r="C110" s="48">
        <f>IF(A110&lt;=$C$3,C109-D110,0)</f>
        <v>0</v>
      </c>
      <c r="D110" s="48">
        <f>IF(A110&lt;=$C$3,F110-E110,0)</f>
        <v>0</v>
      </c>
      <c r="E110" s="48">
        <f>IF(A110&lt;=$C$3,((1+$C$4)^(G110/30) -1)*C109,0)</f>
        <v>0</v>
      </c>
      <c r="F110" s="47">
        <f>IF(A110&lt;=$C$3,$C$12*$W$15,)</f>
        <v>0</v>
      </c>
      <c r="G110" s="46">
        <f>IF(A110&lt;=$C$3,B110-B109,)</f>
        <v>0</v>
      </c>
      <c r="H110" s="45">
        <f>IF(A110&lt;=$C$3,B110-$B$17,)</f>
        <v>0</v>
      </c>
      <c r="I110" s="44">
        <f>D110*$L$1*H110</f>
        <v>0</v>
      </c>
      <c r="Q110" s="37">
        <v>93</v>
      </c>
      <c r="R110" s="38">
        <f>R109+1</f>
        <v>40114</v>
      </c>
      <c r="S110" s="36">
        <f>IF(U110=1,1,0)</f>
        <v>0</v>
      </c>
      <c r="T110" s="37">
        <f>T109+S110</f>
        <v>3</v>
      </c>
      <c r="U110" s="40">
        <f>IF(DAY(R110)=$S$15,1,0)</f>
        <v>0</v>
      </c>
      <c r="V110" s="39">
        <f>IF(T110&lt;=$S$3,U110/((1+$S$4)^(Q110)),0)</f>
        <v>0</v>
      </c>
    </row>
    <row r="111" spans="1:22" x14ac:dyDescent="0.2">
      <c r="A111" s="50">
        <v>94</v>
      </c>
      <c r="B111" s="49" t="str">
        <f>IF(A111&lt;=$C$3,DATE(YEAR(B110),MONTH(B110)+1,DAY(B110)),"-")</f>
        <v>-</v>
      </c>
      <c r="C111" s="48">
        <f>IF(A111&lt;=$C$3,C110-D111,0)</f>
        <v>0</v>
      </c>
      <c r="D111" s="48">
        <f>IF(A111&lt;=$C$3,F111-E111,0)</f>
        <v>0</v>
      </c>
      <c r="E111" s="48">
        <f>IF(A111&lt;=$C$3,((1+$C$4)^(G111/30) -1)*C110,0)</f>
        <v>0</v>
      </c>
      <c r="F111" s="47">
        <f>IF(A111&lt;=$C$3,$C$12*$W$15,)</f>
        <v>0</v>
      </c>
      <c r="G111" s="46">
        <f>IF(A111&lt;=$C$3,B111-B110,)</f>
        <v>0</v>
      </c>
      <c r="H111" s="45">
        <f>IF(A111&lt;=$C$3,B111-$B$17,)</f>
        <v>0</v>
      </c>
      <c r="I111" s="44">
        <f>D111*$L$1*H111</f>
        <v>0</v>
      </c>
      <c r="Q111" s="37">
        <v>94</v>
      </c>
      <c r="R111" s="38">
        <f>R110+1</f>
        <v>40115</v>
      </c>
      <c r="S111" s="36">
        <f>IF(U111=1,1,0)</f>
        <v>0</v>
      </c>
      <c r="T111" s="37">
        <f>T110+S111</f>
        <v>3</v>
      </c>
      <c r="U111" s="40">
        <f>IF(DAY(R111)=$S$15,1,0)</f>
        <v>0</v>
      </c>
      <c r="V111" s="39">
        <f>IF(T111&lt;=$S$3,U111/((1+$S$4)^(Q111)),0)</f>
        <v>0</v>
      </c>
    </row>
    <row r="112" spans="1:22" x14ac:dyDescent="0.2">
      <c r="A112" s="50">
        <v>95</v>
      </c>
      <c r="B112" s="49" t="str">
        <f>IF(A112&lt;=$C$3,DATE(YEAR(B111),MONTH(B111)+1,DAY(B111)),"-")</f>
        <v>-</v>
      </c>
      <c r="C112" s="48">
        <f>IF(A112&lt;=$C$3,C111-D112,0)</f>
        <v>0</v>
      </c>
      <c r="D112" s="48">
        <f>IF(A112&lt;=$C$3,F112-E112,0)</f>
        <v>0</v>
      </c>
      <c r="E112" s="48">
        <f>IF(A112&lt;=$C$3,((1+$C$4)^(G112/30) -1)*C111,0)</f>
        <v>0</v>
      </c>
      <c r="F112" s="47">
        <f>IF(A112&lt;=$C$3,$C$12*$W$15,)</f>
        <v>0</v>
      </c>
      <c r="G112" s="46">
        <f>IF(A112&lt;=$C$3,B112-B111,)</f>
        <v>0</v>
      </c>
      <c r="H112" s="45">
        <f>IF(A112&lt;=$C$3,B112-$B$17,)</f>
        <v>0</v>
      </c>
      <c r="I112" s="44">
        <f>D112*$L$1*H112</f>
        <v>0</v>
      </c>
      <c r="Q112" s="37">
        <v>95</v>
      </c>
      <c r="R112" s="38">
        <f>R111+1</f>
        <v>40116</v>
      </c>
      <c r="S112" s="36">
        <f>IF(U112=1,1,0)</f>
        <v>0</v>
      </c>
      <c r="T112" s="37">
        <f>T111+S112</f>
        <v>3</v>
      </c>
      <c r="U112" s="40">
        <f>IF(DAY(R112)=$S$15,1,0)</f>
        <v>0</v>
      </c>
      <c r="V112" s="39">
        <f>IF(T112&lt;=$S$3,U112/((1+$S$4)^(Q112)),0)</f>
        <v>0</v>
      </c>
    </row>
    <row r="113" spans="1:22" x14ac:dyDescent="0.2">
      <c r="A113" s="50">
        <v>96</v>
      </c>
      <c r="B113" s="49" t="str">
        <f>IF(A113&lt;=$C$3,DATE(YEAR(B112),MONTH(B112)+1,DAY(B112)),"-")</f>
        <v>-</v>
      </c>
      <c r="C113" s="48">
        <f>IF(A113&lt;=$C$3,C112-D113,0)</f>
        <v>0</v>
      </c>
      <c r="D113" s="48">
        <f>IF(A113&lt;=$C$3,F113-E113,0)</f>
        <v>0</v>
      </c>
      <c r="E113" s="48">
        <f>IF(A113&lt;=$C$3,((1+$C$4)^(G113/30) -1)*C112,0)</f>
        <v>0</v>
      </c>
      <c r="F113" s="47">
        <f>IF(A113&lt;=$C$3,$C$12*$W$15,)</f>
        <v>0</v>
      </c>
      <c r="G113" s="46">
        <f>IF(A113&lt;=$C$3,B113-B112,)</f>
        <v>0</v>
      </c>
      <c r="H113" s="45">
        <f>IF(A113&lt;=$C$3,B113-$B$17,)</f>
        <v>0</v>
      </c>
      <c r="I113" s="44">
        <f>D113*$L$1*H113</f>
        <v>0</v>
      </c>
      <c r="Q113" s="37">
        <v>96</v>
      </c>
      <c r="R113" s="38">
        <f>R112+1</f>
        <v>40117</v>
      </c>
      <c r="S113" s="36">
        <f>IF(U113=1,1,0)</f>
        <v>0</v>
      </c>
      <c r="T113" s="37">
        <f>T112+S113</f>
        <v>3</v>
      </c>
      <c r="U113" s="40">
        <f>IF(DAY(R113)=$S$15,1,0)</f>
        <v>0</v>
      </c>
      <c r="V113" s="39">
        <f>IF(T113&lt;=$S$3,U113/((1+$S$4)^(Q113)),0)</f>
        <v>0</v>
      </c>
    </row>
    <row r="114" spans="1:22" x14ac:dyDescent="0.2">
      <c r="A114" s="50">
        <v>97</v>
      </c>
      <c r="B114" s="49" t="str">
        <f>IF(A114&lt;=$C$3,DATE(YEAR(B113),MONTH(B113)+1,DAY(B113)),"-")</f>
        <v>-</v>
      </c>
      <c r="C114" s="48">
        <f>IF(A114&lt;=$C$3,C113-D114,0)</f>
        <v>0</v>
      </c>
      <c r="D114" s="48">
        <f>IF(A114&lt;=$C$3,F114-E114,0)</f>
        <v>0</v>
      </c>
      <c r="E114" s="48">
        <f>IF(A114&lt;=$C$3,((1+$C$4)^(G114/30) -1)*C113,0)</f>
        <v>0</v>
      </c>
      <c r="F114" s="47">
        <f>IF(A114&lt;=$C$3,$C$12*$W$15,)</f>
        <v>0</v>
      </c>
      <c r="G114" s="46">
        <f>IF(A114&lt;=$C$3,B114-B113,)</f>
        <v>0</v>
      </c>
      <c r="H114" s="45">
        <f>IF(A114&lt;=$C$3,B114-$B$17,)</f>
        <v>0</v>
      </c>
      <c r="I114" s="44">
        <f>D114*$L$1*H114</f>
        <v>0</v>
      </c>
      <c r="Q114" s="37">
        <v>97</v>
      </c>
      <c r="R114" s="38">
        <f>R113+1</f>
        <v>40118</v>
      </c>
      <c r="S114" s="36">
        <f>IF(U114=1,1,0)</f>
        <v>0</v>
      </c>
      <c r="T114" s="37">
        <f>T113+S114</f>
        <v>3</v>
      </c>
      <c r="U114" s="40">
        <f>IF(DAY(R114)=$S$15,1,0)</f>
        <v>0</v>
      </c>
      <c r="V114" s="39">
        <f>IF(T114&lt;=$S$3,U114/((1+$S$4)^(Q114)),0)</f>
        <v>0</v>
      </c>
    </row>
    <row r="115" spans="1:22" x14ac:dyDescent="0.2">
      <c r="A115" s="50">
        <v>98</v>
      </c>
      <c r="B115" s="49" t="str">
        <f>IF(A115&lt;=$C$3,DATE(YEAR(B114),MONTH(B114)+1,DAY(B114)),"-")</f>
        <v>-</v>
      </c>
      <c r="C115" s="48">
        <f>IF(A115&lt;=$C$3,C114-D115,0)</f>
        <v>0</v>
      </c>
      <c r="D115" s="48">
        <f>IF(A115&lt;=$C$3,F115-E115,0)</f>
        <v>0</v>
      </c>
      <c r="E115" s="48">
        <f>IF(A115&lt;=$C$3,((1+$C$4)^(G115/30) -1)*C114,0)</f>
        <v>0</v>
      </c>
      <c r="F115" s="47">
        <f>IF(A115&lt;=$C$3,$C$12*$W$15,)</f>
        <v>0</v>
      </c>
      <c r="G115" s="46">
        <f>IF(A115&lt;=$C$3,B115-B114,)</f>
        <v>0</v>
      </c>
      <c r="H115" s="45">
        <f>IF(A115&lt;=$C$3,B115-$B$17,)</f>
        <v>0</v>
      </c>
      <c r="I115" s="44">
        <f>D115*$L$1*H115</f>
        <v>0</v>
      </c>
      <c r="Q115" s="37">
        <v>98</v>
      </c>
      <c r="R115" s="38">
        <f>R114+1</f>
        <v>40119</v>
      </c>
      <c r="S115" s="36">
        <f>IF(U115=1,1,0)</f>
        <v>0</v>
      </c>
      <c r="T115" s="37">
        <f>T114+S115</f>
        <v>3</v>
      </c>
      <c r="U115" s="40">
        <f>IF(DAY(R115)=$S$15,1,0)</f>
        <v>0</v>
      </c>
      <c r="V115" s="39">
        <f>IF(T115&lt;=$S$3,U115/((1+$S$4)^(Q115)),0)</f>
        <v>0</v>
      </c>
    </row>
    <row r="116" spans="1:22" x14ac:dyDescent="0.2">
      <c r="A116" s="50">
        <v>99</v>
      </c>
      <c r="B116" s="49" t="str">
        <f>IF(A116&lt;=$C$3,DATE(YEAR(B115),MONTH(B115)+1,DAY(B115)),"-")</f>
        <v>-</v>
      </c>
      <c r="C116" s="48">
        <f>IF(A116&lt;=$C$3,C115-D116,0)</f>
        <v>0</v>
      </c>
      <c r="D116" s="48">
        <f>IF(A116&lt;=$C$3,F116-E116,0)</f>
        <v>0</v>
      </c>
      <c r="E116" s="48">
        <f>IF(A116&lt;=$C$3,((1+$C$4)^(G116/30) -1)*C115,0)</f>
        <v>0</v>
      </c>
      <c r="F116" s="47">
        <f>IF(A116&lt;=$C$3,$C$12*$W$15,)</f>
        <v>0</v>
      </c>
      <c r="G116" s="46">
        <f>IF(A116&lt;=$C$3,B116-B115,)</f>
        <v>0</v>
      </c>
      <c r="H116" s="45">
        <f>IF(A116&lt;=$C$3,B116-$B$17,)</f>
        <v>0</v>
      </c>
      <c r="I116" s="44">
        <f>D116*$L$1*H116</f>
        <v>0</v>
      </c>
      <c r="Q116" s="37">
        <v>99</v>
      </c>
      <c r="R116" s="38">
        <f>R115+1</f>
        <v>40120</v>
      </c>
      <c r="S116" s="36">
        <f>IF(U116=1,1,0)</f>
        <v>0</v>
      </c>
      <c r="T116" s="37">
        <f>T115+S116</f>
        <v>3</v>
      </c>
      <c r="U116" s="40">
        <f>IF(DAY(R116)=$S$15,1,0)</f>
        <v>0</v>
      </c>
      <c r="V116" s="39">
        <f>IF(T116&lt;=$S$3,U116/((1+$S$4)^(Q116)),0)</f>
        <v>0</v>
      </c>
    </row>
    <row r="117" spans="1:22" x14ac:dyDescent="0.2">
      <c r="A117" s="50">
        <v>100</v>
      </c>
      <c r="B117" s="49" t="str">
        <f>IF(A117&lt;=$C$3,DATE(YEAR(B116),MONTH(B116)+1,DAY(B116)),"-")</f>
        <v>-</v>
      </c>
      <c r="C117" s="48">
        <f>IF(A117&lt;=$C$3,C116-D117,0)</f>
        <v>0</v>
      </c>
      <c r="D117" s="48">
        <f>IF(A117&lt;=$C$3,F117-E117,0)</f>
        <v>0</v>
      </c>
      <c r="E117" s="48">
        <f>IF(A117&lt;=$C$3,((1+$C$4)^(G117/30) -1)*C116,0)</f>
        <v>0</v>
      </c>
      <c r="F117" s="47">
        <f>IF(A117&lt;=$C$3,$C$12*$W$15,)</f>
        <v>0</v>
      </c>
      <c r="G117" s="46">
        <f>IF(A117&lt;=$C$3,B117-B116,)</f>
        <v>0</v>
      </c>
      <c r="H117" s="45">
        <f>IF(A117&lt;=$C$3,B117-$B$17,)</f>
        <v>0</v>
      </c>
      <c r="I117" s="44">
        <f>D117*$L$1*H117</f>
        <v>0</v>
      </c>
      <c r="Q117" s="37">
        <v>100</v>
      </c>
      <c r="R117" s="38">
        <f>R116+1</f>
        <v>40121</v>
      </c>
      <c r="S117" s="36">
        <f>IF(U117=1,1,0)</f>
        <v>0</v>
      </c>
      <c r="T117" s="37">
        <f>T116+S117</f>
        <v>3</v>
      </c>
      <c r="U117" s="40">
        <f>IF(DAY(R117)=$S$15,1,0)</f>
        <v>0</v>
      </c>
      <c r="V117" s="39">
        <f>IF(T117&lt;=$S$3,U117/((1+$S$4)^(Q117)),0)</f>
        <v>0</v>
      </c>
    </row>
    <row r="118" spans="1:22" x14ac:dyDescent="0.2">
      <c r="A118" s="50">
        <v>101</v>
      </c>
      <c r="B118" s="49" t="str">
        <f>IF(A118&lt;=$C$3,DATE(YEAR(B117),MONTH(B117)+1,DAY(B117)),"-")</f>
        <v>-</v>
      </c>
      <c r="C118" s="48">
        <f>IF(A118&lt;=$C$3,C117-D118,0)</f>
        <v>0</v>
      </c>
      <c r="D118" s="48">
        <f>IF(A118&lt;=$C$3,F118-E118,0)</f>
        <v>0</v>
      </c>
      <c r="E118" s="48">
        <f>IF(A118&lt;=$C$3,((1+$C$4)^(G118/30) -1)*C117,0)</f>
        <v>0</v>
      </c>
      <c r="F118" s="47">
        <f>IF(A118&lt;=$C$3,$C$12*$W$15,)</f>
        <v>0</v>
      </c>
      <c r="G118" s="46">
        <f>IF(A118&lt;=$C$3,B118-B117,)</f>
        <v>0</v>
      </c>
      <c r="H118" s="45">
        <f>IF(A118&lt;=$C$3,B118-$B$17,)</f>
        <v>0</v>
      </c>
      <c r="I118" s="44">
        <f>D118*$L$1*H118</f>
        <v>0</v>
      </c>
      <c r="Q118" s="37">
        <v>101</v>
      </c>
      <c r="R118" s="38">
        <f>R117+1</f>
        <v>40122</v>
      </c>
      <c r="S118" s="36">
        <f>IF(U118=1,1,0)</f>
        <v>0</v>
      </c>
      <c r="T118" s="37">
        <f>T117+S118</f>
        <v>3</v>
      </c>
      <c r="U118" s="40">
        <f>IF(DAY(R118)=$S$15,1,0)</f>
        <v>0</v>
      </c>
      <c r="V118" s="39">
        <f>IF(T118&lt;=$S$3,U118/((1+$S$4)^(Q118)),0)</f>
        <v>0</v>
      </c>
    </row>
    <row r="119" spans="1:22" x14ac:dyDescent="0.2">
      <c r="A119" s="50">
        <v>102</v>
      </c>
      <c r="B119" s="49" t="str">
        <f>IF(A119&lt;=$C$3,DATE(YEAR(B118),MONTH(B118)+1,DAY(B118)),"-")</f>
        <v>-</v>
      </c>
      <c r="C119" s="48">
        <f>IF(A119&lt;=$C$3,C118-D119,0)</f>
        <v>0</v>
      </c>
      <c r="D119" s="48">
        <f>IF(A119&lt;=$C$3,F119-E119,0)</f>
        <v>0</v>
      </c>
      <c r="E119" s="48">
        <f>IF(A119&lt;=$C$3,((1+$C$4)^(G119/30) -1)*C118,0)</f>
        <v>0</v>
      </c>
      <c r="F119" s="47">
        <f>IF(A119&lt;=$C$3,$C$12*$W$15,)</f>
        <v>0</v>
      </c>
      <c r="G119" s="46">
        <f>IF(A119&lt;=$C$3,B119-B118,)</f>
        <v>0</v>
      </c>
      <c r="H119" s="45">
        <f>IF(A119&lt;=$C$3,B119-$B$17,)</f>
        <v>0</v>
      </c>
      <c r="I119" s="44">
        <f>D119*$L$1*H119</f>
        <v>0</v>
      </c>
      <c r="Q119" s="37">
        <v>102</v>
      </c>
      <c r="R119" s="38">
        <f>R118+1</f>
        <v>40123</v>
      </c>
      <c r="S119" s="36">
        <f>IF(U119=1,1,0)</f>
        <v>0</v>
      </c>
      <c r="T119" s="37">
        <f>T118+S119</f>
        <v>3</v>
      </c>
      <c r="U119" s="40">
        <f>IF(DAY(R119)=$S$15,1,0)</f>
        <v>0</v>
      </c>
      <c r="V119" s="39">
        <f>IF(T119&lt;=$S$3,U119/((1+$S$4)^(Q119)),0)</f>
        <v>0</v>
      </c>
    </row>
    <row r="120" spans="1:22" x14ac:dyDescent="0.2">
      <c r="A120" s="50">
        <v>103</v>
      </c>
      <c r="B120" s="49" t="str">
        <f>IF(A120&lt;=$C$3,DATE(YEAR(B119),MONTH(B119)+1,DAY(B119)),"-")</f>
        <v>-</v>
      </c>
      <c r="C120" s="48">
        <f>IF(A120&lt;=$C$3,C119-D120,0)</f>
        <v>0</v>
      </c>
      <c r="D120" s="48">
        <f>IF(A120&lt;=$C$3,F120-E120,0)</f>
        <v>0</v>
      </c>
      <c r="E120" s="48">
        <f>IF(A120&lt;=$C$3,((1+$C$4)^(G120/30) -1)*C119,0)</f>
        <v>0</v>
      </c>
      <c r="F120" s="47">
        <f>IF(A120&lt;=$C$3,$C$12*$W$15,)</f>
        <v>0</v>
      </c>
      <c r="G120" s="46">
        <f>IF(A120&lt;=$C$3,B120-B119,)</f>
        <v>0</v>
      </c>
      <c r="H120" s="45">
        <f>IF(A120&lt;=$C$3,B120-$B$17,)</f>
        <v>0</v>
      </c>
      <c r="I120" s="44">
        <f>D120*$L$1*H120</f>
        <v>0</v>
      </c>
      <c r="Q120" s="37">
        <v>103</v>
      </c>
      <c r="R120" s="38">
        <f>R119+1</f>
        <v>40124</v>
      </c>
      <c r="S120" s="36">
        <f>IF(U120=1,1,0)</f>
        <v>0</v>
      </c>
      <c r="T120" s="37">
        <f>T119+S120</f>
        <v>3</v>
      </c>
      <c r="U120" s="40">
        <f>IF(DAY(R120)=$S$15,1,0)</f>
        <v>0</v>
      </c>
      <c r="V120" s="39">
        <f>IF(T120&lt;=$S$3,U120/((1+$S$4)^(Q120)),0)</f>
        <v>0</v>
      </c>
    </row>
    <row r="121" spans="1:22" x14ac:dyDescent="0.2">
      <c r="A121" s="50">
        <v>104</v>
      </c>
      <c r="B121" s="49" t="str">
        <f>IF(A121&lt;=$C$3,DATE(YEAR(B120),MONTH(B120)+1,DAY(B120)),"-")</f>
        <v>-</v>
      </c>
      <c r="C121" s="48">
        <f>IF(A121&lt;=$C$3,C120-D121,0)</f>
        <v>0</v>
      </c>
      <c r="D121" s="48">
        <f>IF(A121&lt;=$C$3,F121-E121,0)</f>
        <v>0</v>
      </c>
      <c r="E121" s="48">
        <f>IF(A121&lt;=$C$3,((1+$C$4)^(G121/30) -1)*C120,0)</f>
        <v>0</v>
      </c>
      <c r="F121" s="47">
        <f>IF(A121&lt;=$C$3,$C$12*$W$15,)</f>
        <v>0</v>
      </c>
      <c r="G121" s="46">
        <f>IF(A121&lt;=$C$3,B121-B120,)</f>
        <v>0</v>
      </c>
      <c r="H121" s="45">
        <f>IF(A121&lt;=$C$3,B121-$B$17,)</f>
        <v>0</v>
      </c>
      <c r="I121" s="44">
        <f>D121*$L$1*H121</f>
        <v>0</v>
      </c>
      <c r="Q121" s="37">
        <v>104</v>
      </c>
      <c r="R121" s="38">
        <f>R120+1</f>
        <v>40125</v>
      </c>
      <c r="S121" s="36">
        <f>IF(U121=1,1,0)</f>
        <v>0</v>
      </c>
      <c r="T121" s="37">
        <f>T120+S121</f>
        <v>3</v>
      </c>
      <c r="U121" s="40">
        <f>IF(DAY(R121)=$S$15,1,0)</f>
        <v>0</v>
      </c>
      <c r="V121" s="39">
        <f>IF(T121&lt;=$S$3,U121/((1+$S$4)^(Q121)),0)</f>
        <v>0</v>
      </c>
    </row>
    <row r="122" spans="1:22" x14ac:dyDescent="0.2">
      <c r="A122" s="50">
        <v>105</v>
      </c>
      <c r="B122" s="49" t="str">
        <f>IF(A122&lt;=$C$3,DATE(YEAR(B121),MONTH(B121)+1,DAY(B121)),"-")</f>
        <v>-</v>
      </c>
      <c r="C122" s="48">
        <f>IF(A122&lt;=$C$3,C121-D122,0)</f>
        <v>0</v>
      </c>
      <c r="D122" s="48">
        <f>IF(A122&lt;=$C$3,F122-E122,0)</f>
        <v>0</v>
      </c>
      <c r="E122" s="48">
        <f>IF(A122&lt;=$C$3,((1+$C$4)^(G122/30) -1)*C121,0)</f>
        <v>0</v>
      </c>
      <c r="F122" s="47">
        <f>IF(A122&lt;=$C$3,$C$12*$W$15,)</f>
        <v>0</v>
      </c>
      <c r="G122" s="46">
        <f>IF(A122&lt;=$C$3,B122-B121,)</f>
        <v>0</v>
      </c>
      <c r="H122" s="45">
        <f>IF(A122&lt;=$C$3,B122-$B$17,)</f>
        <v>0</v>
      </c>
      <c r="I122" s="44">
        <f>D122*$L$1*H122</f>
        <v>0</v>
      </c>
      <c r="Q122" s="37">
        <v>105</v>
      </c>
      <c r="R122" s="38">
        <f>R121+1</f>
        <v>40126</v>
      </c>
      <c r="S122" s="36">
        <f>IF(U122=1,1,0)</f>
        <v>0</v>
      </c>
      <c r="T122" s="37">
        <f>T121+S122</f>
        <v>3</v>
      </c>
      <c r="U122" s="40">
        <f>IF(DAY(R122)=$S$15,1,0)</f>
        <v>0</v>
      </c>
      <c r="V122" s="39">
        <f>IF(T122&lt;=$S$3,U122/((1+$S$4)^(Q122)),0)</f>
        <v>0</v>
      </c>
    </row>
    <row r="123" spans="1:22" x14ac:dyDescent="0.2">
      <c r="A123" s="50">
        <v>106</v>
      </c>
      <c r="B123" s="49" t="str">
        <f>IF(A123&lt;=$C$3,DATE(YEAR(B122),MONTH(B122)+1,DAY(B122)),"-")</f>
        <v>-</v>
      </c>
      <c r="C123" s="48">
        <f>IF(A123&lt;=$C$3,C122-D123,0)</f>
        <v>0</v>
      </c>
      <c r="D123" s="48">
        <f>IF(A123&lt;=$C$3,F123-E123,0)</f>
        <v>0</v>
      </c>
      <c r="E123" s="48">
        <f>IF(A123&lt;=$C$3,((1+$C$4)^(G123/30) -1)*C122,0)</f>
        <v>0</v>
      </c>
      <c r="F123" s="47">
        <f>IF(A123&lt;=$C$3,$C$12*$W$15,)</f>
        <v>0</v>
      </c>
      <c r="G123" s="46">
        <f>IF(A123&lt;=$C$3,B123-B122,)</f>
        <v>0</v>
      </c>
      <c r="H123" s="45">
        <f>IF(A123&lt;=$C$3,B123-$B$17,)</f>
        <v>0</v>
      </c>
      <c r="I123" s="44">
        <f>D123*$L$1*H123</f>
        <v>0</v>
      </c>
      <c r="Q123" s="37">
        <v>106</v>
      </c>
      <c r="R123" s="38">
        <f>R122+1</f>
        <v>40127</v>
      </c>
      <c r="S123" s="36">
        <f>IF(U123=1,1,0)</f>
        <v>0</v>
      </c>
      <c r="T123" s="37">
        <f>T122+S123</f>
        <v>3</v>
      </c>
      <c r="U123" s="40">
        <f>IF(DAY(R123)=$S$15,1,0)</f>
        <v>0</v>
      </c>
      <c r="V123" s="39">
        <f>IF(T123&lt;=$S$3,U123/((1+$S$4)^(Q123)),0)</f>
        <v>0</v>
      </c>
    </row>
    <row r="124" spans="1:22" x14ac:dyDescent="0.2">
      <c r="A124" s="50">
        <v>107</v>
      </c>
      <c r="B124" s="49" t="str">
        <f>IF(A124&lt;=$C$3,DATE(YEAR(B123),MONTH(B123)+1,DAY(B123)),"-")</f>
        <v>-</v>
      </c>
      <c r="C124" s="48">
        <f>IF(A124&lt;=$C$3,C123-D124,0)</f>
        <v>0</v>
      </c>
      <c r="D124" s="48">
        <f>IF(A124&lt;=$C$3,F124-E124,0)</f>
        <v>0</v>
      </c>
      <c r="E124" s="48">
        <f>IF(A124&lt;=$C$3,((1+$C$4)^(G124/30) -1)*C123,0)</f>
        <v>0</v>
      </c>
      <c r="F124" s="47">
        <f>IF(A124&lt;=$C$3,$C$12*$W$15,)</f>
        <v>0</v>
      </c>
      <c r="G124" s="46">
        <f>IF(A124&lt;=$C$3,B124-B123,)</f>
        <v>0</v>
      </c>
      <c r="H124" s="45">
        <f>IF(A124&lt;=$C$3,B124-$B$17,)</f>
        <v>0</v>
      </c>
      <c r="I124" s="44">
        <f>D124*$L$1*H124</f>
        <v>0</v>
      </c>
      <c r="Q124" s="37">
        <v>107</v>
      </c>
      <c r="R124" s="38">
        <f>R123+1</f>
        <v>40128</v>
      </c>
      <c r="S124" s="36">
        <f>IF(U124=1,1,0)</f>
        <v>0</v>
      </c>
      <c r="T124" s="37">
        <f>T123+S124</f>
        <v>3</v>
      </c>
      <c r="U124" s="40">
        <f>IF(DAY(R124)=$S$15,1,0)</f>
        <v>0</v>
      </c>
      <c r="V124" s="39">
        <f>IF(T124&lt;=$S$3,U124/((1+$S$4)^(Q124)),0)</f>
        <v>0</v>
      </c>
    </row>
    <row r="125" spans="1:22" x14ac:dyDescent="0.2">
      <c r="A125" s="50">
        <v>108</v>
      </c>
      <c r="B125" s="49" t="str">
        <f>IF(A125&lt;=$C$3,DATE(YEAR(B124),MONTH(B124)+1,DAY(B124)),"-")</f>
        <v>-</v>
      </c>
      <c r="C125" s="48">
        <f>IF(A125&lt;=$C$3,C124-D125,0)</f>
        <v>0</v>
      </c>
      <c r="D125" s="48">
        <f>IF(A125&lt;=$C$3,F125-E125,0)</f>
        <v>0</v>
      </c>
      <c r="E125" s="48">
        <f>IF(A125&lt;=$C$3,((1+$C$4)^(G125/30) -1)*C124,0)</f>
        <v>0</v>
      </c>
      <c r="F125" s="47">
        <f>IF(A125&lt;=$C$3,$C$12*$W$15,)</f>
        <v>0</v>
      </c>
      <c r="G125" s="46">
        <f>IF(A125&lt;=$C$3,B125-B124,)</f>
        <v>0</v>
      </c>
      <c r="H125" s="45">
        <f>IF(A125&lt;=$C$3,B125-$B$17,)</f>
        <v>0</v>
      </c>
      <c r="I125" s="44">
        <f>D125*$L$1*H125</f>
        <v>0</v>
      </c>
      <c r="Q125" s="37">
        <v>108</v>
      </c>
      <c r="R125" s="38">
        <f>R124+1</f>
        <v>40129</v>
      </c>
      <c r="S125" s="36">
        <f>IF(U125=1,1,0)</f>
        <v>0</v>
      </c>
      <c r="T125" s="37">
        <f>T124+S125</f>
        <v>3</v>
      </c>
      <c r="U125" s="40">
        <f>IF(DAY(R125)=$S$15,1,0)</f>
        <v>0</v>
      </c>
      <c r="V125" s="39">
        <f>IF(T125&lt;=$S$3,U125/((1+$S$4)^(Q125)),0)</f>
        <v>0</v>
      </c>
    </row>
    <row r="126" spans="1:22" x14ac:dyDescent="0.2">
      <c r="A126" s="50">
        <v>109</v>
      </c>
      <c r="B126" s="49" t="str">
        <f>IF(A126&lt;=$C$3,DATE(YEAR(B125),MONTH(B125)+1,DAY(B125)),"-")</f>
        <v>-</v>
      </c>
      <c r="C126" s="48">
        <f>IF(A126&lt;=$C$3,C125-D126,0)</f>
        <v>0</v>
      </c>
      <c r="D126" s="48">
        <f>IF(A126&lt;=$C$3,F126-E126,0)</f>
        <v>0</v>
      </c>
      <c r="E126" s="48">
        <f>IF(A126&lt;=$C$3,((1+$C$4)^(G126/30) -1)*C125,0)</f>
        <v>0</v>
      </c>
      <c r="F126" s="47">
        <f>IF(A126&lt;=$C$3,$C$12*$W$15,)</f>
        <v>0</v>
      </c>
      <c r="G126" s="46">
        <f>IF(A126&lt;=$C$3,B126-B125,)</f>
        <v>0</v>
      </c>
      <c r="H126" s="45">
        <f>IF(A126&lt;=$C$3,B126-$B$17,)</f>
        <v>0</v>
      </c>
      <c r="I126" s="44">
        <f>D126*$L$1*H126</f>
        <v>0</v>
      </c>
      <c r="Q126" s="37">
        <v>109</v>
      </c>
      <c r="R126" s="38">
        <f>R125+1</f>
        <v>40130</v>
      </c>
      <c r="S126" s="36">
        <f>IF(U126=1,1,0)</f>
        <v>0</v>
      </c>
      <c r="T126" s="37">
        <f>T125+S126</f>
        <v>3</v>
      </c>
      <c r="U126" s="40">
        <f>IF(DAY(R126)=$S$15,1,0)</f>
        <v>0</v>
      </c>
      <c r="V126" s="39">
        <f>IF(T126&lt;=$S$3,U126/((1+$S$4)^(Q126)),0)</f>
        <v>0</v>
      </c>
    </row>
    <row r="127" spans="1:22" x14ac:dyDescent="0.2">
      <c r="A127" s="50">
        <v>110</v>
      </c>
      <c r="B127" s="49" t="str">
        <f>IF(A127&lt;=$C$3,DATE(YEAR(B126),MONTH(B126)+1,DAY(B126)),"-")</f>
        <v>-</v>
      </c>
      <c r="C127" s="48">
        <f>IF(A127&lt;=$C$3,C126-D127,0)</f>
        <v>0</v>
      </c>
      <c r="D127" s="48">
        <f>IF(A127&lt;=$C$3,F127-E127,0)</f>
        <v>0</v>
      </c>
      <c r="E127" s="48">
        <f>IF(A127&lt;=$C$3,((1+$C$4)^(G127/30) -1)*C126,0)</f>
        <v>0</v>
      </c>
      <c r="F127" s="47">
        <f>IF(A127&lt;=$C$3,$C$12*$W$15,)</f>
        <v>0</v>
      </c>
      <c r="G127" s="46">
        <f>IF(A127&lt;=$C$3,B127-B126,)</f>
        <v>0</v>
      </c>
      <c r="H127" s="45">
        <f>IF(A127&lt;=$C$3,B127-$B$17,)</f>
        <v>0</v>
      </c>
      <c r="I127" s="44">
        <f>D127*$L$1*H127</f>
        <v>0</v>
      </c>
      <c r="Q127" s="37">
        <v>110</v>
      </c>
      <c r="R127" s="38">
        <f>R126+1</f>
        <v>40131</v>
      </c>
      <c r="S127" s="36">
        <f>IF(U127=1,1,0)</f>
        <v>0</v>
      </c>
      <c r="T127" s="37">
        <f>T126+S127</f>
        <v>3</v>
      </c>
      <c r="U127" s="40">
        <f>IF(DAY(R127)=$S$15,1,0)</f>
        <v>0</v>
      </c>
      <c r="V127" s="39">
        <f>IF(T127&lt;=$S$3,U127/((1+$S$4)^(Q127)),0)</f>
        <v>0</v>
      </c>
    </row>
    <row r="128" spans="1:22" x14ac:dyDescent="0.2">
      <c r="A128" s="50">
        <v>111</v>
      </c>
      <c r="B128" s="49" t="str">
        <f>IF(A128&lt;=$C$3,DATE(YEAR(B127),MONTH(B127)+1,DAY(B127)),"-")</f>
        <v>-</v>
      </c>
      <c r="C128" s="48">
        <f>IF(A128&lt;=$C$3,C127-D128,0)</f>
        <v>0</v>
      </c>
      <c r="D128" s="48">
        <f>IF(A128&lt;=$C$3,F128-E128,0)</f>
        <v>0</v>
      </c>
      <c r="E128" s="48">
        <f>IF(A128&lt;=$C$3,((1+$C$4)^(G128/30) -1)*C127,0)</f>
        <v>0</v>
      </c>
      <c r="F128" s="47">
        <f>IF(A128&lt;=$C$3,$C$12*$W$15,)</f>
        <v>0</v>
      </c>
      <c r="G128" s="46">
        <f>IF(A128&lt;=$C$3,B128-B127,)</f>
        <v>0</v>
      </c>
      <c r="H128" s="45">
        <f>IF(A128&lt;=$C$3,B128-$B$17,)</f>
        <v>0</v>
      </c>
      <c r="I128" s="44">
        <f>D128*$L$1*H128</f>
        <v>0</v>
      </c>
      <c r="Q128" s="37">
        <v>111</v>
      </c>
      <c r="R128" s="38">
        <f>R127+1</f>
        <v>40132</v>
      </c>
      <c r="S128" s="36">
        <f>IF(U128=1,1,0)</f>
        <v>0</v>
      </c>
      <c r="T128" s="37">
        <f>T127+S128</f>
        <v>3</v>
      </c>
      <c r="U128" s="40">
        <f>IF(DAY(R128)=$S$15,1,0)</f>
        <v>0</v>
      </c>
      <c r="V128" s="39">
        <f>IF(T128&lt;=$S$3,U128/((1+$S$4)^(Q128)),0)</f>
        <v>0</v>
      </c>
    </row>
    <row r="129" spans="1:22" x14ac:dyDescent="0.2">
      <c r="A129" s="50">
        <v>112</v>
      </c>
      <c r="B129" s="49" t="str">
        <f>IF(A129&lt;=$C$3,DATE(YEAR(B128),MONTH(B128)+1,DAY(B128)),"-")</f>
        <v>-</v>
      </c>
      <c r="C129" s="48">
        <f>IF(A129&lt;=$C$3,C128-D129,0)</f>
        <v>0</v>
      </c>
      <c r="D129" s="48">
        <f>IF(A129&lt;=$C$3,F129-E129,0)</f>
        <v>0</v>
      </c>
      <c r="E129" s="48">
        <f>IF(A129&lt;=$C$3,((1+$C$4)^(G129/30) -1)*C128,0)</f>
        <v>0</v>
      </c>
      <c r="F129" s="47">
        <f>IF(A129&lt;=$C$3,$C$12*$W$15,)</f>
        <v>0</v>
      </c>
      <c r="G129" s="46">
        <f>IF(A129&lt;=$C$3,B129-B128,)</f>
        <v>0</v>
      </c>
      <c r="H129" s="45">
        <f>IF(A129&lt;=$C$3,B129-$B$17,)</f>
        <v>0</v>
      </c>
      <c r="I129" s="44">
        <f>D129*$L$1*H129</f>
        <v>0</v>
      </c>
      <c r="Q129" s="37">
        <v>112</v>
      </c>
      <c r="R129" s="38">
        <f>R128+1</f>
        <v>40133</v>
      </c>
      <c r="S129" s="36">
        <f>IF(U129=1,1,0)</f>
        <v>0</v>
      </c>
      <c r="T129" s="37">
        <f>T128+S129</f>
        <v>3</v>
      </c>
      <c r="U129" s="40">
        <f>IF(DAY(R129)=$S$15,1,0)</f>
        <v>0</v>
      </c>
      <c r="V129" s="39">
        <f>IF(T129&lt;=$S$3,U129/((1+$S$4)^(Q129)),0)</f>
        <v>0</v>
      </c>
    </row>
    <row r="130" spans="1:22" x14ac:dyDescent="0.2">
      <c r="A130" s="50">
        <v>113</v>
      </c>
      <c r="B130" s="49" t="str">
        <f>IF(A130&lt;=$C$3,DATE(YEAR(B129),MONTH(B129)+1,DAY(B129)),"-")</f>
        <v>-</v>
      </c>
      <c r="C130" s="48">
        <f>IF(A130&lt;=$C$3,C129-D130,0)</f>
        <v>0</v>
      </c>
      <c r="D130" s="48">
        <f>IF(A130&lt;=$C$3,F130-E130,0)</f>
        <v>0</v>
      </c>
      <c r="E130" s="48">
        <f>IF(A130&lt;=$C$3,((1+$C$4)^(G130/30) -1)*C129,0)</f>
        <v>0</v>
      </c>
      <c r="F130" s="47">
        <f>IF(A130&lt;=$C$3,$C$12*$W$15,)</f>
        <v>0</v>
      </c>
      <c r="G130" s="46">
        <f>IF(A130&lt;=$C$3,B130-B129,)</f>
        <v>0</v>
      </c>
      <c r="H130" s="45">
        <f>IF(A130&lt;=$C$3,B130-$B$17,)</f>
        <v>0</v>
      </c>
      <c r="I130" s="44">
        <f>D130*$L$1*H130</f>
        <v>0</v>
      </c>
      <c r="Q130" s="37">
        <v>113</v>
      </c>
      <c r="R130" s="38">
        <f>R129+1</f>
        <v>40134</v>
      </c>
      <c r="S130" s="36">
        <f>IF(U130=1,1,0)</f>
        <v>0</v>
      </c>
      <c r="T130" s="37">
        <f>T129+S130</f>
        <v>3</v>
      </c>
      <c r="U130" s="40">
        <f>IF(DAY(R130)=$S$15,1,0)</f>
        <v>0</v>
      </c>
      <c r="V130" s="39">
        <f>IF(T130&lt;=$S$3,U130/((1+$S$4)^(Q130)),0)</f>
        <v>0</v>
      </c>
    </row>
    <row r="131" spans="1:22" x14ac:dyDescent="0.2">
      <c r="A131" s="50">
        <v>114</v>
      </c>
      <c r="B131" s="49" t="str">
        <f>IF(A131&lt;=$C$3,DATE(YEAR(B130),MONTH(B130)+1,DAY(B130)),"-")</f>
        <v>-</v>
      </c>
      <c r="C131" s="48">
        <f>IF(A131&lt;=$C$3,C130-D131,0)</f>
        <v>0</v>
      </c>
      <c r="D131" s="48">
        <f>IF(A131&lt;=$C$3,F131-E131,0)</f>
        <v>0</v>
      </c>
      <c r="E131" s="48">
        <f>IF(A131&lt;=$C$3,((1+$C$4)^(G131/30) -1)*C130,0)</f>
        <v>0</v>
      </c>
      <c r="F131" s="47">
        <f>IF(A131&lt;=$C$3,$C$12*$W$15,)</f>
        <v>0</v>
      </c>
      <c r="G131" s="46">
        <f>IF(A131&lt;=$C$3,B131-B130,)</f>
        <v>0</v>
      </c>
      <c r="H131" s="45">
        <f>IF(A131&lt;=$C$3,B131-$B$17,)</f>
        <v>0</v>
      </c>
      <c r="I131" s="44">
        <f>D131*$L$1*H131</f>
        <v>0</v>
      </c>
      <c r="Q131" s="37">
        <v>114</v>
      </c>
      <c r="R131" s="38">
        <f>R130+1</f>
        <v>40135</v>
      </c>
      <c r="S131" s="36">
        <f>IF(U131=1,1,0)</f>
        <v>0</v>
      </c>
      <c r="T131" s="37">
        <f>T130+S131</f>
        <v>3</v>
      </c>
      <c r="U131" s="40">
        <f>IF(DAY(R131)=$S$15,1,0)</f>
        <v>0</v>
      </c>
      <c r="V131" s="39">
        <f>IF(T131&lt;=$S$3,U131/((1+$S$4)^(Q131)),0)</f>
        <v>0</v>
      </c>
    </row>
    <row r="132" spans="1:22" x14ac:dyDescent="0.2">
      <c r="A132" s="50">
        <v>115</v>
      </c>
      <c r="B132" s="49" t="str">
        <f>IF(A132&lt;=$C$3,DATE(YEAR(B131),MONTH(B131)+1,DAY(B131)),"-")</f>
        <v>-</v>
      </c>
      <c r="C132" s="48">
        <f>IF(A132&lt;=$C$3,C131-D132,0)</f>
        <v>0</v>
      </c>
      <c r="D132" s="48">
        <f>IF(A132&lt;=$C$3,F132-E132,0)</f>
        <v>0</v>
      </c>
      <c r="E132" s="48">
        <f>IF(A132&lt;=$C$3,((1+$C$4)^(G132/30) -1)*C131,0)</f>
        <v>0</v>
      </c>
      <c r="F132" s="47">
        <f>IF(A132&lt;=$C$3,$C$12*$W$15,)</f>
        <v>0</v>
      </c>
      <c r="G132" s="46">
        <f>IF(A132&lt;=$C$3,B132-B131,)</f>
        <v>0</v>
      </c>
      <c r="H132" s="45">
        <f>IF(A132&lt;=$C$3,B132-$B$17,)</f>
        <v>0</v>
      </c>
      <c r="I132" s="44">
        <f>D132*$L$1*H132</f>
        <v>0</v>
      </c>
      <c r="Q132" s="37">
        <v>115</v>
      </c>
      <c r="R132" s="38">
        <f>R131+1</f>
        <v>40136</v>
      </c>
      <c r="S132" s="36">
        <f>IF(U132=1,1,0)</f>
        <v>0</v>
      </c>
      <c r="T132" s="37">
        <f>T131+S132</f>
        <v>3</v>
      </c>
      <c r="U132" s="40">
        <f>IF(DAY(R132)=$S$15,1,0)</f>
        <v>0</v>
      </c>
      <c r="V132" s="39">
        <f>IF(T132&lt;=$S$3,U132/((1+$S$4)^(Q132)),0)</f>
        <v>0</v>
      </c>
    </row>
    <row r="133" spans="1:22" x14ac:dyDescent="0.2">
      <c r="A133" s="50">
        <v>116</v>
      </c>
      <c r="B133" s="49" t="str">
        <f>IF(A133&lt;=$C$3,DATE(YEAR(B132),MONTH(B132)+1,DAY(B132)),"-")</f>
        <v>-</v>
      </c>
      <c r="C133" s="48">
        <f>IF(A133&lt;=$C$3,C132-D133,0)</f>
        <v>0</v>
      </c>
      <c r="D133" s="48">
        <f>IF(A133&lt;=$C$3,F133-E133,0)</f>
        <v>0</v>
      </c>
      <c r="E133" s="48">
        <f>IF(A133&lt;=$C$3,((1+$C$4)^(G133/30) -1)*C132,0)</f>
        <v>0</v>
      </c>
      <c r="F133" s="47">
        <f>IF(A133&lt;=$C$3,$C$12*$W$15,)</f>
        <v>0</v>
      </c>
      <c r="G133" s="46">
        <f>IF(A133&lt;=$C$3,B133-B132,)</f>
        <v>0</v>
      </c>
      <c r="H133" s="45">
        <f>IF(A133&lt;=$C$3,B133-$B$17,)</f>
        <v>0</v>
      </c>
      <c r="I133" s="44">
        <f>D133*$L$1*H133</f>
        <v>0</v>
      </c>
      <c r="Q133" s="37">
        <v>116</v>
      </c>
      <c r="R133" s="38">
        <f>R132+1</f>
        <v>40137</v>
      </c>
      <c r="S133" s="36">
        <f>IF(U133=1,1,0)</f>
        <v>0</v>
      </c>
      <c r="T133" s="37">
        <f>T132+S133</f>
        <v>3</v>
      </c>
      <c r="U133" s="40">
        <f>IF(DAY(R133)=$S$15,1,0)</f>
        <v>0</v>
      </c>
      <c r="V133" s="39">
        <f>IF(T133&lt;=$S$3,U133/((1+$S$4)^(Q133)),0)</f>
        <v>0</v>
      </c>
    </row>
    <row r="134" spans="1:22" x14ac:dyDescent="0.2">
      <c r="A134" s="50">
        <v>117</v>
      </c>
      <c r="B134" s="49" t="str">
        <f>IF(A134&lt;=$C$3,DATE(YEAR(B133),MONTH(B133)+1,DAY(B133)),"-")</f>
        <v>-</v>
      </c>
      <c r="C134" s="48">
        <f>IF(A134&lt;=$C$3,C133-D134,0)</f>
        <v>0</v>
      </c>
      <c r="D134" s="48">
        <f>IF(A134&lt;=$C$3,F134-E134,0)</f>
        <v>0</v>
      </c>
      <c r="E134" s="48">
        <f>IF(A134&lt;=$C$3,((1+$C$4)^(G134/30) -1)*C133,0)</f>
        <v>0</v>
      </c>
      <c r="F134" s="47">
        <f>IF(A134&lt;=$C$3,$C$12*$W$15,)</f>
        <v>0</v>
      </c>
      <c r="G134" s="46">
        <f>IF(A134&lt;=$C$3,B134-B133,)</f>
        <v>0</v>
      </c>
      <c r="H134" s="45">
        <f>IF(A134&lt;=$C$3,B134-$B$17,)</f>
        <v>0</v>
      </c>
      <c r="I134" s="44">
        <f>D134*$L$1*H134</f>
        <v>0</v>
      </c>
      <c r="Q134" s="37">
        <v>117</v>
      </c>
      <c r="R134" s="38">
        <f>R133+1</f>
        <v>40138</v>
      </c>
      <c r="S134" s="36">
        <f>IF(U134=1,1,0)</f>
        <v>0</v>
      </c>
      <c r="T134" s="37">
        <f>T133+S134</f>
        <v>3</v>
      </c>
      <c r="U134" s="40">
        <f>IF(DAY(R134)=$S$15,1,0)</f>
        <v>0</v>
      </c>
      <c r="V134" s="39">
        <f>IF(T134&lt;=$S$3,U134/((1+$S$4)^(Q134)),0)</f>
        <v>0</v>
      </c>
    </row>
    <row r="135" spans="1:22" x14ac:dyDescent="0.2">
      <c r="A135" s="50">
        <v>118</v>
      </c>
      <c r="B135" s="49" t="str">
        <f>IF(A135&lt;=$C$3,DATE(YEAR(B134),MONTH(B134)+1,DAY(B134)),"-")</f>
        <v>-</v>
      </c>
      <c r="C135" s="48">
        <f>IF(A135&lt;=$C$3,C134-D135,0)</f>
        <v>0</v>
      </c>
      <c r="D135" s="48">
        <f>IF(A135&lt;=$C$3,F135-E135,0)</f>
        <v>0</v>
      </c>
      <c r="E135" s="48">
        <f>IF(A135&lt;=$C$3,((1+$C$4)^(G135/30) -1)*C134,0)</f>
        <v>0</v>
      </c>
      <c r="F135" s="47">
        <f>IF(A135&lt;=$C$3,$C$12*$W$15,)</f>
        <v>0</v>
      </c>
      <c r="G135" s="46">
        <f>IF(A135&lt;=$C$3,B135-B134,)</f>
        <v>0</v>
      </c>
      <c r="H135" s="45">
        <f>IF(A135&lt;=$C$3,B135-$B$17,)</f>
        <v>0</v>
      </c>
      <c r="I135" s="44">
        <f>D135*$L$1*H135</f>
        <v>0</v>
      </c>
      <c r="Q135" s="37">
        <v>118</v>
      </c>
      <c r="R135" s="38">
        <f>R134+1</f>
        <v>40139</v>
      </c>
      <c r="S135" s="36">
        <f>IF(U135=1,1,0)</f>
        <v>0</v>
      </c>
      <c r="T135" s="37">
        <f>T134+S135</f>
        <v>3</v>
      </c>
      <c r="U135" s="40">
        <f>IF(DAY(R135)=$S$15,1,0)</f>
        <v>0</v>
      </c>
      <c r="V135" s="39">
        <f>IF(T135&lt;=$S$3,U135/((1+$S$4)^(Q135)),0)</f>
        <v>0</v>
      </c>
    </row>
    <row r="136" spans="1:22" x14ac:dyDescent="0.2">
      <c r="A136" s="50">
        <v>119</v>
      </c>
      <c r="B136" s="49" t="str">
        <f>IF(A136&lt;=$C$3,DATE(YEAR(B135),MONTH(B135)+1,DAY(B135)),"-")</f>
        <v>-</v>
      </c>
      <c r="C136" s="48">
        <f>IF(A136&lt;=$C$3,C135-D136,0)</f>
        <v>0</v>
      </c>
      <c r="D136" s="48">
        <f>IF(A136&lt;=$C$3,F136-E136,0)</f>
        <v>0</v>
      </c>
      <c r="E136" s="48">
        <f>IF(A136&lt;=$C$3,((1+$C$4)^(G136/30) -1)*C135,0)</f>
        <v>0</v>
      </c>
      <c r="F136" s="47">
        <f>IF(A136&lt;=$C$3,$C$12*$W$15,)</f>
        <v>0</v>
      </c>
      <c r="G136" s="46">
        <f>IF(A136&lt;=$C$3,B136-B135,)</f>
        <v>0</v>
      </c>
      <c r="H136" s="45">
        <f>IF(A136&lt;=$C$3,B136-$B$17,)</f>
        <v>0</v>
      </c>
      <c r="I136" s="44">
        <f>D136*$L$1*H136</f>
        <v>0</v>
      </c>
      <c r="Q136" s="37">
        <v>119</v>
      </c>
      <c r="R136" s="38">
        <f>R135+1</f>
        <v>40140</v>
      </c>
      <c r="S136" s="36">
        <f>IF(U136=1,1,0)</f>
        <v>0</v>
      </c>
      <c r="T136" s="37">
        <f>T135+S136</f>
        <v>3</v>
      </c>
      <c r="U136" s="40">
        <f>IF(DAY(R136)=$S$15,1,0)</f>
        <v>0</v>
      </c>
      <c r="V136" s="39">
        <f>IF(T136&lt;=$S$3,U136/((1+$S$4)^(Q136)),0)</f>
        <v>0</v>
      </c>
    </row>
    <row r="137" spans="1:22" x14ac:dyDescent="0.2">
      <c r="A137" s="50">
        <v>120</v>
      </c>
      <c r="B137" s="49" t="str">
        <f>IF(A137&lt;=$C$3,DATE(YEAR(B136),MONTH(B136)+1,DAY(B136)),"-")</f>
        <v>-</v>
      </c>
      <c r="C137" s="48">
        <f>IF(A137&lt;=$C$3,C136-D137,0)</f>
        <v>0</v>
      </c>
      <c r="D137" s="48">
        <f>IF(A137&lt;=$C$3,F137-E137,0)</f>
        <v>0</v>
      </c>
      <c r="E137" s="48">
        <f>IF(A137&lt;=$C$3,((1+$C$4)^(G137/30) -1)*C136,0)</f>
        <v>0</v>
      </c>
      <c r="F137" s="47">
        <f>IF(A137&lt;=$C$3,$C$12*$W$15,)</f>
        <v>0</v>
      </c>
      <c r="G137" s="46">
        <f>IF(A137&lt;=$C$3,B137-B136,)</f>
        <v>0</v>
      </c>
      <c r="H137" s="45">
        <f>IF(A137&lt;=$C$3,B137-$B$17,)</f>
        <v>0</v>
      </c>
      <c r="I137" s="44">
        <f>D137*$L$1*H137</f>
        <v>0</v>
      </c>
      <c r="Q137" s="37">
        <v>120</v>
      </c>
      <c r="R137" s="38">
        <f>R136+1</f>
        <v>40141</v>
      </c>
      <c r="S137" s="36">
        <f>IF(U137=1,1,0)</f>
        <v>0</v>
      </c>
      <c r="T137" s="37">
        <f>T136+S137</f>
        <v>3</v>
      </c>
      <c r="U137" s="40">
        <f>IF(DAY(R137)=$S$15,1,0)</f>
        <v>0</v>
      </c>
      <c r="V137" s="39">
        <f>IF(T137&lt;=$S$3,U137/((1+$S$4)^(Q137)),0)</f>
        <v>0</v>
      </c>
    </row>
    <row r="138" spans="1:22" x14ac:dyDescent="0.2">
      <c r="A138" s="50">
        <v>121</v>
      </c>
      <c r="B138" s="49" t="str">
        <f>IF(A138&lt;=$C$3,DATE(YEAR(B137),MONTH(B137)+1,DAY(B137)),"-")</f>
        <v>-</v>
      </c>
      <c r="C138" s="48">
        <f>IF(A138&lt;=$C$3,C137-D138,0)</f>
        <v>0</v>
      </c>
      <c r="D138" s="48">
        <f>IF(A138&lt;=$C$3,F138-E138,0)</f>
        <v>0</v>
      </c>
      <c r="E138" s="48">
        <f>IF(A138&lt;=$C$3,((1+$C$4)^(G138/30) -1)*C137,0)</f>
        <v>0</v>
      </c>
      <c r="F138" s="47">
        <f>IF(A138&lt;=$C$3,$C$12*$W$15,)</f>
        <v>0</v>
      </c>
      <c r="G138" s="46">
        <f>IF(A138&lt;=$C$3,B138-B137,)</f>
        <v>0</v>
      </c>
      <c r="H138" s="45">
        <f>IF(A138&lt;=$C$3,B138-$B$17,)</f>
        <v>0</v>
      </c>
      <c r="I138" s="44">
        <f>D138*$L$1*H138</f>
        <v>0</v>
      </c>
      <c r="Q138" s="37">
        <v>121</v>
      </c>
      <c r="R138" s="38">
        <f>R137+1</f>
        <v>40142</v>
      </c>
      <c r="S138" s="36">
        <f>IF(U138=1,1,0)</f>
        <v>0</v>
      </c>
      <c r="T138" s="37">
        <f>T137+S138</f>
        <v>3</v>
      </c>
      <c r="U138" s="40">
        <f>IF(DAY(R138)=$S$15,1,0)</f>
        <v>0</v>
      </c>
      <c r="V138" s="39">
        <f>IF(T138&lt;=$S$3,U138/((1+$S$4)^(Q138)),0)</f>
        <v>0</v>
      </c>
    </row>
    <row r="139" spans="1:22" x14ac:dyDescent="0.2">
      <c r="A139" s="50">
        <v>122</v>
      </c>
      <c r="B139" s="49" t="str">
        <f>IF(A139&lt;=$C$3,DATE(YEAR(B138),MONTH(B138)+1,DAY(B138)),"-")</f>
        <v>-</v>
      </c>
      <c r="C139" s="48">
        <f>IF(A139&lt;=$C$3,C138-D139,0)</f>
        <v>0</v>
      </c>
      <c r="D139" s="48">
        <f>IF(A139&lt;=$C$3,F139-E139,0)</f>
        <v>0</v>
      </c>
      <c r="E139" s="48">
        <f>IF(A139&lt;=$C$3,((1+$C$4)^(G139/30) -1)*C138,0)</f>
        <v>0</v>
      </c>
      <c r="F139" s="47">
        <f>IF(A139&lt;=$C$3,$C$12*$W$15,)</f>
        <v>0</v>
      </c>
      <c r="G139" s="46">
        <f>IF(A139&lt;=$C$3,B139-B138,)</f>
        <v>0</v>
      </c>
      <c r="H139" s="45">
        <f>IF(A139&lt;=$C$3,B139-$B$17,)</f>
        <v>0</v>
      </c>
      <c r="I139" s="44">
        <f>D139*$L$1*H139</f>
        <v>0</v>
      </c>
      <c r="Q139" s="37">
        <v>122</v>
      </c>
      <c r="R139" s="38">
        <f>R138+1</f>
        <v>40143</v>
      </c>
      <c r="S139" s="36">
        <f>IF(U139=1,1,0)</f>
        <v>0</v>
      </c>
      <c r="T139" s="37">
        <f>T138+S139</f>
        <v>3</v>
      </c>
      <c r="U139" s="40">
        <f>IF(DAY(R139)=$S$15,1,0)</f>
        <v>0</v>
      </c>
      <c r="V139" s="39">
        <f>IF(T139&lt;=$S$3,U139/((1+$S$4)^(Q139)),0)</f>
        <v>0</v>
      </c>
    </row>
    <row r="140" spans="1:22" x14ac:dyDescent="0.2">
      <c r="A140" s="50">
        <v>123</v>
      </c>
      <c r="B140" s="49" t="str">
        <f>IF(A140&lt;=$C$3,DATE(YEAR(B139),MONTH(B139)+1,DAY(B139)),"-")</f>
        <v>-</v>
      </c>
      <c r="C140" s="48">
        <f>IF(A140&lt;=$C$3,C139-D140,0)</f>
        <v>0</v>
      </c>
      <c r="D140" s="48">
        <f>IF(A140&lt;=$C$3,F140-E140,0)</f>
        <v>0</v>
      </c>
      <c r="E140" s="48">
        <f>IF(A140&lt;=$C$3,((1+$C$4)^(G140/30) -1)*C139,0)</f>
        <v>0</v>
      </c>
      <c r="F140" s="47">
        <f>IF(A140&lt;=$C$3,$C$12*$W$15,)</f>
        <v>0</v>
      </c>
      <c r="G140" s="46">
        <f>IF(A140&lt;=$C$3,B140-B139,)</f>
        <v>0</v>
      </c>
      <c r="H140" s="45">
        <f>IF(A140&lt;=$C$3,B140-$B$17,)</f>
        <v>0</v>
      </c>
      <c r="I140" s="44">
        <f>D140*$L$1*H140</f>
        <v>0</v>
      </c>
      <c r="Q140" s="37">
        <v>123</v>
      </c>
      <c r="R140" s="38">
        <f>R139+1</f>
        <v>40144</v>
      </c>
      <c r="S140" s="36">
        <f>IF(U140=1,1,0)</f>
        <v>1</v>
      </c>
      <c r="T140" s="37">
        <f>T139+S140</f>
        <v>4</v>
      </c>
      <c r="U140" s="40">
        <f>IF(DAY(R140)=$S$15,1,0)</f>
        <v>1</v>
      </c>
      <c r="V140" s="39">
        <f>IF(T140&lt;=$S$3,U140/((1+$S$4)^(Q140)),0)</f>
        <v>0.9503429761708202</v>
      </c>
    </row>
    <row r="141" spans="1:22" x14ac:dyDescent="0.2">
      <c r="A141" s="50">
        <v>124</v>
      </c>
      <c r="B141" s="49" t="str">
        <f>IF(A141&lt;=$C$3,DATE(YEAR(B140),MONTH(B140)+1,DAY(B140)),"-")</f>
        <v>-</v>
      </c>
      <c r="C141" s="48">
        <f>IF(A141&lt;=$C$3,C140-D141,0)</f>
        <v>0</v>
      </c>
      <c r="D141" s="48">
        <f>IF(A141&lt;=$C$3,F141-E141,0)</f>
        <v>0</v>
      </c>
      <c r="E141" s="48">
        <f>IF(A141&lt;=$C$3,((1+$C$4)^(G141/30) -1)*C140,0)</f>
        <v>0</v>
      </c>
      <c r="F141" s="47">
        <f>IF(A141&lt;=$C$3,$C$12*$W$15,)</f>
        <v>0</v>
      </c>
      <c r="G141" s="46">
        <f>IF(A141&lt;=$C$3,B141-B140,)</f>
        <v>0</v>
      </c>
      <c r="H141" s="45">
        <f>IF(A141&lt;=$C$3,B141-$B$17,)</f>
        <v>0</v>
      </c>
      <c r="I141" s="44">
        <f>D141*$L$1*H141</f>
        <v>0</v>
      </c>
      <c r="Q141" s="37">
        <v>124</v>
      </c>
      <c r="R141" s="38">
        <f>R140+1</f>
        <v>40145</v>
      </c>
      <c r="S141" s="36">
        <f>IF(U141=1,1,0)</f>
        <v>0</v>
      </c>
      <c r="T141" s="37">
        <f>T140+S141</f>
        <v>4</v>
      </c>
      <c r="U141" s="40">
        <f>IF(DAY(R141)=$S$15,1,0)</f>
        <v>0</v>
      </c>
      <c r="V141" s="39">
        <f>IF(T141&lt;=$S$3,U141/((1+$S$4)^(Q141)),0)</f>
        <v>0</v>
      </c>
    </row>
    <row r="142" spans="1:22" x14ac:dyDescent="0.2">
      <c r="A142" s="50">
        <v>125</v>
      </c>
      <c r="B142" s="49" t="str">
        <f>IF(A142&lt;=$C$3,DATE(YEAR(B141),MONTH(B141)+1,DAY(B141)),"-")</f>
        <v>-</v>
      </c>
      <c r="C142" s="48">
        <f>IF(A142&lt;=$C$3,C141-D142,0)</f>
        <v>0</v>
      </c>
      <c r="D142" s="48">
        <f>IF(A142&lt;=$C$3,F142-E142,0)</f>
        <v>0</v>
      </c>
      <c r="E142" s="48">
        <f>IF(A142&lt;=$C$3,((1+$C$4)^(G142/30) -1)*C141,0)</f>
        <v>0</v>
      </c>
      <c r="F142" s="47">
        <f>IF(A142&lt;=$C$3,$C$12*$W$15,)</f>
        <v>0</v>
      </c>
      <c r="G142" s="46">
        <f>IF(A142&lt;=$C$3,B142-B141,)</f>
        <v>0</v>
      </c>
      <c r="H142" s="45">
        <f>IF(A142&lt;=$C$3,B142-$B$17,)</f>
        <v>0</v>
      </c>
      <c r="I142" s="44">
        <f>D142*$L$1*H142</f>
        <v>0</v>
      </c>
      <c r="Q142" s="37">
        <v>125</v>
      </c>
      <c r="R142" s="38">
        <f>R141+1</f>
        <v>40146</v>
      </c>
      <c r="S142" s="36">
        <f>IF(U142=1,1,0)</f>
        <v>0</v>
      </c>
      <c r="T142" s="37">
        <f>T141+S142</f>
        <v>4</v>
      </c>
      <c r="U142" s="40">
        <f>IF(DAY(R142)=$S$15,1,0)</f>
        <v>0</v>
      </c>
      <c r="V142" s="39">
        <f>IF(T142&lt;=$S$3,U142/((1+$S$4)^(Q142)),0)</f>
        <v>0</v>
      </c>
    </row>
    <row r="143" spans="1:22" x14ac:dyDescent="0.2">
      <c r="A143" s="50">
        <v>126</v>
      </c>
      <c r="B143" s="49" t="str">
        <f>IF(A143&lt;=$C$3,DATE(YEAR(B142),MONTH(B142)+1,DAY(B142)),"-")</f>
        <v>-</v>
      </c>
      <c r="C143" s="48">
        <f>IF(A143&lt;=$C$3,C142-D143,0)</f>
        <v>0</v>
      </c>
      <c r="D143" s="48">
        <f>IF(A143&lt;=$C$3,F143-E143,0)</f>
        <v>0</v>
      </c>
      <c r="E143" s="48">
        <f>IF(A143&lt;=$C$3,((1+$C$4)^(G143/30) -1)*C142,0)</f>
        <v>0</v>
      </c>
      <c r="F143" s="47">
        <f>IF(A143&lt;=$C$3,$C$12*$W$15,)</f>
        <v>0</v>
      </c>
      <c r="G143" s="46">
        <f>IF(A143&lt;=$C$3,B143-B142,)</f>
        <v>0</v>
      </c>
      <c r="H143" s="45">
        <f>IF(A143&lt;=$C$3,B143-$B$17,)</f>
        <v>0</v>
      </c>
      <c r="I143" s="44">
        <f>D143*$L$1*H143</f>
        <v>0</v>
      </c>
      <c r="Q143" s="37">
        <v>126</v>
      </c>
      <c r="R143" s="38">
        <f>R142+1</f>
        <v>40147</v>
      </c>
      <c r="S143" s="36">
        <f>IF(U143=1,1,0)</f>
        <v>0</v>
      </c>
      <c r="T143" s="37">
        <f>T142+S143</f>
        <v>4</v>
      </c>
      <c r="U143" s="40">
        <f>IF(DAY(R143)=$S$15,1,0)</f>
        <v>0</v>
      </c>
      <c r="V143" s="39">
        <f>IF(T143&lt;=$S$3,U143/((1+$S$4)^(Q143)),0)</f>
        <v>0</v>
      </c>
    </row>
    <row r="144" spans="1:22" x14ac:dyDescent="0.2">
      <c r="A144" s="50">
        <v>127</v>
      </c>
      <c r="B144" s="49" t="str">
        <f>IF(A144&lt;=$C$3,DATE(YEAR(B143),MONTH(B143)+1,DAY(B143)),"-")</f>
        <v>-</v>
      </c>
      <c r="C144" s="48">
        <f>IF(A144&lt;=$C$3,C143-D144,0)</f>
        <v>0</v>
      </c>
      <c r="D144" s="48">
        <f>IF(A144&lt;=$C$3,F144-E144,0)</f>
        <v>0</v>
      </c>
      <c r="E144" s="48">
        <f>IF(A144&lt;=$C$3,((1+$C$4)^(G144/30) -1)*C143,0)</f>
        <v>0</v>
      </c>
      <c r="F144" s="47">
        <f>IF(A144&lt;=$C$3,$C$12*$W$15,)</f>
        <v>0</v>
      </c>
      <c r="G144" s="46">
        <f>IF(A144&lt;=$C$3,B144-B143,)</f>
        <v>0</v>
      </c>
      <c r="H144" s="45">
        <f>IF(A144&lt;=$C$3,B144-$B$17,)</f>
        <v>0</v>
      </c>
      <c r="I144" s="44">
        <f>D144*$L$1*H144</f>
        <v>0</v>
      </c>
      <c r="Q144" s="37">
        <v>127</v>
      </c>
      <c r="R144" s="38">
        <f>R143+1</f>
        <v>40148</v>
      </c>
      <c r="S144" s="36">
        <f>IF(U144=1,1,0)</f>
        <v>0</v>
      </c>
      <c r="T144" s="37">
        <f>T143+S144</f>
        <v>4</v>
      </c>
      <c r="U144" s="40">
        <f>IF(DAY(R144)=$S$15,1,0)</f>
        <v>0</v>
      </c>
      <c r="V144" s="39">
        <f>IF(T144&lt;=$S$3,U144/((1+$S$4)^(Q144)),0)</f>
        <v>0</v>
      </c>
    </row>
    <row r="145" spans="1:22" x14ac:dyDescent="0.2">
      <c r="A145" s="50">
        <v>128</v>
      </c>
      <c r="B145" s="49" t="str">
        <f>IF(A145&lt;=$C$3,DATE(YEAR(B144),MONTH(B144)+1,DAY(B144)),"-")</f>
        <v>-</v>
      </c>
      <c r="C145" s="48">
        <f>IF(A145&lt;=$C$3,C144-D145,0)</f>
        <v>0</v>
      </c>
      <c r="D145" s="48">
        <f>IF(A145&lt;=$C$3,F145-E145,0)</f>
        <v>0</v>
      </c>
      <c r="E145" s="48">
        <f>IF(A145&lt;=$C$3,((1+$C$4)^(G145/30) -1)*C144,0)</f>
        <v>0</v>
      </c>
      <c r="F145" s="47">
        <f>IF(A145&lt;=$C$3,$C$12*$W$15,)</f>
        <v>0</v>
      </c>
      <c r="G145" s="46">
        <f>IF(A145&lt;=$C$3,B145-B144,)</f>
        <v>0</v>
      </c>
      <c r="H145" s="45">
        <f>IF(A145&lt;=$C$3,B145-$B$17,)</f>
        <v>0</v>
      </c>
      <c r="I145" s="44">
        <f>D145*$L$1*H145</f>
        <v>0</v>
      </c>
      <c r="Q145" s="37">
        <v>128</v>
      </c>
      <c r="R145" s="38">
        <f>R144+1</f>
        <v>40149</v>
      </c>
      <c r="S145" s="36">
        <f>IF(U145=1,1,0)</f>
        <v>0</v>
      </c>
      <c r="T145" s="37">
        <f>T144+S145</f>
        <v>4</v>
      </c>
      <c r="U145" s="40">
        <f>IF(DAY(R145)=$S$15,1,0)</f>
        <v>0</v>
      </c>
      <c r="V145" s="39">
        <f>IF(T145&lt;=$S$3,U145/((1+$S$4)^(Q145)),0)</f>
        <v>0</v>
      </c>
    </row>
    <row r="146" spans="1:22" x14ac:dyDescent="0.2">
      <c r="A146" s="50">
        <v>129</v>
      </c>
      <c r="B146" s="49" t="str">
        <f>IF(A146&lt;=$C$3,DATE(YEAR(B145),MONTH(B145)+1,DAY(B145)),"-")</f>
        <v>-</v>
      </c>
      <c r="C146" s="48">
        <f>IF(A146&lt;=$C$3,C145-D146,0)</f>
        <v>0</v>
      </c>
      <c r="D146" s="48">
        <f>IF(A146&lt;=$C$3,F146-E146,0)</f>
        <v>0</v>
      </c>
      <c r="E146" s="48">
        <f>IF(A146&lt;=$C$3,((1+$C$4)^(G146/30) -1)*C145,0)</f>
        <v>0</v>
      </c>
      <c r="F146" s="47">
        <f>IF(A146&lt;=$C$3,$C$12*$W$15,)</f>
        <v>0</v>
      </c>
      <c r="G146" s="46">
        <f>IF(A146&lt;=$C$3,B146-B145,)</f>
        <v>0</v>
      </c>
      <c r="H146" s="45">
        <f>IF(A146&lt;=$C$3,B146-$B$17,)</f>
        <v>0</v>
      </c>
      <c r="I146" s="44">
        <f>D146*$L$1*H146</f>
        <v>0</v>
      </c>
      <c r="Q146" s="37">
        <v>129</v>
      </c>
      <c r="R146" s="38">
        <f>R145+1</f>
        <v>40150</v>
      </c>
      <c r="S146" s="36">
        <f>IF(U146=1,1,0)</f>
        <v>0</v>
      </c>
      <c r="T146" s="37">
        <f>T145+S146</f>
        <v>4</v>
      </c>
      <c r="U146" s="40">
        <f>IF(DAY(R146)=$S$15,1,0)</f>
        <v>0</v>
      </c>
      <c r="V146" s="39">
        <f>IF(T146&lt;=$S$3,U146/((1+$S$4)^(Q146)),0)</f>
        <v>0</v>
      </c>
    </row>
    <row r="147" spans="1:22" x14ac:dyDescent="0.2">
      <c r="A147" s="50">
        <v>130</v>
      </c>
      <c r="B147" s="49" t="str">
        <f>IF(A147&lt;=$C$3,DATE(YEAR(B146),MONTH(B146)+1,DAY(B146)),"-")</f>
        <v>-</v>
      </c>
      <c r="C147" s="48">
        <f>IF(A147&lt;=$C$3,C146-D147,0)</f>
        <v>0</v>
      </c>
      <c r="D147" s="48">
        <f>IF(A147&lt;=$C$3,F147-E147,0)</f>
        <v>0</v>
      </c>
      <c r="E147" s="48">
        <f>IF(A147&lt;=$C$3,((1+$C$4)^(G147/30) -1)*C146,0)</f>
        <v>0</v>
      </c>
      <c r="F147" s="47">
        <f>IF(A147&lt;=$C$3,$C$12*$W$15,)</f>
        <v>0</v>
      </c>
      <c r="G147" s="46">
        <f>IF(A147&lt;=$C$3,B147-B146,)</f>
        <v>0</v>
      </c>
      <c r="H147" s="45">
        <f>IF(A147&lt;=$C$3,B147-$B$17,)</f>
        <v>0</v>
      </c>
      <c r="I147" s="44">
        <f>D147*$L$1*H147</f>
        <v>0</v>
      </c>
      <c r="Q147" s="37">
        <v>130</v>
      </c>
      <c r="R147" s="38">
        <f>R146+1</f>
        <v>40151</v>
      </c>
      <c r="S147" s="36">
        <f>IF(U147=1,1,0)</f>
        <v>0</v>
      </c>
      <c r="T147" s="37">
        <f>T146+S147</f>
        <v>4</v>
      </c>
      <c r="U147" s="40">
        <f>IF(DAY(R147)=$S$15,1,0)</f>
        <v>0</v>
      </c>
      <c r="V147" s="39">
        <f>IF(T147&lt;=$S$3,U147/((1+$S$4)^(Q147)),0)</f>
        <v>0</v>
      </c>
    </row>
    <row r="148" spans="1:22" x14ac:dyDescent="0.2">
      <c r="A148" s="50">
        <v>131</v>
      </c>
      <c r="B148" s="49" t="str">
        <f>IF(A148&lt;=$C$3,DATE(YEAR(B147),MONTH(B147)+1,DAY(B147)),"-")</f>
        <v>-</v>
      </c>
      <c r="C148" s="48">
        <f>IF(A148&lt;=$C$3,C147-D148,0)</f>
        <v>0</v>
      </c>
      <c r="D148" s="48">
        <f>IF(A148&lt;=$C$3,F148-E148,0)</f>
        <v>0</v>
      </c>
      <c r="E148" s="48">
        <f>IF(A148&lt;=$C$3,((1+$C$4)^(G148/30) -1)*C147,0)</f>
        <v>0</v>
      </c>
      <c r="F148" s="47">
        <f>IF(A148&lt;=$C$3,$C$12*$W$15,)</f>
        <v>0</v>
      </c>
      <c r="G148" s="46">
        <f>IF(A148&lt;=$C$3,B148-B147,)</f>
        <v>0</v>
      </c>
      <c r="H148" s="45">
        <f>IF(A148&lt;=$C$3,B148-$B$17,)</f>
        <v>0</v>
      </c>
      <c r="I148" s="44">
        <f>D148*$L$1*H148</f>
        <v>0</v>
      </c>
      <c r="Q148" s="37">
        <v>131</v>
      </c>
      <c r="R148" s="38">
        <f>R147+1</f>
        <v>40152</v>
      </c>
      <c r="S148" s="36">
        <f>IF(U148=1,1,0)</f>
        <v>0</v>
      </c>
      <c r="T148" s="37">
        <f>T147+S148</f>
        <v>4</v>
      </c>
      <c r="U148" s="40">
        <f>IF(DAY(R148)=$S$15,1,0)</f>
        <v>0</v>
      </c>
      <c r="V148" s="39">
        <f>IF(T148&lt;=$S$3,U148/((1+$S$4)^(Q148)),0)</f>
        <v>0</v>
      </c>
    </row>
    <row r="149" spans="1:22" x14ac:dyDescent="0.2">
      <c r="A149" s="50">
        <v>132</v>
      </c>
      <c r="B149" s="49" t="str">
        <f>IF(A149&lt;=$C$3,DATE(YEAR(B148),MONTH(B148)+1,DAY(B148)),"-")</f>
        <v>-</v>
      </c>
      <c r="C149" s="48">
        <f>IF(A149&lt;=$C$3,C148-D149,0)</f>
        <v>0</v>
      </c>
      <c r="D149" s="48">
        <f>IF(A149&lt;=$C$3,F149-E149,0)</f>
        <v>0</v>
      </c>
      <c r="E149" s="48">
        <f>IF(A149&lt;=$C$3,((1+$C$4)^(G149/30) -1)*C148,0)</f>
        <v>0</v>
      </c>
      <c r="F149" s="47">
        <f>IF(A149&lt;=$C$3,$C$12*$W$15,)</f>
        <v>0</v>
      </c>
      <c r="G149" s="46">
        <f>IF(A149&lt;=$C$3,B149-B148,)</f>
        <v>0</v>
      </c>
      <c r="H149" s="45">
        <f>IF(A149&lt;=$C$3,B149-$B$17,)</f>
        <v>0</v>
      </c>
      <c r="I149" s="44">
        <f>D149*$L$1*H149</f>
        <v>0</v>
      </c>
      <c r="Q149" s="37">
        <v>132</v>
      </c>
      <c r="R149" s="38">
        <f>R148+1</f>
        <v>40153</v>
      </c>
      <c r="S149" s="36">
        <f>IF(U149=1,1,0)</f>
        <v>0</v>
      </c>
      <c r="T149" s="37">
        <f>T148+S149</f>
        <v>4</v>
      </c>
      <c r="U149" s="40">
        <f>IF(DAY(R149)=$S$15,1,0)</f>
        <v>0</v>
      </c>
      <c r="V149" s="39">
        <f>IF(T149&lt;=$S$3,U149/((1+$S$4)^(Q149)),0)</f>
        <v>0</v>
      </c>
    </row>
    <row r="150" spans="1:22" x14ac:dyDescent="0.2">
      <c r="A150" s="50">
        <v>133</v>
      </c>
      <c r="B150" s="49" t="str">
        <f>IF(A150&lt;=$C$3,DATE(YEAR(B149),MONTH(B149)+1,DAY(B149)),"-")</f>
        <v>-</v>
      </c>
      <c r="C150" s="48">
        <f>IF(A150&lt;=$C$3,C149-D150,0)</f>
        <v>0</v>
      </c>
      <c r="D150" s="48">
        <f>IF(A150&lt;=$C$3,F150-E150,0)</f>
        <v>0</v>
      </c>
      <c r="E150" s="48">
        <f>IF(A150&lt;=$C$3,((1+$C$4)^(G150/30) -1)*C149,0)</f>
        <v>0</v>
      </c>
      <c r="F150" s="47">
        <f>IF(A150&lt;=$C$3,$C$12*$W$15,)</f>
        <v>0</v>
      </c>
      <c r="G150" s="46">
        <f>IF(A150&lt;=$C$3,B150-B149,)</f>
        <v>0</v>
      </c>
      <c r="H150" s="45">
        <f>IF(A150&lt;=$C$3,B150-$B$17,)</f>
        <v>0</v>
      </c>
      <c r="I150" s="44">
        <f>D150*$L$1*H150</f>
        <v>0</v>
      </c>
      <c r="Q150" s="37">
        <v>133</v>
      </c>
      <c r="R150" s="38">
        <f>R149+1</f>
        <v>40154</v>
      </c>
      <c r="S150" s="36">
        <f>IF(U150=1,1,0)</f>
        <v>0</v>
      </c>
      <c r="T150" s="37">
        <f>T149+S150</f>
        <v>4</v>
      </c>
      <c r="U150" s="40">
        <f>IF(DAY(R150)=$S$15,1,0)</f>
        <v>0</v>
      </c>
      <c r="V150" s="39">
        <f>IF(T150&lt;=$S$3,U150/((1+$S$4)^(Q150)),0)</f>
        <v>0</v>
      </c>
    </row>
    <row r="151" spans="1:22" x14ac:dyDescent="0.2">
      <c r="A151" s="50">
        <v>134</v>
      </c>
      <c r="B151" s="49" t="str">
        <f>IF(A151&lt;=$C$3,DATE(YEAR(B150),MONTH(B150)+1,DAY(B150)),"-")</f>
        <v>-</v>
      </c>
      <c r="C151" s="48">
        <f>IF(A151&lt;=$C$3,C150-D151,0)</f>
        <v>0</v>
      </c>
      <c r="D151" s="48">
        <f>IF(A151&lt;=$C$3,F151-E151,0)</f>
        <v>0</v>
      </c>
      <c r="E151" s="48">
        <f>IF(A151&lt;=$C$3,((1+$C$4)^(G151/30) -1)*C150,0)</f>
        <v>0</v>
      </c>
      <c r="F151" s="47">
        <f>IF(A151&lt;=$C$3,$C$12*$W$15,)</f>
        <v>0</v>
      </c>
      <c r="G151" s="46">
        <f>IF(A151&lt;=$C$3,B151-B150,)</f>
        <v>0</v>
      </c>
      <c r="H151" s="45">
        <f>IF(A151&lt;=$C$3,B151-$B$17,)</f>
        <v>0</v>
      </c>
      <c r="I151" s="44">
        <f>D151*$L$1*H151</f>
        <v>0</v>
      </c>
      <c r="Q151" s="37">
        <v>134</v>
      </c>
      <c r="R151" s="38">
        <f>R150+1</f>
        <v>40155</v>
      </c>
      <c r="S151" s="36">
        <f>IF(U151=1,1,0)</f>
        <v>0</v>
      </c>
      <c r="T151" s="37">
        <f>T150+S151</f>
        <v>4</v>
      </c>
      <c r="U151" s="40">
        <f>IF(DAY(R151)=$S$15,1,0)</f>
        <v>0</v>
      </c>
      <c r="V151" s="39">
        <f>IF(T151&lt;=$S$3,U151/((1+$S$4)^(Q151)),0)</f>
        <v>0</v>
      </c>
    </row>
    <row r="152" spans="1:22" x14ac:dyDescent="0.2">
      <c r="A152" s="50">
        <v>135</v>
      </c>
      <c r="B152" s="49" t="str">
        <f>IF(A152&lt;=$C$3,DATE(YEAR(B151),MONTH(B151)+1,DAY(B151)),"-")</f>
        <v>-</v>
      </c>
      <c r="C152" s="48">
        <f>IF(A152&lt;=$C$3,C151-D152,0)</f>
        <v>0</v>
      </c>
      <c r="D152" s="48">
        <f>IF(A152&lt;=$C$3,F152-E152,0)</f>
        <v>0</v>
      </c>
      <c r="E152" s="48">
        <f>IF(A152&lt;=$C$3,((1+$C$4)^(G152/30) -1)*C151,0)</f>
        <v>0</v>
      </c>
      <c r="F152" s="47">
        <f>IF(A152&lt;=$C$3,$C$12*$W$15,)</f>
        <v>0</v>
      </c>
      <c r="G152" s="46">
        <f>IF(A152&lt;=$C$3,B152-B151,)</f>
        <v>0</v>
      </c>
      <c r="H152" s="45">
        <f>IF(A152&lt;=$C$3,B152-$B$17,)</f>
        <v>0</v>
      </c>
      <c r="I152" s="44">
        <f>D152*$L$1*H152</f>
        <v>0</v>
      </c>
      <c r="Q152" s="37">
        <v>135</v>
      </c>
      <c r="R152" s="38">
        <f>R151+1</f>
        <v>40156</v>
      </c>
      <c r="S152" s="36">
        <f>IF(U152=1,1,0)</f>
        <v>0</v>
      </c>
      <c r="T152" s="37">
        <f>T151+S152</f>
        <v>4</v>
      </c>
      <c r="U152" s="40">
        <f>IF(DAY(R152)=$S$15,1,0)</f>
        <v>0</v>
      </c>
      <c r="V152" s="39">
        <f>IF(T152&lt;=$S$3,U152/((1+$S$4)^(Q152)),0)</f>
        <v>0</v>
      </c>
    </row>
    <row r="153" spans="1:22" x14ac:dyDescent="0.2">
      <c r="A153" s="50">
        <v>136</v>
      </c>
      <c r="B153" s="49" t="str">
        <f>IF(A153&lt;=$C$3,DATE(YEAR(B152),MONTH(B152)+1,DAY(B152)),"-")</f>
        <v>-</v>
      </c>
      <c r="C153" s="48">
        <f>IF(A153&lt;=$C$3,C152-D153,0)</f>
        <v>0</v>
      </c>
      <c r="D153" s="48">
        <f>IF(A153&lt;=$C$3,F153-E153,0)</f>
        <v>0</v>
      </c>
      <c r="E153" s="48">
        <f>IF(A153&lt;=$C$3,((1+$C$4)^(G153/30) -1)*C152,0)</f>
        <v>0</v>
      </c>
      <c r="F153" s="47">
        <f>IF(A153&lt;=$C$3,$C$12*$W$15,)</f>
        <v>0</v>
      </c>
      <c r="G153" s="46">
        <f>IF(A153&lt;=$C$3,B153-B152,)</f>
        <v>0</v>
      </c>
      <c r="H153" s="45">
        <f>IF(A153&lt;=$C$3,B153-$B$17,)</f>
        <v>0</v>
      </c>
      <c r="I153" s="44">
        <f>D153*$L$1*H153</f>
        <v>0</v>
      </c>
      <c r="Q153" s="37">
        <v>136</v>
      </c>
      <c r="R153" s="38">
        <f>R152+1</f>
        <v>40157</v>
      </c>
      <c r="S153" s="36">
        <f>IF(U153=1,1,0)</f>
        <v>0</v>
      </c>
      <c r="T153" s="37">
        <f>T152+S153</f>
        <v>4</v>
      </c>
      <c r="U153" s="40">
        <f>IF(DAY(R153)=$S$15,1,0)</f>
        <v>0</v>
      </c>
      <c r="V153" s="39">
        <f>IF(T153&lt;=$S$3,U153/((1+$S$4)^(Q153)),0)</f>
        <v>0</v>
      </c>
    </row>
    <row r="154" spans="1:22" x14ac:dyDescent="0.2">
      <c r="A154" s="50">
        <v>137</v>
      </c>
      <c r="B154" s="49" t="str">
        <f>IF(A154&lt;=$C$3,DATE(YEAR(B153),MONTH(B153)+1,DAY(B153)),"-")</f>
        <v>-</v>
      </c>
      <c r="C154" s="48">
        <f>IF(A154&lt;=$C$3,C153-D154,0)</f>
        <v>0</v>
      </c>
      <c r="D154" s="48">
        <f>IF(A154&lt;=$C$3,F154-E154,0)</f>
        <v>0</v>
      </c>
      <c r="E154" s="48">
        <f>IF(A154&lt;=$C$3,((1+$C$4)^(G154/30) -1)*C153,0)</f>
        <v>0</v>
      </c>
      <c r="F154" s="47">
        <f>IF(A154&lt;=$C$3,$C$12*$W$15,)</f>
        <v>0</v>
      </c>
      <c r="G154" s="46">
        <f>IF(A154&lt;=$C$3,B154-B153,)</f>
        <v>0</v>
      </c>
      <c r="H154" s="45">
        <f>IF(A154&lt;=$C$3,B154-$B$17,)</f>
        <v>0</v>
      </c>
      <c r="I154" s="44">
        <f>D154*$L$1*H154</f>
        <v>0</v>
      </c>
      <c r="Q154" s="37">
        <v>137</v>
      </c>
      <c r="R154" s="38">
        <f>R153+1</f>
        <v>40158</v>
      </c>
      <c r="S154" s="36">
        <f>IF(U154=1,1,0)</f>
        <v>0</v>
      </c>
      <c r="T154" s="37">
        <f>T153+S154</f>
        <v>4</v>
      </c>
      <c r="U154" s="40">
        <f>IF(DAY(R154)=$S$15,1,0)</f>
        <v>0</v>
      </c>
      <c r="V154" s="39">
        <f>IF(T154&lt;=$S$3,U154/((1+$S$4)^(Q154)),0)</f>
        <v>0</v>
      </c>
    </row>
    <row r="155" spans="1:22" x14ac:dyDescent="0.2">
      <c r="A155" s="50">
        <v>138</v>
      </c>
      <c r="B155" s="49" t="str">
        <f>IF(A155&lt;=$C$3,DATE(YEAR(B154),MONTH(B154)+1,DAY(B154)),"-")</f>
        <v>-</v>
      </c>
      <c r="C155" s="48">
        <f>IF(A155&lt;=$C$3,C154-D155,0)</f>
        <v>0</v>
      </c>
      <c r="D155" s="48">
        <f>IF(A155&lt;=$C$3,F155-E155,0)</f>
        <v>0</v>
      </c>
      <c r="E155" s="48">
        <f>IF(A155&lt;=$C$3,((1+$C$4)^(G155/30) -1)*C154,0)</f>
        <v>0</v>
      </c>
      <c r="F155" s="47">
        <f>IF(A155&lt;=$C$3,$C$12*$W$15,)</f>
        <v>0</v>
      </c>
      <c r="G155" s="46">
        <f>IF(A155&lt;=$C$3,B155-B154,)</f>
        <v>0</v>
      </c>
      <c r="H155" s="45">
        <f>IF(A155&lt;=$C$3,B155-$B$17,)</f>
        <v>0</v>
      </c>
      <c r="I155" s="44">
        <f>D155*$L$1*H155</f>
        <v>0</v>
      </c>
      <c r="Q155" s="37">
        <v>138</v>
      </c>
      <c r="R155" s="38">
        <f>R154+1</f>
        <v>40159</v>
      </c>
      <c r="S155" s="36">
        <f>IF(U155=1,1,0)</f>
        <v>0</v>
      </c>
      <c r="T155" s="37">
        <f>T154+S155</f>
        <v>4</v>
      </c>
      <c r="U155" s="40">
        <f>IF(DAY(R155)=$S$15,1,0)</f>
        <v>0</v>
      </c>
      <c r="V155" s="39">
        <f>IF(T155&lt;=$S$3,U155/((1+$S$4)^(Q155)),0)</f>
        <v>0</v>
      </c>
    </row>
    <row r="156" spans="1:22" x14ac:dyDescent="0.2">
      <c r="A156" s="50">
        <v>139</v>
      </c>
      <c r="B156" s="49" t="str">
        <f>IF(A156&lt;=$C$3,DATE(YEAR(B155),MONTH(B155)+1,DAY(B155)),"-")</f>
        <v>-</v>
      </c>
      <c r="C156" s="48">
        <f>IF(A156&lt;=$C$3,C155-D156,0)</f>
        <v>0</v>
      </c>
      <c r="D156" s="48">
        <f>IF(A156&lt;=$C$3,F156-E156,0)</f>
        <v>0</v>
      </c>
      <c r="E156" s="48">
        <f>IF(A156&lt;=$C$3,((1+$C$4)^(G156/30) -1)*C155,0)</f>
        <v>0</v>
      </c>
      <c r="F156" s="47">
        <f>IF(A156&lt;=$C$3,$C$12*$W$15,)</f>
        <v>0</v>
      </c>
      <c r="G156" s="46">
        <f>IF(A156&lt;=$C$3,B156-B155,)</f>
        <v>0</v>
      </c>
      <c r="H156" s="45">
        <f>IF(A156&lt;=$C$3,B156-$B$17,)</f>
        <v>0</v>
      </c>
      <c r="I156" s="44">
        <f>D156*$L$1*H156</f>
        <v>0</v>
      </c>
      <c r="Q156" s="37">
        <v>139</v>
      </c>
      <c r="R156" s="38">
        <f>R155+1</f>
        <v>40160</v>
      </c>
      <c r="S156" s="36">
        <f>IF(U156=1,1,0)</f>
        <v>0</v>
      </c>
      <c r="T156" s="37">
        <f>T155+S156</f>
        <v>4</v>
      </c>
      <c r="U156" s="40">
        <f>IF(DAY(R156)=$S$15,1,0)</f>
        <v>0</v>
      </c>
      <c r="V156" s="39">
        <f>IF(T156&lt;=$S$3,U156/((1+$S$4)^(Q156)),0)</f>
        <v>0</v>
      </c>
    </row>
    <row r="157" spans="1:22" x14ac:dyDescent="0.2">
      <c r="A157" s="50">
        <v>140</v>
      </c>
      <c r="B157" s="49" t="str">
        <f>IF(A157&lt;=$C$3,DATE(YEAR(B156),MONTH(B156)+1,DAY(B156)),"-")</f>
        <v>-</v>
      </c>
      <c r="C157" s="48">
        <f>IF(A157&lt;=$C$3,C156-D157,0)</f>
        <v>0</v>
      </c>
      <c r="D157" s="48">
        <f>IF(A157&lt;=$C$3,F157-E157,0)</f>
        <v>0</v>
      </c>
      <c r="E157" s="48">
        <f>IF(A157&lt;=$C$3,((1+$C$4)^(G157/30) -1)*C156,0)</f>
        <v>0</v>
      </c>
      <c r="F157" s="47">
        <f>IF(A157&lt;=$C$3,$C$12*$W$15,)</f>
        <v>0</v>
      </c>
      <c r="G157" s="46">
        <f>IF(A157&lt;=$C$3,B157-B156,)</f>
        <v>0</v>
      </c>
      <c r="H157" s="45">
        <f>IF(A157&lt;=$C$3,B157-$B$17,)</f>
        <v>0</v>
      </c>
      <c r="I157" s="44">
        <f>D157*$L$1*H157</f>
        <v>0</v>
      </c>
      <c r="Q157" s="37">
        <v>140</v>
      </c>
      <c r="R157" s="38">
        <f>R156+1</f>
        <v>40161</v>
      </c>
      <c r="S157" s="36">
        <f>IF(U157=1,1,0)</f>
        <v>0</v>
      </c>
      <c r="T157" s="37">
        <f>T156+S157</f>
        <v>4</v>
      </c>
      <c r="U157" s="40">
        <f>IF(DAY(R157)=$S$15,1,0)</f>
        <v>0</v>
      </c>
      <c r="V157" s="39">
        <f>IF(T157&lt;=$S$3,U157/((1+$S$4)^(Q157)),0)</f>
        <v>0</v>
      </c>
    </row>
    <row r="158" spans="1:22" x14ac:dyDescent="0.2">
      <c r="A158" s="50">
        <v>141</v>
      </c>
      <c r="B158" s="49" t="str">
        <f>IF(A158&lt;=$C$3,DATE(YEAR(B157),MONTH(B157)+1,DAY(B157)),"-")</f>
        <v>-</v>
      </c>
      <c r="C158" s="48">
        <f>IF(A158&lt;=$C$3,C157-D158,0)</f>
        <v>0</v>
      </c>
      <c r="D158" s="48">
        <f>IF(A158&lt;=$C$3,F158-E158,0)</f>
        <v>0</v>
      </c>
      <c r="E158" s="48">
        <f>IF(A158&lt;=$C$3,((1+$C$4)^(G158/30) -1)*C157,0)</f>
        <v>0</v>
      </c>
      <c r="F158" s="47">
        <f>IF(A158&lt;=$C$3,$C$12*$W$15,)</f>
        <v>0</v>
      </c>
      <c r="G158" s="46">
        <f>IF(A158&lt;=$C$3,B158-B157,)</f>
        <v>0</v>
      </c>
      <c r="H158" s="45">
        <f>IF(A158&lt;=$C$3,B158-$B$17,)</f>
        <v>0</v>
      </c>
      <c r="I158" s="44">
        <f>D158*$L$1*H158</f>
        <v>0</v>
      </c>
      <c r="Q158" s="37">
        <v>141</v>
      </c>
      <c r="R158" s="38">
        <f>R157+1</f>
        <v>40162</v>
      </c>
      <c r="S158" s="36">
        <f>IF(U158=1,1,0)</f>
        <v>0</v>
      </c>
      <c r="T158" s="37">
        <f>T157+S158</f>
        <v>4</v>
      </c>
      <c r="U158" s="40">
        <f>IF(DAY(R158)=$S$15,1,0)</f>
        <v>0</v>
      </c>
      <c r="V158" s="39">
        <f>IF(T158&lt;=$S$3,U158/((1+$S$4)^(Q158)),0)</f>
        <v>0</v>
      </c>
    </row>
    <row r="159" spans="1:22" x14ac:dyDescent="0.2">
      <c r="A159" s="50">
        <v>142</v>
      </c>
      <c r="B159" s="49" t="str">
        <f>IF(A159&lt;=$C$3,DATE(YEAR(B158),MONTH(B158)+1,DAY(B158)),"-")</f>
        <v>-</v>
      </c>
      <c r="C159" s="48">
        <f>IF(A159&lt;=$C$3,C158-D159,0)</f>
        <v>0</v>
      </c>
      <c r="D159" s="48">
        <f>IF(A159&lt;=$C$3,F159-E159,0)</f>
        <v>0</v>
      </c>
      <c r="E159" s="48">
        <f>IF(A159&lt;=$C$3,((1+$C$4)^(G159/30) -1)*C158,0)</f>
        <v>0</v>
      </c>
      <c r="F159" s="47">
        <f>IF(A159&lt;=$C$3,$C$12*$W$15,)</f>
        <v>0</v>
      </c>
      <c r="G159" s="46">
        <f>IF(A159&lt;=$C$3,B159-B158,)</f>
        <v>0</v>
      </c>
      <c r="H159" s="45">
        <f>IF(A159&lt;=$C$3,B159-$B$17,)</f>
        <v>0</v>
      </c>
      <c r="I159" s="44">
        <f>D159*$L$1*H159</f>
        <v>0</v>
      </c>
      <c r="Q159" s="37">
        <v>142</v>
      </c>
      <c r="R159" s="38">
        <f>R158+1</f>
        <v>40163</v>
      </c>
      <c r="S159" s="36">
        <f>IF(U159=1,1,0)</f>
        <v>0</v>
      </c>
      <c r="T159" s="37">
        <f>T158+S159</f>
        <v>4</v>
      </c>
      <c r="U159" s="40">
        <f>IF(DAY(R159)=$S$15,1,0)</f>
        <v>0</v>
      </c>
      <c r="V159" s="39">
        <f>IF(T159&lt;=$S$3,U159/((1+$S$4)^(Q159)),0)</f>
        <v>0</v>
      </c>
    </row>
    <row r="160" spans="1:22" x14ac:dyDescent="0.2">
      <c r="A160" s="50">
        <v>143</v>
      </c>
      <c r="B160" s="49" t="str">
        <f>IF(A160&lt;=$C$3,DATE(YEAR(B159),MONTH(B159)+1,DAY(B159)),"-")</f>
        <v>-</v>
      </c>
      <c r="C160" s="48">
        <f>IF(A160&lt;=$C$3,C159-D160,0)</f>
        <v>0</v>
      </c>
      <c r="D160" s="48">
        <f>IF(A160&lt;=$C$3,F160-E160,0)</f>
        <v>0</v>
      </c>
      <c r="E160" s="48">
        <f>IF(A160&lt;=$C$3,((1+$C$4)^(G160/30) -1)*C159,0)</f>
        <v>0</v>
      </c>
      <c r="F160" s="47">
        <f>IF(A160&lt;=$C$3,$C$12*$W$15,)</f>
        <v>0</v>
      </c>
      <c r="G160" s="46">
        <f>IF(A160&lt;=$C$3,B160-B159,)</f>
        <v>0</v>
      </c>
      <c r="H160" s="45">
        <f>IF(A160&lt;=$C$3,B160-$B$17,)</f>
        <v>0</v>
      </c>
      <c r="I160" s="44">
        <f>D160*$L$1*H160</f>
        <v>0</v>
      </c>
      <c r="Q160" s="37">
        <v>143</v>
      </c>
      <c r="R160" s="38">
        <f>R159+1</f>
        <v>40164</v>
      </c>
      <c r="S160" s="36">
        <f>IF(U160=1,1,0)</f>
        <v>0</v>
      </c>
      <c r="T160" s="37">
        <f>T159+S160</f>
        <v>4</v>
      </c>
      <c r="U160" s="40">
        <f>IF(DAY(R160)=$S$15,1,0)</f>
        <v>0</v>
      </c>
      <c r="V160" s="39">
        <f>IF(T160&lt;=$S$3,U160/((1+$S$4)^(Q160)),0)</f>
        <v>0</v>
      </c>
    </row>
    <row r="161" spans="1:22" x14ac:dyDescent="0.2">
      <c r="A161" s="50">
        <v>144</v>
      </c>
      <c r="B161" s="49" t="str">
        <f>IF(A161&lt;=$C$3,DATE(YEAR(B160),MONTH(B160)+1,DAY(B160)),"-")</f>
        <v>-</v>
      </c>
      <c r="C161" s="48">
        <f>IF(A161&lt;=$C$3,C160-D161,0)</f>
        <v>0</v>
      </c>
      <c r="D161" s="48">
        <f>IF(A161&lt;=$C$3,F161-E161,0)</f>
        <v>0</v>
      </c>
      <c r="E161" s="48">
        <f>IF(A161&lt;=$C$3,((1+$C$4)^(G161/30) -1)*C160,0)</f>
        <v>0</v>
      </c>
      <c r="F161" s="47">
        <f>IF(A161&lt;=$C$3,$C$12*$W$15,)</f>
        <v>0</v>
      </c>
      <c r="G161" s="46">
        <f>IF(A161&lt;=$C$3,B161-B160,)</f>
        <v>0</v>
      </c>
      <c r="H161" s="45">
        <f>IF(A161&lt;=$C$3,B161-$B$17,)</f>
        <v>0</v>
      </c>
      <c r="I161" s="44">
        <f>D161*$L$1*H161</f>
        <v>0</v>
      </c>
      <c r="Q161" s="37">
        <v>144</v>
      </c>
      <c r="R161" s="38">
        <f>R160+1</f>
        <v>40165</v>
      </c>
      <c r="S161" s="36">
        <f>IF(U161=1,1,0)</f>
        <v>0</v>
      </c>
      <c r="T161" s="37">
        <f>T160+S161</f>
        <v>4</v>
      </c>
      <c r="U161" s="40">
        <f>IF(DAY(R161)=$S$15,1,0)</f>
        <v>0</v>
      </c>
      <c r="V161" s="39">
        <f>IF(T161&lt;=$S$3,U161/((1+$S$4)^(Q161)),0)</f>
        <v>0</v>
      </c>
    </row>
    <row r="162" spans="1:22" x14ac:dyDescent="0.2">
      <c r="A162" s="50">
        <v>145</v>
      </c>
      <c r="B162" s="49" t="str">
        <f>IF(A162&lt;=$C$3,DATE(YEAR(B161),MONTH(B161)+1,DAY(B161)),"-")</f>
        <v>-</v>
      </c>
      <c r="C162" s="48">
        <f>IF(A162&lt;=$C$3,C161-D162,0)</f>
        <v>0</v>
      </c>
      <c r="D162" s="48">
        <f>IF(A162&lt;=$C$3,F162-E162,0)</f>
        <v>0</v>
      </c>
      <c r="E162" s="48">
        <f>IF(A162&lt;=$C$3,((1+$C$4)^(G162/30) -1)*C161,0)</f>
        <v>0</v>
      </c>
      <c r="F162" s="47">
        <f>IF(A162&lt;=$C$3,$C$12*$W$15,)</f>
        <v>0</v>
      </c>
      <c r="G162" s="46">
        <f>IF(A162&lt;=$C$3,B162-B161,)</f>
        <v>0</v>
      </c>
      <c r="H162" s="45">
        <f>IF(A162&lt;=$C$3,B162-$B$17,)</f>
        <v>0</v>
      </c>
      <c r="I162" s="44">
        <f>D162*$L$1*H162</f>
        <v>0</v>
      </c>
      <c r="Q162" s="37">
        <v>145</v>
      </c>
      <c r="R162" s="38">
        <f>R161+1</f>
        <v>40166</v>
      </c>
      <c r="S162" s="36">
        <f>IF(U162=1,1,0)</f>
        <v>0</v>
      </c>
      <c r="T162" s="37">
        <f>T161+S162</f>
        <v>4</v>
      </c>
      <c r="U162" s="40">
        <f>IF(DAY(R162)=$S$15,1,0)</f>
        <v>0</v>
      </c>
      <c r="V162" s="39">
        <f>IF(T162&lt;=$S$3,U162/((1+$S$4)^(Q162)),0)</f>
        <v>0</v>
      </c>
    </row>
    <row r="163" spans="1:22" x14ac:dyDescent="0.2">
      <c r="A163" s="50">
        <v>146</v>
      </c>
      <c r="B163" s="49" t="str">
        <f>IF(A163&lt;=$C$3,DATE(YEAR(B162),MONTH(B162)+1,DAY(B162)),"-")</f>
        <v>-</v>
      </c>
      <c r="C163" s="48">
        <f>IF(A163&lt;=$C$3,C162-D163,0)</f>
        <v>0</v>
      </c>
      <c r="D163" s="48">
        <f>IF(A163&lt;=$C$3,F163-E163,0)</f>
        <v>0</v>
      </c>
      <c r="E163" s="48">
        <f>IF(A163&lt;=$C$3,((1+$C$4)^(G163/30) -1)*C162,0)</f>
        <v>0</v>
      </c>
      <c r="F163" s="47">
        <f>IF(A163&lt;=$C$3,$C$12*$W$15,)</f>
        <v>0</v>
      </c>
      <c r="G163" s="46">
        <f>IF(A163&lt;=$C$3,B163-B162,)</f>
        <v>0</v>
      </c>
      <c r="H163" s="45">
        <f>IF(A163&lt;=$C$3,B163-$B$17,)</f>
        <v>0</v>
      </c>
      <c r="I163" s="44">
        <f>D163*$L$1*H163</f>
        <v>0</v>
      </c>
      <c r="Q163" s="37">
        <v>146</v>
      </c>
      <c r="R163" s="38">
        <f>R162+1</f>
        <v>40167</v>
      </c>
      <c r="S163" s="36">
        <f>IF(U163=1,1,0)</f>
        <v>0</v>
      </c>
      <c r="T163" s="37">
        <f>T162+S163</f>
        <v>4</v>
      </c>
      <c r="U163" s="40">
        <f>IF(DAY(R163)=$S$15,1,0)</f>
        <v>0</v>
      </c>
      <c r="V163" s="39">
        <f>IF(T163&lt;=$S$3,U163/((1+$S$4)^(Q163)),0)</f>
        <v>0</v>
      </c>
    </row>
    <row r="164" spans="1:22" x14ac:dyDescent="0.2">
      <c r="A164" s="50">
        <v>147</v>
      </c>
      <c r="B164" s="49" t="str">
        <f>IF(A164&lt;=$C$3,DATE(YEAR(B163),MONTH(B163)+1,DAY(B163)),"-")</f>
        <v>-</v>
      </c>
      <c r="C164" s="48">
        <f>IF(A164&lt;=$C$3,C163-D164,0)</f>
        <v>0</v>
      </c>
      <c r="D164" s="48">
        <f>IF(A164&lt;=$C$3,F164-E164,0)</f>
        <v>0</v>
      </c>
      <c r="E164" s="48">
        <f>IF(A164&lt;=$C$3,((1+$C$4)^(G164/30) -1)*C163,0)</f>
        <v>0</v>
      </c>
      <c r="F164" s="47">
        <f>IF(A164&lt;=$C$3,$C$12*$W$15,)</f>
        <v>0</v>
      </c>
      <c r="G164" s="46">
        <f>IF(A164&lt;=$C$3,B164-B163,)</f>
        <v>0</v>
      </c>
      <c r="H164" s="45">
        <f>IF(A164&lt;=$C$3,B164-$B$17,)</f>
        <v>0</v>
      </c>
      <c r="I164" s="44">
        <f>D164*$L$1*H164</f>
        <v>0</v>
      </c>
      <c r="Q164" s="37">
        <v>147</v>
      </c>
      <c r="R164" s="38">
        <f>R163+1</f>
        <v>40168</v>
      </c>
      <c r="S164" s="36">
        <f>IF(U164=1,1,0)</f>
        <v>0</v>
      </c>
      <c r="T164" s="37">
        <f>T163+S164</f>
        <v>4</v>
      </c>
      <c r="U164" s="40">
        <f>IF(DAY(R164)=$S$15,1,0)</f>
        <v>0</v>
      </c>
      <c r="V164" s="39">
        <f>IF(T164&lt;=$S$3,U164/((1+$S$4)^(Q164)),0)</f>
        <v>0</v>
      </c>
    </row>
    <row r="165" spans="1:22" x14ac:dyDescent="0.2">
      <c r="A165" s="50">
        <v>148</v>
      </c>
      <c r="B165" s="49" t="str">
        <f>IF(A165&lt;=$C$3,DATE(YEAR(B164),MONTH(B164)+1,DAY(B164)),"-")</f>
        <v>-</v>
      </c>
      <c r="C165" s="48">
        <f>IF(A165&lt;=$C$3,C164-D165,0)</f>
        <v>0</v>
      </c>
      <c r="D165" s="48">
        <f>IF(A165&lt;=$C$3,F165-E165,0)</f>
        <v>0</v>
      </c>
      <c r="E165" s="48">
        <f>IF(A165&lt;=$C$3,((1+$C$4)^(G165/30) -1)*C164,0)</f>
        <v>0</v>
      </c>
      <c r="F165" s="47">
        <f>IF(A165&lt;=$C$3,$C$12*$W$15,)</f>
        <v>0</v>
      </c>
      <c r="G165" s="46">
        <f>IF(A165&lt;=$C$3,B165-B164,)</f>
        <v>0</v>
      </c>
      <c r="H165" s="45">
        <f>IF(A165&lt;=$C$3,B165-$B$17,)</f>
        <v>0</v>
      </c>
      <c r="I165" s="44">
        <f>D165*$L$1*H165</f>
        <v>0</v>
      </c>
      <c r="Q165" s="37">
        <v>148</v>
      </c>
      <c r="R165" s="38">
        <f>R164+1</f>
        <v>40169</v>
      </c>
      <c r="S165" s="36">
        <f>IF(U165=1,1,0)</f>
        <v>0</v>
      </c>
      <c r="T165" s="37">
        <f>T164+S165</f>
        <v>4</v>
      </c>
      <c r="U165" s="40">
        <f>IF(DAY(R165)=$S$15,1,0)</f>
        <v>0</v>
      </c>
      <c r="V165" s="39">
        <f>IF(T165&lt;=$S$3,U165/((1+$S$4)^(Q165)),0)</f>
        <v>0</v>
      </c>
    </row>
    <row r="166" spans="1:22" x14ac:dyDescent="0.2">
      <c r="A166" s="50">
        <v>149</v>
      </c>
      <c r="B166" s="49" t="str">
        <f>IF(A166&lt;=$C$3,DATE(YEAR(B165),MONTH(B165)+1,DAY(B165)),"-")</f>
        <v>-</v>
      </c>
      <c r="C166" s="48">
        <f>IF(A166&lt;=$C$3,C165-D166,0)</f>
        <v>0</v>
      </c>
      <c r="D166" s="48">
        <f>IF(A166&lt;=$C$3,F166-E166,0)</f>
        <v>0</v>
      </c>
      <c r="E166" s="48">
        <f>IF(A166&lt;=$C$3,((1+$C$4)^(G166/30) -1)*C165,0)</f>
        <v>0</v>
      </c>
      <c r="F166" s="47">
        <f>IF(A166&lt;=$C$3,$C$12*$W$15,)</f>
        <v>0</v>
      </c>
      <c r="G166" s="46">
        <f>IF(A166&lt;=$C$3,B166-B165,)</f>
        <v>0</v>
      </c>
      <c r="H166" s="45">
        <f>IF(A166&lt;=$C$3,B166-$B$17,)</f>
        <v>0</v>
      </c>
      <c r="I166" s="44">
        <f>D166*$L$1*H166</f>
        <v>0</v>
      </c>
      <c r="Q166" s="37">
        <v>149</v>
      </c>
      <c r="R166" s="38">
        <f>R165+1</f>
        <v>40170</v>
      </c>
      <c r="S166" s="36">
        <f>IF(U166=1,1,0)</f>
        <v>0</v>
      </c>
      <c r="T166" s="37">
        <f>T165+S166</f>
        <v>4</v>
      </c>
      <c r="U166" s="40">
        <f>IF(DAY(R166)=$S$15,1,0)</f>
        <v>0</v>
      </c>
      <c r="V166" s="39">
        <f>IF(T166&lt;=$S$3,U166/((1+$S$4)^(Q166)),0)</f>
        <v>0</v>
      </c>
    </row>
    <row r="167" spans="1:22" x14ac:dyDescent="0.2">
      <c r="A167" s="50">
        <v>150</v>
      </c>
      <c r="B167" s="49" t="str">
        <f>IF(A167&lt;=$C$3,DATE(YEAR(B166),MONTH(B166)+1,DAY(B166)),"-")</f>
        <v>-</v>
      </c>
      <c r="C167" s="48">
        <f>IF(A167&lt;=$C$3,C166-D167,0)</f>
        <v>0</v>
      </c>
      <c r="D167" s="48">
        <f>IF(A167&lt;=$C$3,F167-E167,0)</f>
        <v>0</v>
      </c>
      <c r="E167" s="48">
        <f>IF(A167&lt;=$C$3,((1+$C$4)^(G167/30) -1)*C166,0)</f>
        <v>0</v>
      </c>
      <c r="F167" s="47">
        <f>IF(A167&lt;=$C$3,$C$12*$W$15,)</f>
        <v>0</v>
      </c>
      <c r="G167" s="46">
        <f>IF(A167&lt;=$C$3,B167-B166,)</f>
        <v>0</v>
      </c>
      <c r="H167" s="45">
        <f>IF(A167&lt;=$C$3,B167-$B$17,)</f>
        <v>0</v>
      </c>
      <c r="I167" s="44">
        <f>D167*$L$1*H167</f>
        <v>0</v>
      </c>
      <c r="Q167" s="37">
        <v>150</v>
      </c>
      <c r="R167" s="38">
        <f>R166+1</f>
        <v>40171</v>
      </c>
      <c r="S167" s="36">
        <f>IF(U167=1,1,0)</f>
        <v>0</v>
      </c>
      <c r="T167" s="37">
        <f>T166+S167</f>
        <v>4</v>
      </c>
      <c r="U167" s="40">
        <f>IF(DAY(R167)=$S$15,1,0)</f>
        <v>0</v>
      </c>
      <c r="V167" s="39">
        <f>IF(T167&lt;=$S$3,U167/((1+$S$4)^(Q167)),0)</f>
        <v>0</v>
      </c>
    </row>
    <row r="168" spans="1:22" x14ac:dyDescent="0.2">
      <c r="A168" s="50">
        <v>151</v>
      </c>
      <c r="B168" s="49" t="str">
        <f>IF(A168&lt;=$C$3,DATE(YEAR(B167),MONTH(B167)+1,DAY(B167)),"-")</f>
        <v>-</v>
      </c>
      <c r="C168" s="48">
        <f>IF(A168&lt;=$C$3,C167-D168,0)</f>
        <v>0</v>
      </c>
      <c r="D168" s="48">
        <f>IF(A168&lt;=$C$3,F168-E168,0)</f>
        <v>0</v>
      </c>
      <c r="E168" s="48">
        <f>IF(A168&lt;=$C$3,((1+$C$4)^(G168/30) -1)*C167,0)</f>
        <v>0</v>
      </c>
      <c r="F168" s="47">
        <f>IF(A168&lt;=$C$3,$C$12*$W$15,)</f>
        <v>0</v>
      </c>
      <c r="G168" s="46">
        <f>IF(A168&lt;=$C$3,B168-B167,)</f>
        <v>0</v>
      </c>
      <c r="H168" s="45">
        <f>IF(A168&lt;=$C$3,B168-$B$17,)</f>
        <v>0</v>
      </c>
      <c r="I168" s="44">
        <f>D168*$L$1*H168</f>
        <v>0</v>
      </c>
      <c r="Q168" s="37">
        <v>151</v>
      </c>
      <c r="R168" s="38">
        <f>R167+1</f>
        <v>40172</v>
      </c>
      <c r="S168" s="36">
        <f>IF(U168=1,1,0)</f>
        <v>0</v>
      </c>
      <c r="T168" s="37">
        <f>T167+S168</f>
        <v>4</v>
      </c>
      <c r="U168" s="40">
        <f>IF(DAY(R168)=$S$15,1,0)</f>
        <v>0</v>
      </c>
      <c r="V168" s="39">
        <f>IF(T168&lt;=$S$3,U168/((1+$S$4)^(Q168)),0)</f>
        <v>0</v>
      </c>
    </row>
    <row r="169" spans="1:22" x14ac:dyDescent="0.2">
      <c r="A169" s="50">
        <v>152</v>
      </c>
      <c r="B169" s="49" t="str">
        <f>IF(A169&lt;=$C$3,DATE(YEAR(B168),MONTH(B168)+1,DAY(B168)),"-")</f>
        <v>-</v>
      </c>
      <c r="C169" s="48">
        <f>IF(A169&lt;=$C$3,C168-D169,0)</f>
        <v>0</v>
      </c>
      <c r="D169" s="48">
        <f>IF(A169&lt;=$C$3,F169-E169,0)</f>
        <v>0</v>
      </c>
      <c r="E169" s="48">
        <f>IF(A169&lt;=$C$3,((1+$C$4)^(G169/30) -1)*C168,0)</f>
        <v>0</v>
      </c>
      <c r="F169" s="47">
        <f>IF(A169&lt;=$C$3,$C$12*$W$15,)</f>
        <v>0</v>
      </c>
      <c r="G169" s="46">
        <f>IF(A169&lt;=$C$3,B169-B168,)</f>
        <v>0</v>
      </c>
      <c r="H169" s="45">
        <f>IF(A169&lt;=$C$3,B169-$B$17,)</f>
        <v>0</v>
      </c>
      <c r="I169" s="44">
        <f>D169*$L$1*H169</f>
        <v>0</v>
      </c>
      <c r="Q169" s="37">
        <v>152</v>
      </c>
      <c r="R169" s="38">
        <f>R168+1</f>
        <v>40173</v>
      </c>
      <c r="S169" s="36">
        <f>IF(U169=1,1,0)</f>
        <v>0</v>
      </c>
      <c r="T169" s="37">
        <f>T168+S169</f>
        <v>4</v>
      </c>
      <c r="U169" s="40">
        <f>IF(DAY(R169)=$S$15,1,0)</f>
        <v>0</v>
      </c>
      <c r="V169" s="39">
        <f>IF(T169&lt;=$S$3,U169/((1+$S$4)^(Q169)),0)</f>
        <v>0</v>
      </c>
    </row>
    <row r="170" spans="1:22" x14ac:dyDescent="0.2">
      <c r="A170" s="50">
        <v>153</v>
      </c>
      <c r="B170" s="49" t="str">
        <f>IF(A170&lt;=$C$3,DATE(YEAR(B169),MONTH(B169)+1,DAY(B169)),"-")</f>
        <v>-</v>
      </c>
      <c r="C170" s="48">
        <f>IF(A170&lt;=$C$3,C169-D170,0)</f>
        <v>0</v>
      </c>
      <c r="D170" s="48">
        <f>IF(A170&lt;=$C$3,F170-E170,0)</f>
        <v>0</v>
      </c>
      <c r="E170" s="48">
        <f>IF(A170&lt;=$C$3,((1+$C$4)^(G170/30) -1)*C169,0)</f>
        <v>0</v>
      </c>
      <c r="F170" s="47">
        <f>IF(A170&lt;=$C$3,$C$12*$W$15,)</f>
        <v>0</v>
      </c>
      <c r="G170" s="46">
        <f>IF(A170&lt;=$C$3,B170-B169,)</f>
        <v>0</v>
      </c>
      <c r="H170" s="45">
        <f>IF(A170&lt;=$C$3,B170-$B$17,)</f>
        <v>0</v>
      </c>
      <c r="I170" s="44">
        <f>D170*$L$1*H170</f>
        <v>0</v>
      </c>
      <c r="Q170" s="37">
        <v>153</v>
      </c>
      <c r="R170" s="38">
        <f>R169+1</f>
        <v>40174</v>
      </c>
      <c r="S170" s="36">
        <f>IF(U170=1,1,0)</f>
        <v>1</v>
      </c>
      <c r="T170" s="37">
        <f>T169+S170</f>
        <v>5</v>
      </c>
      <c r="U170" s="40">
        <f>IF(DAY(R170)=$S$15,1,0)</f>
        <v>1</v>
      </c>
      <c r="V170" s="39">
        <f>IF(T170&lt;=$S$3,U170/((1+$S$4)^(Q170)),0)</f>
        <v>0.93861034683537814</v>
      </c>
    </row>
    <row r="171" spans="1:22" x14ac:dyDescent="0.2">
      <c r="A171" s="50">
        <v>154</v>
      </c>
      <c r="B171" s="49" t="str">
        <f>IF(A171&lt;=$C$3,DATE(YEAR(B170),MONTH(B170)+1,DAY(B170)),"-")</f>
        <v>-</v>
      </c>
      <c r="C171" s="48">
        <f>IF(A171&lt;=$C$3,C170-D171,0)</f>
        <v>0</v>
      </c>
      <c r="D171" s="48">
        <f>IF(A171&lt;=$C$3,F171-E171,0)</f>
        <v>0</v>
      </c>
      <c r="E171" s="48">
        <f>IF(A171&lt;=$C$3,((1+$C$4)^(G171/30) -1)*C170,0)</f>
        <v>0</v>
      </c>
      <c r="F171" s="47">
        <f>IF(A171&lt;=$C$3,$C$12*$W$15,)</f>
        <v>0</v>
      </c>
      <c r="G171" s="46">
        <f>IF(A171&lt;=$C$3,B171-B170,)</f>
        <v>0</v>
      </c>
      <c r="H171" s="45">
        <f>IF(A171&lt;=$C$3,B171-$B$17,)</f>
        <v>0</v>
      </c>
      <c r="I171" s="44">
        <f>D171*$L$1*H171</f>
        <v>0</v>
      </c>
      <c r="Q171" s="37">
        <v>154</v>
      </c>
      <c r="R171" s="38">
        <f>R170+1</f>
        <v>40175</v>
      </c>
      <c r="S171" s="36">
        <f>IF(U171=1,1,0)</f>
        <v>0</v>
      </c>
      <c r="T171" s="37">
        <f>T170+S171</f>
        <v>5</v>
      </c>
      <c r="U171" s="40">
        <f>IF(DAY(R171)=$S$15,1,0)</f>
        <v>0</v>
      </c>
      <c r="V171" s="39">
        <f>IF(T171&lt;=$S$3,U171/((1+$S$4)^(Q171)),0)</f>
        <v>0</v>
      </c>
    </row>
    <row r="172" spans="1:22" x14ac:dyDescent="0.2">
      <c r="A172" s="50">
        <v>155</v>
      </c>
      <c r="B172" s="49" t="str">
        <f>IF(A172&lt;=$C$3,DATE(YEAR(B171),MONTH(B171)+1,DAY(B171)),"-")</f>
        <v>-</v>
      </c>
      <c r="C172" s="48">
        <f>IF(A172&lt;=$C$3,C171-D172,0)</f>
        <v>0</v>
      </c>
      <c r="D172" s="48">
        <f>IF(A172&lt;=$C$3,F172-E172,0)</f>
        <v>0</v>
      </c>
      <c r="E172" s="48">
        <f>IF(A172&lt;=$C$3,((1+$C$4)^(G172/30) -1)*C171,0)</f>
        <v>0</v>
      </c>
      <c r="F172" s="47">
        <f>IF(A172&lt;=$C$3,$C$12*$W$15,)</f>
        <v>0</v>
      </c>
      <c r="G172" s="46">
        <f>IF(A172&lt;=$C$3,B172-B171,)</f>
        <v>0</v>
      </c>
      <c r="H172" s="45">
        <f>IF(A172&lt;=$C$3,B172-$B$17,)</f>
        <v>0</v>
      </c>
      <c r="I172" s="44">
        <f>D172*$L$1*H172</f>
        <v>0</v>
      </c>
      <c r="Q172" s="37">
        <v>155</v>
      </c>
      <c r="R172" s="38">
        <f>R171+1</f>
        <v>40176</v>
      </c>
      <c r="S172" s="36">
        <f>IF(U172=1,1,0)</f>
        <v>0</v>
      </c>
      <c r="T172" s="37">
        <f>T171+S172</f>
        <v>5</v>
      </c>
      <c r="U172" s="40">
        <f>IF(DAY(R172)=$S$15,1,0)</f>
        <v>0</v>
      </c>
      <c r="V172" s="39">
        <f>IF(T172&lt;=$S$3,U172/((1+$S$4)^(Q172)),0)</f>
        <v>0</v>
      </c>
    </row>
    <row r="173" spans="1:22" x14ac:dyDescent="0.2">
      <c r="A173" s="50">
        <v>156</v>
      </c>
      <c r="B173" s="49" t="str">
        <f>IF(A173&lt;=$C$3,DATE(YEAR(B172),MONTH(B172)+1,DAY(B172)),"-")</f>
        <v>-</v>
      </c>
      <c r="C173" s="48">
        <f>IF(A173&lt;=$C$3,C172-D173,0)</f>
        <v>0</v>
      </c>
      <c r="D173" s="48">
        <f>IF(A173&lt;=$C$3,F173-E173,0)</f>
        <v>0</v>
      </c>
      <c r="E173" s="48">
        <f>IF(A173&lt;=$C$3,((1+$C$4)^(G173/30) -1)*C172,0)</f>
        <v>0</v>
      </c>
      <c r="F173" s="47">
        <f>IF(A173&lt;=$C$3,$C$12*$W$15,)</f>
        <v>0</v>
      </c>
      <c r="G173" s="46">
        <f>IF(A173&lt;=$C$3,B173-B172,)</f>
        <v>0</v>
      </c>
      <c r="H173" s="45">
        <f>IF(A173&lt;=$C$3,B173-$B$17,)</f>
        <v>0</v>
      </c>
      <c r="I173" s="44">
        <f>D173*$L$1*H173</f>
        <v>0</v>
      </c>
      <c r="Q173" s="37">
        <v>156</v>
      </c>
      <c r="R173" s="38">
        <f>R172+1</f>
        <v>40177</v>
      </c>
      <c r="S173" s="36">
        <f>IF(U173=1,1,0)</f>
        <v>0</v>
      </c>
      <c r="T173" s="37">
        <f>T172+S173</f>
        <v>5</v>
      </c>
      <c r="U173" s="40">
        <f>IF(DAY(R173)=$S$15,1,0)</f>
        <v>0</v>
      </c>
      <c r="V173" s="39">
        <f>IF(T173&lt;=$S$3,U173/((1+$S$4)^(Q173)),0)</f>
        <v>0</v>
      </c>
    </row>
    <row r="174" spans="1:22" x14ac:dyDescent="0.2">
      <c r="A174" s="50">
        <v>157</v>
      </c>
      <c r="B174" s="49" t="str">
        <f>IF(A174&lt;=$C$3,DATE(YEAR(B173),MONTH(B173)+1,DAY(B173)),"-")</f>
        <v>-</v>
      </c>
      <c r="C174" s="48">
        <f>IF(A174&lt;=$C$3,C173-D174,0)</f>
        <v>0</v>
      </c>
      <c r="D174" s="48">
        <f>IF(A174&lt;=$C$3,F174-E174,0)</f>
        <v>0</v>
      </c>
      <c r="E174" s="48">
        <f>IF(A174&lt;=$C$3,((1+$C$4)^(G174/30) -1)*C173,0)</f>
        <v>0</v>
      </c>
      <c r="F174" s="47">
        <f>IF(A174&lt;=$C$3,$C$12*$W$15,)</f>
        <v>0</v>
      </c>
      <c r="G174" s="46">
        <f>IF(A174&lt;=$C$3,B174-B173,)</f>
        <v>0</v>
      </c>
      <c r="H174" s="45">
        <f>IF(A174&lt;=$C$3,B174-$B$17,)</f>
        <v>0</v>
      </c>
      <c r="I174" s="44">
        <f>D174*$L$1*H174</f>
        <v>0</v>
      </c>
      <c r="Q174" s="37">
        <v>157</v>
      </c>
      <c r="R174" s="38">
        <f>R173+1</f>
        <v>40178</v>
      </c>
      <c r="S174" s="36">
        <f>IF(U174=1,1,0)</f>
        <v>0</v>
      </c>
      <c r="T174" s="37">
        <f>T173+S174</f>
        <v>5</v>
      </c>
      <c r="U174" s="40">
        <f>IF(DAY(R174)=$S$15,1,0)</f>
        <v>0</v>
      </c>
      <c r="V174" s="39">
        <f>IF(T174&lt;=$S$3,U174/((1+$S$4)^(Q174)),0)</f>
        <v>0</v>
      </c>
    </row>
    <row r="175" spans="1:22" x14ac:dyDescent="0.2">
      <c r="A175" s="50">
        <v>158</v>
      </c>
      <c r="B175" s="49" t="str">
        <f>IF(A175&lt;=$C$3,DATE(YEAR(B174),MONTH(B174)+1,DAY(B174)),"-")</f>
        <v>-</v>
      </c>
      <c r="C175" s="48">
        <f>IF(A175&lt;=$C$3,C174-D175,0)</f>
        <v>0</v>
      </c>
      <c r="D175" s="48">
        <f>IF(A175&lt;=$C$3,F175-E175,0)</f>
        <v>0</v>
      </c>
      <c r="E175" s="48">
        <f>IF(A175&lt;=$C$3,((1+$C$4)^(G175/30) -1)*C174,0)</f>
        <v>0</v>
      </c>
      <c r="F175" s="47">
        <f>IF(A175&lt;=$C$3,$C$12*$W$15,)</f>
        <v>0</v>
      </c>
      <c r="G175" s="46">
        <f>IF(A175&lt;=$C$3,B175-B174,)</f>
        <v>0</v>
      </c>
      <c r="H175" s="45">
        <f>IF(A175&lt;=$C$3,B175-$B$17,)</f>
        <v>0</v>
      </c>
      <c r="I175" s="44">
        <f>D175*$L$1*H175</f>
        <v>0</v>
      </c>
      <c r="Q175" s="37">
        <v>158</v>
      </c>
      <c r="R175" s="38">
        <f>R174+1</f>
        <v>40179</v>
      </c>
      <c r="S175" s="36">
        <f>IF(U175=1,1,0)</f>
        <v>0</v>
      </c>
      <c r="T175" s="37">
        <f>T174+S175</f>
        <v>5</v>
      </c>
      <c r="U175" s="40">
        <f>IF(DAY(R175)=$S$15,1,0)</f>
        <v>0</v>
      </c>
      <c r="V175" s="39">
        <f>IF(T175&lt;=$S$3,U175/((1+$S$4)^(Q175)),0)</f>
        <v>0</v>
      </c>
    </row>
    <row r="176" spans="1:22" x14ac:dyDescent="0.2">
      <c r="A176" s="50">
        <v>159</v>
      </c>
      <c r="B176" s="49" t="str">
        <f>IF(A176&lt;=$C$3,DATE(YEAR(B175),MONTH(B175)+1,DAY(B175)),"-")</f>
        <v>-</v>
      </c>
      <c r="C176" s="48">
        <f>IF(A176&lt;=$C$3,C175-D176,0)</f>
        <v>0</v>
      </c>
      <c r="D176" s="48">
        <f>IF(A176&lt;=$C$3,F176-E176,0)</f>
        <v>0</v>
      </c>
      <c r="E176" s="48">
        <f>IF(A176&lt;=$C$3,((1+$C$4)^(G176/30) -1)*C175,0)</f>
        <v>0</v>
      </c>
      <c r="F176" s="47">
        <f>IF(A176&lt;=$C$3,$C$12*$W$15,)</f>
        <v>0</v>
      </c>
      <c r="G176" s="46">
        <f>IF(A176&lt;=$C$3,B176-B175,)</f>
        <v>0</v>
      </c>
      <c r="H176" s="45">
        <f>IF(A176&lt;=$C$3,B176-$B$17,)</f>
        <v>0</v>
      </c>
      <c r="I176" s="44">
        <f>D176*$L$1*H176</f>
        <v>0</v>
      </c>
      <c r="Q176" s="37">
        <v>159</v>
      </c>
      <c r="R176" s="38">
        <f>R175+1</f>
        <v>40180</v>
      </c>
      <c r="S176" s="36">
        <f>IF(U176=1,1,0)</f>
        <v>0</v>
      </c>
      <c r="T176" s="37">
        <f>T175+S176</f>
        <v>5</v>
      </c>
      <c r="U176" s="40">
        <f>IF(DAY(R176)=$S$15,1,0)</f>
        <v>0</v>
      </c>
      <c r="V176" s="39">
        <f>IF(T176&lt;=$S$3,U176/((1+$S$4)^(Q176)),0)</f>
        <v>0</v>
      </c>
    </row>
    <row r="177" spans="1:22" x14ac:dyDescent="0.2">
      <c r="A177" s="50">
        <v>160</v>
      </c>
      <c r="B177" s="49" t="str">
        <f>IF(A177&lt;=$C$3,DATE(YEAR(B176),MONTH(B176)+1,DAY(B176)),"-")</f>
        <v>-</v>
      </c>
      <c r="C177" s="48">
        <f>IF(A177&lt;=$C$3,C176-D177,0)</f>
        <v>0</v>
      </c>
      <c r="D177" s="48">
        <f>IF(A177&lt;=$C$3,F177-E177,0)</f>
        <v>0</v>
      </c>
      <c r="E177" s="48">
        <f>IF(A177&lt;=$C$3,((1+$C$4)^(G177/30) -1)*C176,0)</f>
        <v>0</v>
      </c>
      <c r="F177" s="47">
        <f>IF(A177&lt;=$C$3,$C$12*$W$15,)</f>
        <v>0</v>
      </c>
      <c r="G177" s="46">
        <f>IF(A177&lt;=$C$3,B177-B176,)</f>
        <v>0</v>
      </c>
      <c r="H177" s="45">
        <f>IF(A177&lt;=$C$3,B177-$B$17,)</f>
        <v>0</v>
      </c>
      <c r="I177" s="44">
        <f>D177*$L$1*H177</f>
        <v>0</v>
      </c>
      <c r="Q177" s="37">
        <v>160</v>
      </c>
      <c r="R177" s="38">
        <f>R176+1</f>
        <v>40181</v>
      </c>
      <c r="S177" s="36">
        <f>IF(U177=1,1,0)</f>
        <v>0</v>
      </c>
      <c r="T177" s="37">
        <f>T176+S177</f>
        <v>5</v>
      </c>
      <c r="U177" s="40">
        <f>IF(DAY(R177)=$S$15,1,0)</f>
        <v>0</v>
      </c>
      <c r="V177" s="39">
        <f>IF(T177&lt;=$S$3,U177/((1+$S$4)^(Q177)),0)</f>
        <v>0</v>
      </c>
    </row>
    <row r="178" spans="1:22" x14ac:dyDescent="0.2">
      <c r="A178" s="50">
        <v>161</v>
      </c>
      <c r="B178" s="49" t="str">
        <f>IF(A178&lt;=$C$3,DATE(YEAR(B177),MONTH(B177)+1,DAY(B177)),"-")</f>
        <v>-</v>
      </c>
      <c r="C178" s="48">
        <f>IF(A178&lt;=$C$3,C177-D178,0)</f>
        <v>0</v>
      </c>
      <c r="D178" s="48">
        <f>IF(A178&lt;=$C$3,F178-E178,0)</f>
        <v>0</v>
      </c>
      <c r="E178" s="48">
        <f>IF(A178&lt;=$C$3,((1+$C$4)^(G178/30) -1)*C177,0)</f>
        <v>0</v>
      </c>
      <c r="F178" s="47">
        <f>IF(A178&lt;=$C$3,$C$12*$W$15,)</f>
        <v>0</v>
      </c>
      <c r="G178" s="46">
        <f>IF(A178&lt;=$C$3,B178-B177,)</f>
        <v>0</v>
      </c>
      <c r="H178" s="45">
        <f>IF(A178&lt;=$C$3,B178-$B$17,)</f>
        <v>0</v>
      </c>
      <c r="I178" s="44">
        <f>D178*$L$1*H178</f>
        <v>0</v>
      </c>
      <c r="Q178" s="37">
        <v>161</v>
      </c>
      <c r="R178" s="38">
        <f>R177+1</f>
        <v>40182</v>
      </c>
      <c r="S178" s="36">
        <f>IF(U178=1,1,0)</f>
        <v>0</v>
      </c>
      <c r="T178" s="37">
        <f>T177+S178</f>
        <v>5</v>
      </c>
      <c r="U178" s="40">
        <f>IF(DAY(R178)=$S$15,1,0)</f>
        <v>0</v>
      </c>
      <c r="V178" s="39">
        <f>IF(T178&lt;=$S$3,U178/((1+$S$4)^(Q178)),0)</f>
        <v>0</v>
      </c>
    </row>
    <row r="179" spans="1:22" x14ac:dyDescent="0.2">
      <c r="A179" s="50">
        <v>162</v>
      </c>
      <c r="B179" s="49" t="str">
        <f>IF(A179&lt;=$C$3,DATE(YEAR(B178),MONTH(B178)+1,DAY(B178)),"-")</f>
        <v>-</v>
      </c>
      <c r="C179" s="48">
        <f>IF(A179&lt;=$C$3,C178-D179,0)</f>
        <v>0</v>
      </c>
      <c r="D179" s="48">
        <f>IF(A179&lt;=$C$3,F179-E179,0)</f>
        <v>0</v>
      </c>
      <c r="E179" s="48">
        <f>IF(A179&lt;=$C$3,((1+$C$4)^(G179/30) -1)*C178,0)</f>
        <v>0</v>
      </c>
      <c r="F179" s="47">
        <f>IF(A179&lt;=$C$3,$C$12*$W$15,)</f>
        <v>0</v>
      </c>
      <c r="G179" s="46">
        <f>IF(A179&lt;=$C$3,B179-B178,)</f>
        <v>0</v>
      </c>
      <c r="H179" s="45">
        <f>IF(A179&lt;=$C$3,B179-$B$17,)</f>
        <v>0</v>
      </c>
      <c r="I179" s="44">
        <f>D179*$L$1*H179</f>
        <v>0</v>
      </c>
      <c r="Q179" s="37">
        <v>162</v>
      </c>
      <c r="R179" s="38">
        <f>R178+1</f>
        <v>40183</v>
      </c>
      <c r="S179" s="36">
        <f>IF(U179=1,1,0)</f>
        <v>0</v>
      </c>
      <c r="T179" s="37">
        <f>T178+S179</f>
        <v>5</v>
      </c>
      <c r="U179" s="40">
        <f>IF(DAY(R179)=$S$15,1,0)</f>
        <v>0</v>
      </c>
      <c r="V179" s="39">
        <f>IF(T179&lt;=$S$3,U179/((1+$S$4)^(Q179)),0)</f>
        <v>0</v>
      </c>
    </row>
    <row r="180" spans="1:22" x14ac:dyDescent="0.2">
      <c r="A180" s="50">
        <v>163</v>
      </c>
      <c r="B180" s="49" t="str">
        <f>IF(A180&lt;=$C$3,DATE(YEAR(B179),MONTH(B179)+1,DAY(B179)),"-")</f>
        <v>-</v>
      </c>
      <c r="C180" s="48">
        <f>IF(A180&lt;=$C$3,C179-D180,0)</f>
        <v>0</v>
      </c>
      <c r="D180" s="48">
        <f>IF(A180&lt;=$C$3,F180-E180,0)</f>
        <v>0</v>
      </c>
      <c r="E180" s="48">
        <f>IF(A180&lt;=$C$3,((1+$C$4)^(G180/30) -1)*C179,0)</f>
        <v>0</v>
      </c>
      <c r="F180" s="47">
        <f>IF(A180&lt;=$C$3,$C$12*$W$15,)</f>
        <v>0</v>
      </c>
      <c r="G180" s="46">
        <f>IF(A180&lt;=$C$3,B180-B179,)</f>
        <v>0</v>
      </c>
      <c r="H180" s="45">
        <f>IF(A180&lt;=$C$3,B180-$B$17,)</f>
        <v>0</v>
      </c>
      <c r="I180" s="44">
        <f>D180*$L$1*H180</f>
        <v>0</v>
      </c>
      <c r="Q180" s="37">
        <v>163</v>
      </c>
      <c r="R180" s="38">
        <f>R179+1</f>
        <v>40184</v>
      </c>
      <c r="S180" s="36">
        <f>IF(U180=1,1,0)</f>
        <v>0</v>
      </c>
      <c r="T180" s="37">
        <f>T179+S180</f>
        <v>5</v>
      </c>
      <c r="U180" s="40">
        <f>IF(DAY(R180)=$S$15,1,0)</f>
        <v>0</v>
      </c>
      <c r="V180" s="39">
        <f>IF(T180&lt;=$S$3,U180/((1+$S$4)^(Q180)),0)</f>
        <v>0</v>
      </c>
    </row>
    <row r="181" spans="1:22" x14ac:dyDescent="0.2">
      <c r="A181" s="50">
        <v>164</v>
      </c>
      <c r="B181" s="49" t="str">
        <f>IF(A181&lt;=$C$3,DATE(YEAR(B180),MONTH(B180)+1,DAY(B180)),"-")</f>
        <v>-</v>
      </c>
      <c r="C181" s="48">
        <f>IF(A181&lt;=$C$3,C180-D181,0)</f>
        <v>0</v>
      </c>
      <c r="D181" s="48">
        <f>IF(A181&lt;=$C$3,F181-E181,0)</f>
        <v>0</v>
      </c>
      <c r="E181" s="48">
        <f>IF(A181&lt;=$C$3,((1+$C$4)^(G181/30) -1)*C180,0)</f>
        <v>0</v>
      </c>
      <c r="F181" s="47">
        <f>IF(A181&lt;=$C$3,$C$12*$W$15,)</f>
        <v>0</v>
      </c>
      <c r="G181" s="46">
        <f>IF(A181&lt;=$C$3,B181-B180,)</f>
        <v>0</v>
      </c>
      <c r="H181" s="45">
        <f>IF(A181&lt;=$C$3,B181-$B$17,)</f>
        <v>0</v>
      </c>
      <c r="I181" s="44">
        <f>D181*$L$1*H181</f>
        <v>0</v>
      </c>
      <c r="Q181" s="37">
        <v>164</v>
      </c>
      <c r="R181" s="38">
        <f>R180+1</f>
        <v>40185</v>
      </c>
      <c r="S181" s="36">
        <f>IF(U181=1,1,0)</f>
        <v>0</v>
      </c>
      <c r="T181" s="37">
        <f>T180+S181</f>
        <v>5</v>
      </c>
      <c r="U181" s="40">
        <f>IF(DAY(R181)=$S$15,1,0)</f>
        <v>0</v>
      </c>
      <c r="V181" s="39">
        <f>IF(T181&lt;=$S$3,U181/((1+$S$4)^(Q181)),0)</f>
        <v>0</v>
      </c>
    </row>
    <row r="182" spans="1:22" x14ac:dyDescent="0.2">
      <c r="A182" s="50">
        <v>165</v>
      </c>
      <c r="B182" s="49" t="str">
        <f>IF(A182&lt;=$C$3,DATE(YEAR(B181),MONTH(B181)+1,DAY(B181)),"-")</f>
        <v>-</v>
      </c>
      <c r="C182" s="48">
        <f>IF(A182&lt;=$C$3,C181-D182,0)</f>
        <v>0</v>
      </c>
      <c r="D182" s="48">
        <f>IF(A182&lt;=$C$3,F182-E182,0)</f>
        <v>0</v>
      </c>
      <c r="E182" s="48">
        <f>IF(A182&lt;=$C$3,((1+$C$4)^(G182/30) -1)*C181,0)</f>
        <v>0</v>
      </c>
      <c r="F182" s="47">
        <f>IF(A182&lt;=$C$3,$C$12*$W$15,)</f>
        <v>0</v>
      </c>
      <c r="G182" s="46">
        <f>IF(A182&lt;=$C$3,B182-B181,)</f>
        <v>0</v>
      </c>
      <c r="H182" s="45">
        <f>IF(A182&lt;=$C$3,B182-$B$17,)</f>
        <v>0</v>
      </c>
      <c r="I182" s="44">
        <f>D182*$L$1*H182</f>
        <v>0</v>
      </c>
      <c r="Q182" s="37">
        <v>165</v>
      </c>
      <c r="R182" s="38">
        <f>R181+1</f>
        <v>40186</v>
      </c>
      <c r="S182" s="36">
        <f>IF(U182=1,1,0)</f>
        <v>0</v>
      </c>
      <c r="T182" s="37">
        <f>T181+S182</f>
        <v>5</v>
      </c>
      <c r="U182" s="40">
        <f>IF(DAY(R182)=$S$15,1,0)</f>
        <v>0</v>
      </c>
      <c r="V182" s="39">
        <f>IF(T182&lt;=$S$3,U182/((1+$S$4)^(Q182)),0)</f>
        <v>0</v>
      </c>
    </row>
    <row r="183" spans="1:22" x14ac:dyDescent="0.2">
      <c r="A183" s="50">
        <v>166</v>
      </c>
      <c r="B183" s="49" t="str">
        <f>IF(A183&lt;=$C$3,DATE(YEAR(B182),MONTH(B182)+1,DAY(B182)),"-")</f>
        <v>-</v>
      </c>
      <c r="C183" s="48">
        <f>IF(A183&lt;=$C$3,C182-D183,0)</f>
        <v>0</v>
      </c>
      <c r="D183" s="48">
        <f>IF(A183&lt;=$C$3,F183-E183,0)</f>
        <v>0</v>
      </c>
      <c r="E183" s="48">
        <f>IF(A183&lt;=$C$3,((1+$C$4)^(G183/30) -1)*C182,0)</f>
        <v>0</v>
      </c>
      <c r="F183" s="47">
        <f>IF(A183&lt;=$C$3,$C$12*$W$15,)</f>
        <v>0</v>
      </c>
      <c r="G183" s="46">
        <f>IF(A183&lt;=$C$3,B183-B182,)</f>
        <v>0</v>
      </c>
      <c r="H183" s="45">
        <f>IF(A183&lt;=$C$3,B183-$B$17,)</f>
        <v>0</v>
      </c>
      <c r="I183" s="44">
        <f>D183*$L$1*H183</f>
        <v>0</v>
      </c>
      <c r="Q183" s="37">
        <v>166</v>
      </c>
      <c r="R183" s="38">
        <f>R182+1</f>
        <v>40187</v>
      </c>
      <c r="S183" s="36">
        <f>IF(U183=1,1,0)</f>
        <v>0</v>
      </c>
      <c r="T183" s="37">
        <f>T182+S183</f>
        <v>5</v>
      </c>
      <c r="U183" s="40">
        <f>IF(DAY(R183)=$S$15,1,0)</f>
        <v>0</v>
      </c>
      <c r="V183" s="39">
        <f>IF(T183&lt;=$S$3,U183/((1+$S$4)^(Q183)),0)</f>
        <v>0</v>
      </c>
    </row>
    <row r="184" spans="1:22" x14ac:dyDescent="0.2">
      <c r="A184" s="50">
        <v>167</v>
      </c>
      <c r="B184" s="49" t="str">
        <f>IF(A184&lt;=$C$3,DATE(YEAR(B183),MONTH(B183)+1,DAY(B183)),"-")</f>
        <v>-</v>
      </c>
      <c r="C184" s="48">
        <f>IF(A184&lt;=$C$3,C183-D184,0)</f>
        <v>0</v>
      </c>
      <c r="D184" s="48">
        <f>IF(A184&lt;=$C$3,F184-E184,0)</f>
        <v>0</v>
      </c>
      <c r="E184" s="48">
        <f>IF(A184&lt;=$C$3,((1+$C$4)^(G184/30) -1)*C183,0)</f>
        <v>0</v>
      </c>
      <c r="F184" s="47">
        <f>IF(A184&lt;=$C$3,$C$12*$W$15,)</f>
        <v>0</v>
      </c>
      <c r="G184" s="46">
        <f>IF(A184&lt;=$C$3,B184-B183,)</f>
        <v>0</v>
      </c>
      <c r="H184" s="45">
        <f>IF(A184&lt;=$C$3,B184-$B$17,)</f>
        <v>0</v>
      </c>
      <c r="I184" s="44">
        <f>D184*$L$1*H184</f>
        <v>0</v>
      </c>
      <c r="Q184" s="37">
        <v>167</v>
      </c>
      <c r="R184" s="38">
        <f>R183+1</f>
        <v>40188</v>
      </c>
      <c r="S184" s="36">
        <f>IF(U184=1,1,0)</f>
        <v>0</v>
      </c>
      <c r="T184" s="37">
        <f>T183+S184</f>
        <v>5</v>
      </c>
      <c r="U184" s="40">
        <f>IF(DAY(R184)=$S$15,1,0)</f>
        <v>0</v>
      </c>
      <c r="V184" s="39">
        <f>IF(T184&lt;=$S$3,U184/((1+$S$4)^(Q184)),0)</f>
        <v>0</v>
      </c>
    </row>
    <row r="185" spans="1:22" x14ac:dyDescent="0.2">
      <c r="A185" s="50">
        <v>168</v>
      </c>
      <c r="B185" s="49" t="str">
        <f>IF(A185&lt;=$C$3,DATE(YEAR(B184),MONTH(B184)+1,DAY(B184)),"-")</f>
        <v>-</v>
      </c>
      <c r="C185" s="48">
        <f>IF(A185&lt;=$C$3,C184-D185,0)</f>
        <v>0</v>
      </c>
      <c r="D185" s="48">
        <f>IF(A185&lt;=$C$3,F185-E185,0)</f>
        <v>0</v>
      </c>
      <c r="E185" s="48">
        <f>IF(A185&lt;=$C$3,((1+$C$4)^(G185/30) -1)*C184,0)</f>
        <v>0</v>
      </c>
      <c r="F185" s="47">
        <f>IF(A185&lt;=$C$3,$C$12*$W$15,)</f>
        <v>0</v>
      </c>
      <c r="G185" s="46">
        <f>IF(A185&lt;=$C$3,B185-B184,)</f>
        <v>0</v>
      </c>
      <c r="H185" s="45">
        <f>IF(A185&lt;=$C$3,B185-$B$17,)</f>
        <v>0</v>
      </c>
      <c r="I185" s="44">
        <f>D185*$L$1*H185</f>
        <v>0</v>
      </c>
      <c r="Q185" s="37">
        <v>168</v>
      </c>
      <c r="R185" s="38">
        <f>R184+1</f>
        <v>40189</v>
      </c>
      <c r="S185" s="36">
        <f>IF(U185=1,1,0)</f>
        <v>0</v>
      </c>
      <c r="T185" s="37">
        <f>T184+S185</f>
        <v>5</v>
      </c>
      <c r="U185" s="40">
        <f>IF(DAY(R185)=$S$15,1,0)</f>
        <v>0</v>
      </c>
      <c r="V185" s="39">
        <f>IF(T185&lt;=$S$3,U185/((1+$S$4)^(Q185)),0)</f>
        <v>0</v>
      </c>
    </row>
    <row r="186" spans="1:22" x14ac:dyDescent="0.2">
      <c r="A186" s="50">
        <v>169</v>
      </c>
      <c r="B186" s="49" t="str">
        <f>IF(A186&lt;=$C$3,DATE(YEAR(B185),MONTH(B185)+1,DAY(B185)),"-")</f>
        <v>-</v>
      </c>
      <c r="C186" s="48">
        <f>IF(A186&lt;=$C$3,C185-D186,0)</f>
        <v>0</v>
      </c>
      <c r="D186" s="48">
        <f>IF(A186&lt;=$C$3,F186-E186,0)</f>
        <v>0</v>
      </c>
      <c r="E186" s="48">
        <f>IF(A186&lt;=$C$3,((1+$C$4)^(G186/30) -1)*C185,0)</f>
        <v>0</v>
      </c>
      <c r="F186" s="47">
        <f>IF(A186&lt;=$C$3,$C$12*$W$15,)</f>
        <v>0</v>
      </c>
      <c r="G186" s="46">
        <f>IF(A186&lt;=$C$3,B186-B185,)</f>
        <v>0</v>
      </c>
      <c r="H186" s="45">
        <f>IF(A186&lt;=$C$3,B186-$B$17,)</f>
        <v>0</v>
      </c>
      <c r="I186" s="44">
        <f>D186*$L$1*H186</f>
        <v>0</v>
      </c>
      <c r="Q186" s="37">
        <v>169</v>
      </c>
      <c r="R186" s="38">
        <f>R185+1</f>
        <v>40190</v>
      </c>
      <c r="S186" s="36">
        <f>IF(U186=1,1,0)</f>
        <v>0</v>
      </c>
      <c r="T186" s="37">
        <f>T185+S186</f>
        <v>5</v>
      </c>
      <c r="U186" s="40">
        <f>IF(DAY(R186)=$S$15,1,0)</f>
        <v>0</v>
      </c>
      <c r="V186" s="39">
        <f>IF(T186&lt;=$S$3,U186/((1+$S$4)^(Q186)),0)</f>
        <v>0</v>
      </c>
    </row>
    <row r="187" spans="1:22" x14ac:dyDescent="0.2">
      <c r="A187" s="50">
        <v>170</v>
      </c>
      <c r="B187" s="49" t="str">
        <f>IF(A187&lt;=$C$3,DATE(YEAR(B186),MONTH(B186)+1,DAY(B186)),"-")</f>
        <v>-</v>
      </c>
      <c r="C187" s="48">
        <f>IF(A187&lt;=$C$3,C186-D187,0)</f>
        <v>0</v>
      </c>
      <c r="D187" s="48">
        <f>IF(A187&lt;=$C$3,F187-E187,0)</f>
        <v>0</v>
      </c>
      <c r="E187" s="48">
        <f>IF(A187&lt;=$C$3,((1+$C$4)^(G187/30) -1)*C186,0)</f>
        <v>0</v>
      </c>
      <c r="F187" s="47">
        <f>IF(A187&lt;=$C$3,$C$12*$W$15,)</f>
        <v>0</v>
      </c>
      <c r="G187" s="46">
        <f>IF(A187&lt;=$C$3,B187-B186,)</f>
        <v>0</v>
      </c>
      <c r="H187" s="45">
        <f>IF(A187&lt;=$C$3,B187-$B$17,)</f>
        <v>0</v>
      </c>
      <c r="I187" s="44">
        <f>D187*$L$1*H187</f>
        <v>0</v>
      </c>
      <c r="Q187" s="37">
        <v>170</v>
      </c>
      <c r="R187" s="38">
        <f>R186+1</f>
        <v>40191</v>
      </c>
      <c r="S187" s="36">
        <f>IF(U187=1,1,0)</f>
        <v>0</v>
      </c>
      <c r="T187" s="37">
        <f>T186+S187</f>
        <v>5</v>
      </c>
      <c r="U187" s="40">
        <f>IF(DAY(R187)=$S$15,1,0)</f>
        <v>0</v>
      </c>
      <c r="V187" s="39">
        <f>IF(T187&lt;=$S$3,U187/((1+$S$4)^(Q187)),0)</f>
        <v>0</v>
      </c>
    </row>
    <row r="188" spans="1:22" x14ac:dyDescent="0.2">
      <c r="A188" s="50">
        <v>171</v>
      </c>
      <c r="B188" s="49" t="str">
        <f>IF(A188&lt;=$C$3,DATE(YEAR(B187),MONTH(B187)+1,DAY(B187)),"-")</f>
        <v>-</v>
      </c>
      <c r="C188" s="48">
        <f>IF(A188&lt;=$C$3,C187-D188,0)</f>
        <v>0</v>
      </c>
      <c r="D188" s="48">
        <f>IF(A188&lt;=$C$3,F188-E188,0)</f>
        <v>0</v>
      </c>
      <c r="E188" s="48">
        <f>IF(A188&lt;=$C$3,((1+$C$4)^(G188/30) -1)*C187,0)</f>
        <v>0</v>
      </c>
      <c r="F188" s="47">
        <f>IF(A188&lt;=$C$3,$C$12*$W$15,)</f>
        <v>0</v>
      </c>
      <c r="G188" s="46">
        <f>IF(A188&lt;=$C$3,B188-B187,)</f>
        <v>0</v>
      </c>
      <c r="H188" s="45">
        <f>IF(A188&lt;=$C$3,B188-$B$17,)</f>
        <v>0</v>
      </c>
      <c r="I188" s="44">
        <f>D188*$L$1*H188</f>
        <v>0</v>
      </c>
      <c r="Q188" s="37">
        <v>171</v>
      </c>
      <c r="R188" s="38">
        <f>R187+1</f>
        <v>40192</v>
      </c>
      <c r="S188" s="36">
        <f>IF(U188=1,1,0)</f>
        <v>0</v>
      </c>
      <c r="T188" s="37">
        <f>T187+S188</f>
        <v>5</v>
      </c>
      <c r="U188" s="40">
        <f>IF(DAY(R188)=$S$15,1,0)</f>
        <v>0</v>
      </c>
      <c r="V188" s="39">
        <f>IF(T188&lt;=$S$3,U188/((1+$S$4)^(Q188)),0)</f>
        <v>0</v>
      </c>
    </row>
    <row r="189" spans="1:22" x14ac:dyDescent="0.2">
      <c r="A189" s="50">
        <v>172</v>
      </c>
      <c r="B189" s="49" t="str">
        <f>IF(A189&lt;=$C$3,DATE(YEAR(B188),MONTH(B188)+1,DAY(B188)),"-")</f>
        <v>-</v>
      </c>
      <c r="C189" s="48">
        <f>IF(A189&lt;=$C$3,C188-D189,0)</f>
        <v>0</v>
      </c>
      <c r="D189" s="48">
        <f>IF(A189&lt;=$C$3,F189-E189,0)</f>
        <v>0</v>
      </c>
      <c r="E189" s="48">
        <f>IF(A189&lt;=$C$3,((1+$C$4)^(G189/30) -1)*C188,0)</f>
        <v>0</v>
      </c>
      <c r="F189" s="47">
        <f>IF(A189&lt;=$C$3,$C$12*$W$15,)</f>
        <v>0</v>
      </c>
      <c r="G189" s="46">
        <f>IF(A189&lt;=$C$3,B189-B188,)</f>
        <v>0</v>
      </c>
      <c r="H189" s="45">
        <f>IF(A189&lt;=$C$3,B189-$B$17,)</f>
        <v>0</v>
      </c>
      <c r="I189" s="44">
        <f>D189*$L$1*H189</f>
        <v>0</v>
      </c>
      <c r="Q189" s="37">
        <v>172</v>
      </c>
      <c r="R189" s="38">
        <f>R188+1</f>
        <v>40193</v>
      </c>
      <c r="S189" s="36">
        <f>IF(U189=1,1,0)</f>
        <v>0</v>
      </c>
      <c r="T189" s="37">
        <f>T188+S189</f>
        <v>5</v>
      </c>
      <c r="U189" s="40">
        <f>IF(DAY(R189)=$S$15,1,0)</f>
        <v>0</v>
      </c>
      <c r="V189" s="39">
        <f>IF(T189&lt;=$S$3,U189/((1+$S$4)^(Q189)),0)</f>
        <v>0</v>
      </c>
    </row>
    <row r="190" spans="1:22" x14ac:dyDescent="0.2">
      <c r="A190" s="50">
        <v>173</v>
      </c>
      <c r="B190" s="49" t="str">
        <f>IF(A190&lt;=$C$3,DATE(YEAR(B189),MONTH(B189)+1,DAY(B189)),"-")</f>
        <v>-</v>
      </c>
      <c r="C190" s="48">
        <f>IF(A190&lt;=$C$3,C189-D190,0)</f>
        <v>0</v>
      </c>
      <c r="D190" s="48">
        <f>IF(A190&lt;=$C$3,F190-E190,0)</f>
        <v>0</v>
      </c>
      <c r="E190" s="48">
        <f>IF(A190&lt;=$C$3,((1+$C$4)^(G190/30) -1)*C189,0)</f>
        <v>0</v>
      </c>
      <c r="F190" s="47">
        <f>IF(A190&lt;=$C$3,$C$12*$W$15,)</f>
        <v>0</v>
      </c>
      <c r="G190" s="46">
        <f>IF(A190&lt;=$C$3,B190-B189,)</f>
        <v>0</v>
      </c>
      <c r="H190" s="45">
        <f>IF(A190&lt;=$C$3,B190-$B$17,)</f>
        <v>0</v>
      </c>
      <c r="I190" s="44">
        <f>D190*$L$1*H190</f>
        <v>0</v>
      </c>
      <c r="Q190" s="37">
        <v>173</v>
      </c>
      <c r="R190" s="38">
        <f>R189+1</f>
        <v>40194</v>
      </c>
      <c r="S190" s="36">
        <f>IF(U190=1,1,0)</f>
        <v>0</v>
      </c>
      <c r="T190" s="37">
        <f>T189+S190</f>
        <v>5</v>
      </c>
      <c r="U190" s="40">
        <f>IF(DAY(R190)=$S$15,1,0)</f>
        <v>0</v>
      </c>
      <c r="V190" s="39">
        <f>IF(T190&lt;=$S$3,U190/((1+$S$4)^(Q190)),0)</f>
        <v>0</v>
      </c>
    </row>
    <row r="191" spans="1:22" x14ac:dyDescent="0.2">
      <c r="A191" s="50">
        <v>174</v>
      </c>
      <c r="B191" s="49" t="str">
        <f>IF(A191&lt;=$C$3,DATE(YEAR(B190),MONTH(B190)+1,DAY(B190)),"-")</f>
        <v>-</v>
      </c>
      <c r="C191" s="48">
        <f>IF(A191&lt;=$C$3,C190-D191,0)</f>
        <v>0</v>
      </c>
      <c r="D191" s="48">
        <f>IF(A191&lt;=$C$3,F191-E191,0)</f>
        <v>0</v>
      </c>
      <c r="E191" s="48">
        <f>IF(A191&lt;=$C$3,((1+$C$4)^(G191/30) -1)*C190,0)</f>
        <v>0</v>
      </c>
      <c r="F191" s="47">
        <f>IF(A191&lt;=$C$3,$C$12*$W$15,)</f>
        <v>0</v>
      </c>
      <c r="G191" s="46">
        <f>IF(A191&lt;=$C$3,B191-B190,)</f>
        <v>0</v>
      </c>
      <c r="H191" s="45">
        <f>IF(A191&lt;=$C$3,B191-$B$17,)</f>
        <v>0</v>
      </c>
      <c r="I191" s="44">
        <f>D191*$L$1*H191</f>
        <v>0</v>
      </c>
      <c r="Q191" s="37">
        <v>174</v>
      </c>
      <c r="R191" s="38">
        <f>R190+1</f>
        <v>40195</v>
      </c>
      <c r="S191" s="36">
        <f>IF(U191=1,1,0)</f>
        <v>0</v>
      </c>
      <c r="T191" s="37">
        <f>T190+S191</f>
        <v>5</v>
      </c>
      <c r="U191" s="40">
        <f>IF(DAY(R191)=$S$15,1,0)</f>
        <v>0</v>
      </c>
      <c r="V191" s="39">
        <f>IF(T191&lt;=$S$3,U191/((1+$S$4)^(Q191)),0)</f>
        <v>0</v>
      </c>
    </row>
    <row r="192" spans="1:22" x14ac:dyDescent="0.2">
      <c r="A192" s="50">
        <v>175</v>
      </c>
      <c r="B192" s="49" t="str">
        <f>IF(A192&lt;=$C$3,DATE(YEAR(B191),MONTH(B191)+1,DAY(B191)),"-")</f>
        <v>-</v>
      </c>
      <c r="C192" s="48">
        <f>IF(A192&lt;=$C$3,C191-D192,0)</f>
        <v>0</v>
      </c>
      <c r="D192" s="48">
        <f>IF(A192&lt;=$C$3,F192-E192,0)</f>
        <v>0</v>
      </c>
      <c r="E192" s="48">
        <f>IF(A192&lt;=$C$3,((1+$C$4)^(G192/30) -1)*C191,0)</f>
        <v>0</v>
      </c>
      <c r="F192" s="47">
        <f>IF(A192&lt;=$C$3,$C$12*$W$15,)</f>
        <v>0</v>
      </c>
      <c r="G192" s="46">
        <f>IF(A192&lt;=$C$3,B192-B191,)</f>
        <v>0</v>
      </c>
      <c r="H192" s="45">
        <f>IF(A192&lt;=$C$3,B192-$B$17,)</f>
        <v>0</v>
      </c>
      <c r="I192" s="44">
        <f>D192*$L$1*H192</f>
        <v>0</v>
      </c>
      <c r="Q192" s="37">
        <v>175</v>
      </c>
      <c r="R192" s="38">
        <f>R191+1</f>
        <v>40196</v>
      </c>
      <c r="S192" s="36">
        <f>IF(U192=1,1,0)</f>
        <v>0</v>
      </c>
      <c r="T192" s="37">
        <f>T191+S192</f>
        <v>5</v>
      </c>
      <c r="U192" s="40">
        <f>IF(DAY(R192)=$S$15,1,0)</f>
        <v>0</v>
      </c>
      <c r="V192" s="39">
        <f>IF(T192&lt;=$S$3,U192/((1+$S$4)^(Q192)),0)</f>
        <v>0</v>
      </c>
    </row>
    <row r="193" spans="1:22" x14ac:dyDescent="0.2">
      <c r="A193" s="50">
        <v>176</v>
      </c>
      <c r="B193" s="49" t="str">
        <f>IF(A193&lt;=$C$3,DATE(YEAR(B192),MONTH(B192)+1,DAY(B192)),"-")</f>
        <v>-</v>
      </c>
      <c r="C193" s="48">
        <f>IF(A193&lt;=$C$3,C192-D193,0)</f>
        <v>0</v>
      </c>
      <c r="D193" s="48">
        <f>IF(A193&lt;=$C$3,F193-E193,0)</f>
        <v>0</v>
      </c>
      <c r="E193" s="48">
        <f>IF(A193&lt;=$C$3,((1+$C$4)^(G193/30) -1)*C192,0)</f>
        <v>0</v>
      </c>
      <c r="F193" s="47">
        <f>IF(A193&lt;=$C$3,$C$12*$W$15,)</f>
        <v>0</v>
      </c>
      <c r="G193" s="46">
        <f>IF(A193&lt;=$C$3,B193-B192,)</f>
        <v>0</v>
      </c>
      <c r="H193" s="45">
        <f>IF(A193&lt;=$C$3,B193-$B$17,)</f>
        <v>0</v>
      </c>
      <c r="I193" s="44">
        <f>D193*$L$1*H193</f>
        <v>0</v>
      </c>
      <c r="Q193" s="37">
        <v>176</v>
      </c>
      <c r="R193" s="38">
        <f>R192+1</f>
        <v>40197</v>
      </c>
      <c r="S193" s="36">
        <f>IF(U193=1,1,0)</f>
        <v>0</v>
      </c>
      <c r="T193" s="37">
        <f>T192+S193</f>
        <v>5</v>
      </c>
      <c r="U193" s="40">
        <f>IF(DAY(R193)=$S$15,1,0)</f>
        <v>0</v>
      </c>
      <c r="V193" s="39">
        <f>IF(T193&lt;=$S$3,U193/((1+$S$4)^(Q193)),0)</f>
        <v>0</v>
      </c>
    </row>
    <row r="194" spans="1:22" x14ac:dyDescent="0.2">
      <c r="A194" s="50">
        <v>177</v>
      </c>
      <c r="B194" s="49" t="str">
        <f>IF(A194&lt;=$C$3,DATE(YEAR(B193),MONTH(B193)+1,DAY(B193)),"-")</f>
        <v>-</v>
      </c>
      <c r="C194" s="48">
        <f>IF(A194&lt;=$C$3,C193-D194,0)</f>
        <v>0</v>
      </c>
      <c r="D194" s="48">
        <f>IF(A194&lt;=$C$3,F194-E194,0)</f>
        <v>0</v>
      </c>
      <c r="E194" s="48">
        <f>IF(A194&lt;=$C$3,((1+$C$4)^(G194/30) -1)*C193,0)</f>
        <v>0</v>
      </c>
      <c r="F194" s="47">
        <f>IF(A194&lt;=$C$3,$C$12*$W$15,)</f>
        <v>0</v>
      </c>
      <c r="G194" s="46">
        <f>IF(A194&lt;=$C$3,B194-B193,)</f>
        <v>0</v>
      </c>
      <c r="H194" s="45">
        <f>IF(A194&lt;=$C$3,B194-$B$17,)</f>
        <v>0</v>
      </c>
      <c r="I194" s="44">
        <f>D194*$L$1*H194</f>
        <v>0</v>
      </c>
      <c r="Q194" s="37">
        <v>177</v>
      </c>
      <c r="R194" s="38">
        <f>R193+1</f>
        <v>40198</v>
      </c>
      <c r="S194" s="36">
        <f>IF(U194=1,1,0)</f>
        <v>0</v>
      </c>
      <c r="T194" s="37">
        <f>T193+S194</f>
        <v>5</v>
      </c>
      <c r="U194" s="40">
        <f>IF(DAY(R194)=$S$15,1,0)</f>
        <v>0</v>
      </c>
      <c r="V194" s="39">
        <f>IF(T194&lt;=$S$3,U194/((1+$S$4)^(Q194)),0)</f>
        <v>0</v>
      </c>
    </row>
    <row r="195" spans="1:22" x14ac:dyDescent="0.2">
      <c r="A195" s="50">
        <v>178</v>
      </c>
      <c r="B195" s="49" t="str">
        <f>IF(A195&lt;=$C$3,DATE(YEAR(B194),MONTH(B194)+1,DAY(B194)),"-")</f>
        <v>-</v>
      </c>
      <c r="C195" s="48">
        <f>IF(A195&lt;=$C$3,C194-D195,0)</f>
        <v>0</v>
      </c>
      <c r="D195" s="48">
        <f>IF(A195&lt;=$C$3,F195-E195,0)</f>
        <v>0</v>
      </c>
      <c r="E195" s="48">
        <f>IF(A195&lt;=$C$3,((1+$C$4)^(G195/30) -1)*C194,0)</f>
        <v>0</v>
      </c>
      <c r="F195" s="47">
        <f>IF(A195&lt;=$C$3,$C$12*$W$15,)</f>
        <v>0</v>
      </c>
      <c r="G195" s="46">
        <f>IF(A195&lt;=$C$3,B195-B194,)</f>
        <v>0</v>
      </c>
      <c r="H195" s="45">
        <f>IF(A195&lt;=$C$3,B195-$B$17,)</f>
        <v>0</v>
      </c>
      <c r="I195" s="44">
        <f>D195*$L$1*H195</f>
        <v>0</v>
      </c>
      <c r="Q195" s="37">
        <v>178</v>
      </c>
      <c r="R195" s="38">
        <f>R194+1</f>
        <v>40199</v>
      </c>
      <c r="S195" s="36">
        <f>IF(U195=1,1,0)</f>
        <v>0</v>
      </c>
      <c r="T195" s="37">
        <f>T194+S195</f>
        <v>5</v>
      </c>
      <c r="U195" s="40">
        <f>IF(DAY(R195)=$S$15,1,0)</f>
        <v>0</v>
      </c>
      <c r="V195" s="39">
        <f>IF(T195&lt;=$S$3,U195/((1+$S$4)^(Q195)),0)</f>
        <v>0</v>
      </c>
    </row>
    <row r="196" spans="1:22" x14ac:dyDescent="0.2">
      <c r="A196" s="50">
        <v>179</v>
      </c>
      <c r="B196" s="49" t="str">
        <f>IF(A196&lt;=$C$3,DATE(YEAR(B195),MONTH(B195)+1,DAY(B195)),"-")</f>
        <v>-</v>
      </c>
      <c r="C196" s="48">
        <f>IF(A196&lt;=$C$3,C195-D196,0)</f>
        <v>0</v>
      </c>
      <c r="D196" s="48">
        <f>IF(A196&lt;=$C$3,F196-E196,0)</f>
        <v>0</v>
      </c>
      <c r="E196" s="48">
        <f>IF(A196&lt;=$C$3,((1+$C$4)^(G196/30) -1)*C195,0)</f>
        <v>0</v>
      </c>
      <c r="F196" s="47">
        <f>IF(A196&lt;=$C$3,$C$12*$W$15,)</f>
        <v>0</v>
      </c>
      <c r="G196" s="46">
        <f>IF(A196&lt;=$C$3,B196-B195,)</f>
        <v>0</v>
      </c>
      <c r="H196" s="45">
        <f>IF(A196&lt;=$C$3,B196-$B$17,)</f>
        <v>0</v>
      </c>
      <c r="I196" s="44">
        <f>D196*$L$1*H196</f>
        <v>0</v>
      </c>
      <c r="Q196" s="37">
        <v>179</v>
      </c>
      <c r="R196" s="38">
        <f>R195+1</f>
        <v>40200</v>
      </c>
      <c r="S196" s="36">
        <f>IF(U196=1,1,0)</f>
        <v>0</v>
      </c>
      <c r="T196" s="37">
        <f>T195+S196</f>
        <v>5</v>
      </c>
      <c r="U196" s="40">
        <f>IF(DAY(R196)=$S$15,1,0)</f>
        <v>0</v>
      </c>
      <c r="V196" s="39">
        <f>IF(T196&lt;=$S$3,U196/((1+$S$4)^(Q196)),0)</f>
        <v>0</v>
      </c>
    </row>
    <row r="197" spans="1:22" x14ac:dyDescent="0.2">
      <c r="A197" s="50">
        <v>180</v>
      </c>
      <c r="B197" s="49" t="str">
        <f>IF(A197&lt;=$C$3,DATE(YEAR(B196),MONTH(B196)+1,DAY(B196)),"-")</f>
        <v>-</v>
      </c>
      <c r="C197" s="48">
        <f>IF(A197&lt;=$C$3,C196-D197,0)</f>
        <v>0</v>
      </c>
      <c r="D197" s="48">
        <f>IF(A197&lt;=$C$3,F197-E197,0)</f>
        <v>0</v>
      </c>
      <c r="E197" s="48">
        <f>IF(A197&lt;=$C$3,((1+$C$4)^(G197/30) -1)*C196,0)</f>
        <v>0</v>
      </c>
      <c r="F197" s="47">
        <f>IF(A197&lt;=$C$3,$C$12*$W$15,)</f>
        <v>0</v>
      </c>
      <c r="G197" s="46">
        <f>IF(A197&lt;=$C$3,B197-B196,)</f>
        <v>0</v>
      </c>
      <c r="H197" s="45">
        <f>IF(A197&lt;=$C$3,B197-$B$17,)</f>
        <v>0</v>
      </c>
      <c r="I197" s="44">
        <f>D197*$L$1*H197</f>
        <v>0</v>
      </c>
      <c r="Q197" s="37">
        <v>180</v>
      </c>
      <c r="R197" s="38">
        <f>R196+1</f>
        <v>40201</v>
      </c>
      <c r="S197" s="36">
        <f>IF(U197=1,1,0)</f>
        <v>0</v>
      </c>
      <c r="T197" s="37">
        <f>T196+S197</f>
        <v>5</v>
      </c>
      <c r="U197" s="40">
        <f>IF(DAY(R197)=$S$15,1,0)</f>
        <v>0</v>
      </c>
      <c r="V197" s="39">
        <f>IF(T197&lt;=$S$3,U197/((1+$S$4)^(Q197)),0)</f>
        <v>0</v>
      </c>
    </row>
    <row r="198" spans="1:22" x14ac:dyDescent="0.2">
      <c r="A198" s="37"/>
      <c r="B198" s="38"/>
      <c r="C198" s="40"/>
      <c r="D198" s="40"/>
      <c r="E198" s="40"/>
      <c r="F198" s="39"/>
      <c r="G198" s="43"/>
      <c r="H198" s="42"/>
      <c r="I198" s="41"/>
      <c r="Q198" s="37">
        <v>181</v>
      </c>
      <c r="R198" s="38">
        <f>R197+1</f>
        <v>40202</v>
      </c>
      <c r="S198" s="36">
        <f>IF(U198=1,1,0)</f>
        <v>0</v>
      </c>
      <c r="T198" s="37">
        <f>T197+S198</f>
        <v>5</v>
      </c>
      <c r="U198" s="40">
        <f>IF(DAY(R198)=$S$15,1,0)</f>
        <v>0</v>
      </c>
      <c r="V198" s="39">
        <f>IF(T198&lt;=$S$3,U198/((1+$S$4)^(Q198)),0)</f>
        <v>0</v>
      </c>
    </row>
    <row r="199" spans="1:22" x14ac:dyDescent="0.2">
      <c r="A199" s="37"/>
      <c r="B199" s="38"/>
      <c r="C199" s="40"/>
      <c r="D199" s="40"/>
      <c r="E199" s="40"/>
      <c r="F199" s="39"/>
      <c r="G199" s="43"/>
      <c r="H199" s="42"/>
      <c r="I199" s="41"/>
      <c r="Q199" s="37">
        <v>182</v>
      </c>
      <c r="R199" s="38">
        <f>R198+1</f>
        <v>40203</v>
      </c>
      <c r="S199" s="36">
        <f>IF(U199=1,1,0)</f>
        <v>0</v>
      </c>
      <c r="T199" s="37">
        <f>T198+S199</f>
        <v>5</v>
      </c>
      <c r="U199" s="40">
        <f>IF(DAY(R199)=$S$15,1,0)</f>
        <v>0</v>
      </c>
      <c r="V199" s="39">
        <f>IF(T199&lt;=$S$3,U199/((1+$S$4)^(Q199)),0)</f>
        <v>0</v>
      </c>
    </row>
    <row r="200" spans="1:22" x14ac:dyDescent="0.2">
      <c r="A200" s="37"/>
      <c r="B200" s="38"/>
      <c r="C200" s="40"/>
      <c r="D200" s="40"/>
      <c r="E200" s="40"/>
      <c r="F200" s="39"/>
      <c r="G200" s="43"/>
      <c r="H200" s="42"/>
      <c r="I200" s="41"/>
      <c r="Q200" s="37">
        <v>183</v>
      </c>
      <c r="R200" s="38">
        <f>R199+1</f>
        <v>40204</v>
      </c>
      <c r="S200" s="36">
        <f>IF(U200=1,1,0)</f>
        <v>0</v>
      </c>
      <c r="T200" s="37">
        <f>T199+S200</f>
        <v>5</v>
      </c>
      <c r="U200" s="40">
        <f>IF(DAY(R200)=$S$15,1,0)</f>
        <v>0</v>
      </c>
      <c r="V200" s="39">
        <f>IF(T200&lt;=$S$3,U200/((1+$S$4)^(Q200)),0)</f>
        <v>0</v>
      </c>
    </row>
    <row r="201" spans="1:22" x14ac:dyDescent="0.2">
      <c r="A201" s="37"/>
      <c r="B201" s="38"/>
      <c r="C201" s="40"/>
      <c r="D201" s="40"/>
      <c r="E201" s="40"/>
      <c r="F201" s="39"/>
      <c r="G201" s="43"/>
      <c r="H201" s="42"/>
      <c r="I201" s="41"/>
      <c r="Q201" s="37">
        <v>184</v>
      </c>
      <c r="R201" s="38">
        <f>R200+1</f>
        <v>40205</v>
      </c>
      <c r="S201" s="36">
        <f>IF(U201=1,1,0)</f>
        <v>1</v>
      </c>
      <c r="T201" s="37">
        <f>T200+S201</f>
        <v>6</v>
      </c>
      <c r="U201" s="40">
        <f>IF(DAY(R201)=$S$15,1,0)</f>
        <v>1</v>
      </c>
      <c r="V201" s="39">
        <f>IF(T201&lt;=$S$3,U201/((1+$S$4)^(Q201)),0)</f>
        <v>0.9266387790292665</v>
      </c>
    </row>
    <row r="202" spans="1:22" x14ac:dyDescent="0.2">
      <c r="A202" s="37"/>
      <c r="B202" s="38"/>
      <c r="C202" s="40"/>
      <c r="D202" s="40"/>
      <c r="E202" s="40"/>
      <c r="F202" s="39"/>
      <c r="G202" s="43"/>
      <c r="H202" s="42"/>
      <c r="I202" s="41"/>
      <c r="Q202" s="37">
        <v>185</v>
      </c>
      <c r="R202" s="38">
        <f>R201+1</f>
        <v>40206</v>
      </c>
      <c r="S202" s="36">
        <f>IF(U202=1,1,0)</f>
        <v>0</v>
      </c>
      <c r="T202" s="37">
        <f>T201+S202</f>
        <v>6</v>
      </c>
      <c r="U202" s="40">
        <f>IF(DAY(R202)=$S$15,1,0)</f>
        <v>0</v>
      </c>
      <c r="V202" s="39">
        <f>IF(T202&lt;=$S$3,U202/((1+$S$4)^(Q202)),0)</f>
        <v>0</v>
      </c>
    </row>
    <row r="203" spans="1:22" x14ac:dyDescent="0.2">
      <c r="A203" s="37"/>
      <c r="B203" s="38"/>
      <c r="C203" s="40"/>
      <c r="D203" s="40"/>
      <c r="E203" s="40"/>
      <c r="F203" s="39"/>
      <c r="G203" s="43"/>
      <c r="H203" s="42"/>
      <c r="I203" s="41"/>
      <c r="Q203" s="37">
        <v>186</v>
      </c>
      <c r="R203" s="38">
        <f>R202+1</f>
        <v>40207</v>
      </c>
      <c r="S203" s="36">
        <f>IF(U203=1,1,0)</f>
        <v>0</v>
      </c>
      <c r="T203" s="37">
        <f>T202+S203</f>
        <v>6</v>
      </c>
      <c r="U203" s="40">
        <f>IF(DAY(R203)=$S$15,1,0)</f>
        <v>0</v>
      </c>
      <c r="V203" s="39">
        <f>IF(T203&lt;=$S$3,U203/((1+$S$4)^(Q203)),0)</f>
        <v>0</v>
      </c>
    </row>
    <row r="204" spans="1:22" x14ac:dyDescent="0.2">
      <c r="A204" s="37"/>
      <c r="B204" s="38"/>
      <c r="C204" s="40"/>
      <c r="D204" s="40"/>
      <c r="E204" s="40"/>
      <c r="F204" s="39"/>
      <c r="G204" s="43"/>
      <c r="H204" s="42"/>
      <c r="I204" s="41"/>
      <c r="Q204" s="37">
        <v>187</v>
      </c>
      <c r="R204" s="38">
        <f>R203+1</f>
        <v>40208</v>
      </c>
      <c r="S204" s="36">
        <f>IF(U204=1,1,0)</f>
        <v>0</v>
      </c>
      <c r="T204" s="37">
        <f>T203+S204</f>
        <v>6</v>
      </c>
      <c r="U204" s="40">
        <f>IF(DAY(R204)=$S$15,1,0)</f>
        <v>0</v>
      </c>
      <c r="V204" s="39">
        <f>IF(T204&lt;=$S$3,U204/((1+$S$4)^(Q204)),0)</f>
        <v>0</v>
      </c>
    </row>
    <row r="205" spans="1:22" x14ac:dyDescent="0.2">
      <c r="A205" s="37"/>
      <c r="B205" s="38"/>
      <c r="C205" s="40"/>
      <c r="D205" s="40"/>
      <c r="E205" s="40"/>
      <c r="F205" s="39"/>
      <c r="G205" s="43"/>
      <c r="H205" s="42"/>
      <c r="I205" s="41"/>
      <c r="Q205" s="37">
        <v>188</v>
      </c>
      <c r="R205" s="38">
        <f>R204+1</f>
        <v>40209</v>
      </c>
      <c r="S205" s="36">
        <f>IF(U205=1,1,0)</f>
        <v>0</v>
      </c>
      <c r="T205" s="37">
        <f>T204+S205</f>
        <v>6</v>
      </c>
      <c r="U205" s="40">
        <f>IF(DAY(R205)=$S$15,1,0)</f>
        <v>0</v>
      </c>
      <c r="V205" s="39">
        <f>IF(T205&lt;=$S$3,U205/((1+$S$4)^(Q205)),0)</f>
        <v>0</v>
      </c>
    </row>
    <row r="206" spans="1:22" x14ac:dyDescent="0.2">
      <c r="A206" s="37"/>
      <c r="B206" s="38"/>
      <c r="C206" s="40"/>
      <c r="D206" s="40"/>
      <c r="E206" s="40"/>
      <c r="F206" s="39"/>
      <c r="G206" s="43"/>
      <c r="H206" s="42"/>
      <c r="I206" s="41"/>
      <c r="Q206" s="37">
        <v>189</v>
      </c>
      <c r="R206" s="38">
        <f>R205+1</f>
        <v>40210</v>
      </c>
      <c r="S206" s="36">
        <f>IF(U206=1,1,0)</f>
        <v>0</v>
      </c>
      <c r="T206" s="37">
        <f>T205+S206</f>
        <v>6</v>
      </c>
      <c r="U206" s="40">
        <f>IF(DAY(R206)=$S$15,1,0)</f>
        <v>0</v>
      </c>
      <c r="V206" s="39">
        <f>IF(T206&lt;=$S$3,U206/((1+$S$4)^(Q206)),0)</f>
        <v>0</v>
      </c>
    </row>
    <row r="207" spans="1:22" x14ac:dyDescent="0.2">
      <c r="A207" s="37"/>
      <c r="B207" s="38"/>
      <c r="C207" s="40"/>
      <c r="D207" s="40"/>
      <c r="E207" s="40"/>
      <c r="F207" s="39"/>
      <c r="G207" s="43"/>
      <c r="H207" s="42"/>
      <c r="I207" s="41"/>
      <c r="Q207" s="37">
        <v>190</v>
      </c>
      <c r="R207" s="38">
        <f>R206+1</f>
        <v>40211</v>
      </c>
      <c r="S207" s="36">
        <f>IF(U207=1,1,0)</f>
        <v>0</v>
      </c>
      <c r="T207" s="37">
        <f>T206+S207</f>
        <v>6</v>
      </c>
      <c r="U207" s="40">
        <f>IF(DAY(R207)=$S$15,1,0)</f>
        <v>0</v>
      </c>
      <c r="V207" s="39">
        <f>IF(T207&lt;=$S$3,U207/((1+$S$4)^(Q207)),0)</f>
        <v>0</v>
      </c>
    </row>
    <row r="208" spans="1:22" x14ac:dyDescent="0.2">
      <c r="A208" s="37"/>
      <c r="B208" s="38"/>
      <c r="C208" s="40"/>
      <c r="D208" s="40"/>
      <c r="E208" s="40"/>
      <c r="F208" s="39"/>
      <c r="G208" s="43"/>
      <c r="H208" s="42"/>
      <c r="I208" s="41"/>
      <c r="Q208" s="37">
        <v>191</v>
      </c>
      <c r="R208" s="38">
        <f>R207+1</f>
        <v>40212</v>
      </c>
      <c r="S208" s="36">
        <f>IF(U208=1,1,0)</f>
        <v>0</v>
      </c>
      <c r="T208" s="37">
        <f>T207+S208</f>
        <v>6</v>
      </c>
      <c r="U208" s="40">
        <f>IF(DAY(R208)=$S$15,1,0)</f>
        <v>0</v>
      </c>
      <c r="V208" s="39">
        <f>IF(T208&lt;=$S$3,U208/((1+$S$4)^(Q208)),0)</f>
        <v>0</v>
      </c>
    </row>
    <row r="209" spans="1:22" x14ac:dyDescent="0.2">
      <c r="A209" s="37"/>
      <c r="B209" s="38"/>
      <c r="C209" s="40"/>
      <c r="D209" s="40"/>
      <c r="E209" s="40"/>
      <c r="F209" s="39"/>
      <c r="G209" s="43"/>
      <c r="H209" s="42"/>
      <c r="I209" s="41"/>
      <c r="Q209" s="37">
        <v>192</v>
      </c>
      <c r="R209" s="38">
        <f>R208+1</f>
        <v>40213</v>
      </c>
      <c r="S209" s="36">
        <f>IF(U209=1,1,0)</f>
        <v>0</v>
      </c>
      <c r="T209" s="37">
        <f>T208+S209</f>
        <v>6</v>
      </c>
      <c r="U209" s="40">
        <f>IF(DAY(R209)=$S$15,1,0)</f>
        <v>0</v>
      </c>
      <c r="V209" s="39">
        <f>IF(T209&lt;=$S$3,U209/((1+$S$4)^(Q209)),0)</f>
        <v>0</v>
      </c>
    </row>
    <row r="210" spans="1:22" x14ac:dyDescent="0.2">
      <c r="A210" s="37"/>
      <c r="B210" s="38"/>
      <c r="C210" s="40"/>
      <c r="D210" s="40"/>
      <c r="E210" s="40"/>
      <c r="F210" s="39"/>
      <c r="G210" s="43"/>
      <c r="H210" s="42"/>
      <c r="I210" s="41"/>
      <c r="Q210" s="37">
        <v>193</v>
      </c>
      <c r="R210" s="38">
        <f>R209+1</f>
        <v>40214</v>
      </c>
      <c r="S210" s="36">
        <f>IF(U210=1,1,0)</f>
        <v>0</v>
      </c>
      <c r="T210" s="37">
        <f>T209+S210</f>
        <v>6</v>
      </c>
      <c r="U210" s="40">
        <f>IF(DAY(R210)=$S$15,1,0)</f>
        <v>0</v>
      </c>
      <c r="V210" s="39">
        <f>IF(T210&lt;=$S$3,U210/((1+$S$4)^(Q210)),0)</f>
        <v>0</v>
      </c>
    </row>
    <row r="211" spans="1:22" x14ac:dyDescent="0.2">
      <c r="A211" s="37"/>
      <c r="B211" s="38"/>
      <c r="C211" s="40"/>
      <c r="D211" s="40"/>
      <c r="E211" s="40"/>
      <c r="F211" s="39"/>
      <c r="G211" s="43"/>
      <c r="H211" s="42"/>
      <c r="I211" s="41"/>
      <c r="Q211" s="37">
        <v>194</v>
      </c>
      <c r="R211" s="38">
        <f>R210+1</f>
        <v>40215</v>
      </c>
      <c r="S211" s="36">
        <f>IF(U211=1,1,0)</f>
        <v>0</v>
      </c>
      <c r="T211" s="37">
        <f>T210+S211</f>
        <v>6</v>
      </c>
      <c r="U211" s="40">
        <f>IF(DAY(R211)=$S$15,1,0)</f>
        <v>0</v>
      </c>
      <c r="V211" s="39">
        <f>IF(T211&lt;=$S$3,U211/((1+$S$4)^(Q211)),0)</f>
        <v>0</v>
      </c>
    </row>
    <row r="212" spans="1:22" x14ac:dyDescent="0.2">
      <c r="A212" s="37"/>
      <c r="B212" s="38"/>
      <c r="C212" s="40"/>
      <c r="D212" s="40"/>
      <c r="E212" s="40"/>
      <c r="F212" s="39"/>
      <c r="G212" s="43"/>
      <c r="H212" s="42"/>
      <c r="I212" s="41"/>
      <c r="Q212" s="37">
        <v>195</v>
      </c>
      <c r="R212" s="38">
        <f>R211+1</f>
        <v>40216</v>
      </c>
      <c r="S212" s="36">
        <f>IF(U212=1,1,0)</f>
        <v>0</v>
      </c>
      <c r="T212" s="37">
        <f>T211+S212</f>
        <v>6</v>
      </c>
      <c r="U212" s="40">
        <f>IF(DAY(R212)=$S$15,1,0)</f>
        <v>0</v>
      </c>
      <c r="V212" s="39">
        <f>IF(T212&lt;=$S$3,U212/((1+$S$4)^(Q212)),0)</f>
        <v>0</v>
      </c>
    </row>
    <row r="213" spans="1:22" x14ac:dyDescent="0.2">
      <c r="A213" s="37"/>
      <c r="B213" s="38"/>
      <c r="C213" s="40"/>
      <c r="D213" s="40"/>
      <c r="E213" s="40"/>
      <c r="F213" s="39"/>
      <c r="G213" s="43"/>
      <c r="H213" s="42"/>
      <c r="I213" s="41"/>
      <c r="Q213" s="37">
        <v>196</v>
      </c>
      <c r="R213" s="38">
        <f>R212+1</f>
        <v>40217</v>
      </c>
      <c r="S213" s="36">
        <f>IF(U213=1,1,0)</f>
        <v>0</v>
      </c>
      <c r="T213" s="37">
        <f>T212+S213</f>
        <v>6</v>
      </c>
      <c r="U213" s="40">
        <f>IF(DAY(R213)=$S$15,1,0)</f>
        <v>0</v>
      </c>
      <c r="V213" s="39">
        <f>IF(T213&lt;=$S$3,U213/((1+$S$4)^(Q213)),0)</f>
        <v>0</v>
      </c>
    </row>
    <row r="214" spans="1:22" x14ac:dyDescent="0.2">
      <c r="A214" s="37"/>
      <c r="B214" s="38"/>
      <c r="C214" s="40"/>
      <c r="D214" s="40"/>
      <c r="E214" s="40"/>
      <c r="F214" s="39"/>
      <c r="G214" s="43"/>
      <c r="H214" s="42"/>
      <c r="I214" s="41"/>
      <c r="Q214" s="37">
        <v>197</v>
      </c>
      <c r="R214" s="38">
        <f>R213+1</f>
        <v>40218</v>
      </c>
      <c r="S214" s="36">
        <f>IF(U214=1,1,0)</f>
        <v>0</v>
      </c>
      <c r="T214" s="37">
        <f>T213+S214</f>
        <v>6</v>
      </c>
      <c r="U214" s="40">
        <f>IF(DAY(R214)=$S$15,1,0)</f>
        <v>0</v>
      </c>
      <c r="V214" s="39">
        <f>IF(T214&lt;=$S$3,U214/((1+$S$4)^(Q214)),0)</f>
        <v>0</v>
      </c>
    </row>
    <row r="215" spans="1:22" x14ac:dyDescent="0.2">
      <c r="Q215" s="37">
        <v>198</v>
      </c>
      <c r="R215" s="38">
        <f>R214+1</f>
        <v>40219</v>
      </c>
      <c r="S215" s="36">
        <f>IF(U215=1,1,0)</f>
        <v>0</v>
      </c>
      <c r="T215" s="37">
        <f>T214+S215</f>
        <v>6</v>
      </c>
      <c r="U215" s="40">
        <f>IF(DAY(R215)=$S$15,1,0)</f>
        <v>0</v>
      </c>
      <c r="V215" s="39">
        <f>IF(T215&lt;=$S$3,U215/((1+$S$4)^(Q215)),0)</f>
        <v>0</v>
      </c>
    </row>
    <row r="216" spans="1:22" x14ac:dyDescent="0.2">
      <c r="Q216" s="37">
        <v>199</v>
      </c>
      <c r="R216" s="38">
        <f>R215+1</f>
        <v>40220</v>
      </c>
      <c r="S216" s="36">
        <f>IF(U216=1,1,0)</f>
        <v>0</v>
      </c>
      <c r="T216" s="37">
        <f>T215+S216</f>
        <v>6</v>
      </c>
      <c r="U216" s="40">
        <f>IF(DAY(R216)=$S$15,1,0)</f>
        <v>0</v>
      </c>
      <c r="V216" s="39">
        <f>IF(T216&lt;=$S$3,U216/((1+$S$4)^(Q216)),0)</f>
        <v>0</v>
      </c>
    </row>
    <row r="217" spans="1:22" x14ac:dyDescent="0.2">
      <c r="Q217" s="37">
        <v>200</v>
      </c>
      <c r="R217" s="38">
        <f>R216+1</f>
        <v>40221</v>
      </c>
      <c r="S217" s="36">
        <f>IF(U217=1,1,0)</f>
        <v>0</v>
      </c>
      <c r="T217" s="37">
        <f>T216+S217</f>
        <v>6</v>
      </c>
      <c r="U217" s="40">
        <f>IF(DAY(R217)=$S$15,1,0)</f>
        <v>0</v>
      </c>
      <c r="V217" s="39">
        <f>IF(T217&lt;=$S$3,U217/((1+$S$4)^(Q217)),0)</f>
        <v>0</v>
      </c>
    </row>
    <row r="218" spans="1:22" x14ac:dyDescent="0.2">
      <c r="Q218" s="37">
        <v>201</v>
      </c>
      <c r="R218" s="38">
        <f>R217+1</f>
        <v>40222</v>
      </c>
      <c r="S218" s="36">
        <f>IF(U218=1,1,0)</f>
        <v>0</v>
      </c>
      <c r="T218" s="37">
        <f>T217+S218</f>
        <v>6</v>
      </c>
      <c r="U218" s="40">
        <f>IF(DAY(R218)=$S$15,1,0)</f>
        <v>0</v>
      </c>
      <c r="V218" s="39">
        <f>IF(T218&lt;=$S$3,U218/((1+$S$4)^(Q218)),0)</f>
        <v>0</v>
      </c>
    </row>
    <row r="219" spans="1:22" x14ac:dyDescent="0.2">
      <c r="Q219" s="37">
        <v>202</v>
      </c>
      <c r="R219" s="38">
        <f>R218+1</f>
        <v>40223</v>
      </c>
      <c r="S219" s="36">
        <f>IF(U219=1,1,0)</f>
        <v>0</v>
      </c>
      <c r="T219" s="37">
        <f>T218+S219</f>
        <v>6</v>
      </c>
      <c r="U219" s="40">
        <f>IF(DAY(R219)=$S$15,1,0)</f>
        <v>0</v>
      </c>
      <c r="V219" s="39">
        <f>IF(T219&lt;=$S$3,U219/((1+$S$4)^(Q219)),0)</f>
        <v>0</v>
      </c>
    </row>
    <row r="220" spans="1:22" x14ac:dyDescent="0.2">
      <c r="Q220" s="37">
        <v>203</v>
      </c>
      <c r="R220" s="38">
        <f>R219+1</f>
        <v>40224</v>
      </c>
      <c r="S220" s="36">
        <f>IF(U220=1,1,0)</f>
        <v>0</v>
      </c>
      <c r="T220" s="37">
        <f>T219+S220</f>
        <v>6</v>
      </c>
      <c r="U220" s="40">
        <f>IF(DAY(R220)=$S$15,1,0)</f>
        <v>0</v>
      </c>
      <c r="V220" s="39">
        <f>IF(T220&lt;=$S$3,U220/((1+$S$4)^(Q220)),0)</f>
        <v>0</v>
      </c>
    </row>
    <row r="221" spans="1:22" x14ac:dyDescent="0.2">
      <c r="Q221" s="37">
        <v>204</v>
      </c>
      <c r="R221" s="38">
        <f>R220+1</f>
        <v>40225</v>
      </c>
      <c r="S221" s="36">
        <f>IF(U221=1,1,0)</f>
        <v>0</v>
      </c>
      <c r="T221" s="37">
        <f>T220+S221</f>
        <v>6</v>
      </c>
      <c r="U221" s="40">
        <f>IF(DAY(R221)=$S$15,1,0)</f>
        <v>0</v>
      </c>
      <c r="V221" s="39">
        <f>IF(T221&lt;=$S$3,U221/((1+$S$4)^(Q221)),0)</f>
        <v>0</v>
      </c>
    </row>
    <row r="222" spans="1:22" x14ac:dyDescent="0.2">
      <c r="Q222" s="37">
        <v>205</v>
      </c>
      <c r="R222" s="38">
        <f>R221+1</f>
        <v>40226</v>
      </c>
      <c r="S222" s="36">
        <f>IF(U222=1,1,0)</f>
        <v>0</v>
      </c>
      <c r="T222" s="37">
        <f>T221+S222</f>
        <v>6</v>
      </c>
      <c r="U222" s="40">
        <f>IF(DAY(R222)=$S$15,1,0)</f>
        <v>0</v>
      </c>
      <c r="V222" s="39">
        <f>IF(T222&lt;=$S$3,U222/((1+$S$4)^(Q222)),0)</f>
        <v>0</v>
      </c>
    </row>
    <row r="223" spans="1:22" x14ac:dyDescent="0.2">
      <c r="Q223" s="37">
        <v>206</v>
      </c>
      <c r="R223" s="38">
        <f>R222+1</f>
        <v>40227</v>
      </c>
      <c r="S223" s="36">
        <f>IF(U223=1,1,0)</f>
        <v>0</v>
      </c>
      <c r="T223" s="37">
        <f>T222+S223</f>
        <v>6</v>
      </c>
      <c r="U223" s="40">
        <f>IF(DAY(R223)=$S$15,1,0)</f>
        <v>0</v>
      </c>
      <c r="V223" s="39">
        <f>IF(T223&lt;=$S$3,U223/((1+$S$4)^(Q223)),0)</f>
        <v>0</v>
      </c>
    </row>
    <row r="224" spans="1:22" x14ac:dyDescent="0.2">
      <c r="Q224" s="37">
        <v>207</v>
      </c>
      <c r="R224" s="38">
        <f>R223+1</f>
        <v>40228</v>
      </c>
      <c r="S224" s="36">
        <f>IF(U224=1,1,0)</f>
        <v>0</v>
      </c>
      <c r="T224" s="37">
        <f>T223+S224</f>
        <v>6</v>
      </c>
      <c r="U224" s="40">
        <f>IF(DAY(R224)=$S$15,1,0)</f>
        <v>0</v>
      </c>
      <c r="V224" s="39">
        <f>IF(T224&lt;=$S$3,U224/((1+$S$4)^(Q224)),0)</f>
        <v>0</v>
      </c>
    </row>
    <row r="225" spans="17:22" x14ac:dyDescent="0.2">
      <c r="Q225" s="37">
        <v>208</v>
      </c>
      <c r="R225" s="38">
        <f>R224+1</f>
        <v>40229</v>
      </c>
      <c r="S225" s="36">
        <f>IF(U225=1,1,0)</f>
        <v>0</v>
      </c>
      <c r="T225" s="37">
        <f>T224+S225</f>
        <v>6</v>
      </c>
      <c r="U225" s="40">
        <f>IF(DAY(R225)=$S$15,1,0)</f>
        <v>0</v>
      </c>
      <c r="V225" s="39">
        <f>IF(T225&lt;=$S$3,U225/((1+$S$4)^(Q225)),0)</f>
        <v>0</v>
      </c>
    </row>
    <row r="226" spans="17:22" x14ac:dyDescent="0.2">
      <c r="Q226" s="37">
        <v>209</v>
      </c>
      <c r="R226" s="38">
        <f>R225+1</f>
        <v>40230</v>
      </c>
      <c r="S226" s="36">
        <f>IF(U226=1,1,0)</f>
        <v>0</v>
      </c>
      <c r="T226" s="37">
        <f>T225+S226</f>
        <v>6</v>
      </c>
      <c r="U226" s="40">
        <f>IF(DAY(R226)=$S$15,1,0)</f>
        <v>0</v>
      </c>
      <c r="V226" s="39">
        <f>IF(T226&lt;=$S$3,U226/((1+$S$4)^(Q226)),0)</f>
        <v>0</v>
      </c>
    </row>
    <row r="227" spans="17:22" x14ac:dyDescent="0.2">
      <c r="Q227" s="37">
        <v>210</v>
      </c>
      <c r="R227" s="38">
        <f>R226+1</f>
        <v>40231</v>
      </c>
      <c r="S227" s="36">
        <f>IF(U227=1,1,0)</f>
        <v>0</v>
      </c>
      <c r="T227" s="37">
        <f>T226+S227</f>
        <v>6</v>
      </c>
      <c r="U227" s="40">
        <f>IF(DAY(R227)=$S$15,1,0)</f>
        <v>0</v>
      </c>
      <c r="V227" s="39">
        <f>IF(T227&lt;=$S$3,U227/((1+$S$4)^(Q227)),0)</f>
        <v>0</v>
      </c>
    </row>
    <row r="228" spans="17:22" x14ac:dyDescent="0.2">
      <c r="Q228" s="37">
        <v>211</v>
      </c>
      <c r="R228" s="38">
        <f>R227+1</f>
        <v>40232</v>
      </c>
      <c r="S228" s="36">
        <f>IF(U228=1,1,0)</f>
        <v>0</v>
      </c>
      <c r="T228" s="37">
        <f>T227+S228</f>
        <v>6</v>
      </c>
      <c r="U228" s="40">
        <f>IF(DAY(R228)=$S$15,1,0)</f>
        <v>0</v>
      </c>
      <c r="V228" s="39">
        <f>IF(T228&lt;=$S$3,U228/((1+$S$4)^(Q228)),0)</f>
        <v>0</v>
      </c>
    </row>
    <row r="229" spans="17:22" x14ac:dyDescent="0.2">
      <c r="Q229" s="37">
        <v>212</v>
      </c>
      <c r="R229" s="38">
        <f>R228+1</f>
        <v>40233</v>
      </c>
      <c r="S229" s="36">
        <f>IF(U229=1,1,0)</f>
        <v>0</v>
      </c>
      <c r="T229" s="37">
        <f>T228+S229</f>
        <v>6</v>
      </c>
      <c r="U229" s="40">
        <f>IF(DAY(R229)=$S$15,1,0)</f>
        <v>0</v>
      </c>
      <c r="V229" s="39">
        <f>IF(T229&lt;=$S$3,U229/((1+$S$4)^(Q229)),0)</f>
        <v>0</v>
      </c>
    </row>
    <row r="230" spans="17:22" x14ac:dyDescent="0.2">
      <c r="Q230" s="37">
        <v>213</v>
      </c>
      <c r="R230" s="38">
        <f>R229+1</f>
        <v>40234</v>
      </c>
      <c r="S230" s="36">
        <f>IF(U230=1,1,0)</f>
        <v>0</v>
      </c>
      <c r="T230" s="37">
        <f>T229+S230</f>
        <v>6</v>
      </c>
      <c r="U230" s="40">
        <f>IF(DAY(R230)=$S$15,1,0)</f>
        <v>0</v>
      </c>
      <c r="V230" s="39">
        <f>IF(T230&lt;=$S$3,U230/((1+$S$4)^(Q230)),0)</f>
        <v>0</v>
      </c>
    </row>
    <row r="231" spans="17:22" x14ac:dyDescent="0.2">
      <c r="Q231" s="37">
        <v>214</v>
      </c>
      <c r="R231" s="38">
        <f>R230+1</f>
        <v>40235</v>
      </c>
      <c r="S231" s="36">
        <f>IF(U231=1,1,0)</f>
        <v>0</v>
      </c>
      <c r="T231" s="37">
        <f>T230+S231</f>
        <v>6</v>
      </c>
      <c r="U231" s="40">
        <f>IF(DAY(R231)=$S$15,1,0)</f>
        <v>0</v>
      </c>
      <c r="V231" s="39">
        <f>IF(T231&lt;=$S$3,U231/((1+$S$4)^(Q231)),0)</f>
        <v>0</v>
      </c>
    </row>
    <row r="232" spans="17:22" x14ac:dyDescent="0.2">
      <c r="Q232" s="37">
        <v>215</v>
      </c>
      <c r="R232" s="38">
        <f>R231+1</f>
        <v>40236</v>
      </c>
      <c r="S232" s="36">
        <f>IF(U232=1,1,0)</f>
        <v>1</v>
      </c>
      <c r="T232" s="37">
        <f>T231+S232</f>
        <v>7</v>
      </c>
      <c r="U232" s="40">
        <f>IF(DAY(R232)=$S$15,1,0)</f>
        <v>1</v>
      </c>
      <c r="V232" s="39">
        <f>IF(T232&lt;=$S$3,U232/((1+$S$4)^(Q232)),0)</f>
        <v>0.91481990337727392</v>
      </c>
    </row>
    <row r="233" spans="17:22" x14ac:dyDescent="0.2">
      <c r="Q233" s="37">
        <v>216</v>
      </c>
      <c r="R233" s="38">
        <f>R232+1</f>
        <v>40237</v>
      </c>
      <c r="S233" s="36">
        <f>IF(U233=1,1,0)</f>
        <v>0</v>
      </c>
      <c r="T233" s="37">
        <f>T232+S233</f>
        <v>7</v>
      </c>
      <c r="U233" s="40">
        <f>IF(DAY(R233)=$S$15,1,0)</f>
        <v>0</v>
      </c>
      <c r="V233" s="39">
        <f>IF(T233&lt;=$S$3,U233/((1+$S$4)^(Q233)),0)</f>
        <v>0</v>
      </c>
    </row>
    <row r="234" spans="17:22" x14ac:dyDescent="0.2">
      <c r="Q234" s="37">
        <v>217</v>
      </c>
      <c r="R234" s="38">
        <f>R233+1</f>
        <v>40238</v>
      </c>
      <c r="S234" s="36">
        <f>IF(U234=1,1,0)</f>
        <v>0</v>
      </c>
      <c r="T234" s="37">
        <f>T233+S234</f>
        <v>7</v>
      </c>
      <c r="U234" s="40">
        <f>IF(DAY(R234)=$S$15,1,0)</f>
        <v>0</v>
      </c>
      <c r="V234" s="39">
        <f>IF(T234&lt;=$S$3,U234/((1+$S$4)^(Q234)),0)</f>
        <v>0</v>
      </c>
    </row>
    <row r="235" spans="17:22" x14ac:dyDescent="0.2">
      <c r="Q235" s="37">
        <v>218</v>
      </c>
      <c r="R235" s="38">
        <f>R234+1</f>
        <v>40239</v>
      </c>
      <c r="S235" s="36">
        <f>IF(U235=1,1,0)</f>
        <v>0</v>
      </c>
      <c r="T235" s="37">
        <f>T234+S235</f>
        <v>7</v>
      </c>
      <c r="U235" s="40">
        <f>IF(DAY(R235)=$S$15,1,0)</f>
        <v>0</v>
      </c>
      <c r="V235" s="39">
        <f>IF(T235&lt;=$S$3,U235/((1+$S$4)^(Q235)),0)</f>
        <v>0</v>
      </c>
    </row>
    <row r="236" spans="17:22" x14ac:dyDescent="0.2">
      <c r="Q236" s="37">
        <v>219</v>
      </c>
      <c r="R236" s="38">
        <f>R235+1</f>
        <v>40240</v>
      </c>
      <c r="S236" s="36">
        <f>IF(U236=1,1,0)</f>
        <v>0</v>
      </c>
      <c r="T236" s="37">
        <f>T235+S236</f>
        <v>7</v>
      </c>
      <c r="U236" s="40">
        <f>IF(DAY(R236)=$S$15,1,0)</f>
        <v>0</v>
      </c>
      <c r="V236" s="39">
        <f>IF(T236&lt;=$S$3,U236/((1+$S$4)^(Q236)),0)</f>
        <v>0</v>
      </c>
    </row>
    <row r="237" spans="17:22" x14ac:dyDescent="0.2">
      <c r="Q237" s="37">
        <v>220</v>
      </c>
      <c r="R237" s="38">
        <f>R236+1</f>
        <v>40241</v>
      </c>
      <c r="S237" s="36">
        <f>IF(U237=1,1,0)</f>
        <v>0</v>
      </c>
      <c r="T237" s="37">
        <f>T236+S237</f>
        <v>7</v>
      </c>
      <c r="U237" s="40">
        <f>IF(DAY(R237)=$S$15,1,0)</f>
        <v>0</v>
      </c>
      <c r="V237" s="39">
        <f>IF(T237&lt;=$S$3,U237/((1+$S$4)^(Q237)),0)</f>
        <v>0</v>
      </c>
    </row>
    <row r="238" spans="17:22" x14ac:dyDescent="0.2">
      <c r="Q238" s="37">
        <v>221</v>
      </c>
      <c r="R238" s="38">
        <f>R237+1</f>
        <v>40242</v>
      </c>
      <c r="S238" s="36">
        <f>IF(U238=1,1,0)</f>
        <v>0</v>
      </c>
      <c r="T238" s="37">
        <f>T237+S238</f>
        <v>7</v>
      </c>
      <c r="U238" s="40">
        <f>IF(DAY(R238)=$S$15,1,0)</f>
        <v>0</v>
      </c>
      <c r="V238" s="39">
        <f>IF(T238&lt;=$S$3,U238/((1+$S$4)^(Q238)),0)</f>
        <v>0</v>
      </c>
    </row>
    <row r="239" spans="17:22" x14ac:dyDescent="0.2">
      <c r="Q239" s="37">
        <v>222</v>
      </c>
      <c r="R239" s="38">
        <f>R238+1</f>
        <v>40243</v>
      </c>
      <c r="S239" s="36">
        <f>IF(U239=1,1,0)</f>
        <v>0</v>
      </c>
      <c r="T239" s="37">
        <f>T238+S239</f>
        <v>7</v>
      </c>
      <c r="U239" s="40">
        <f>IF(DAY(R239)=$S$15,1,0)</f>
        <v>0</v>
      </c>
      <c r="V239" s="39">
        <f>IF(T239&lt;=$S$3,U239/((1+$S$4)^(Q239)),0)</f>
        <v>0</v>
      </c>
    </row>
    <row r="240" spans="17:22" x14ac:dyDescent="0.2">
      <c r="Q240" s="37">
        <v>223</v>
      </c>
      <c r="R240" s="38">
        <f>R239+1</f>
        <v>40244</v>
      </c>
      <c r="S240" s="36">
        <f>IF(U240=1,1,0)</f>
        <v>0</v>
      </c>
      <c r="T240" s="37">
        <f>T239+S240</f>
        <v>7</v>
      </c>
      <c r="U240" s="40">
        <f>IF(DAY(R240)=$S$15,1,0)</f>
        <v>0</v>
      </c>
      <c r="V240" s="39">
        <f>IF(T240&lt;=$S$3,U240/((1+$S$4)^(Q240)),0)</f>
        <v>0</v>
      </c>
    </row>
    <row r="241" spans="17:22" x14ac:dyDescent="0.2">
      <c r="Q241" s="37">
        <v>224</v>
      </c>
      <c r="R241" s="38">
        <f>R240+1</f>
        <v>40245</v>
      </c>
      <c r="S241" s="36">
        <f>IF(U241=1,1,0)</f>
        <v>0</v>
      </c>
      <c r="T241" s="37">
        <f>T240+S241</f>
        <v>7</v>
      </c>
      <c r="U241" s="40">
        <f>IF(DAY(R241)=$S$15,1,0)</f>
        <v>0</v>
      </c>
      <c r="V241" s="39">
        <f>IF(T241&lt;=$S$3,U241/((1+$S$4)^(Q241)),0)</f>
        <v>0</v>
      </c>
    </row>
    <row r="242" spans="17:22" x14ac:dyDescent="0.2">
      <c r="Q242" s="37">
        <v>225</v>
      </c>
      <c r="R242" s="38">
        <f>R241+1</f>
        <v>40246</v>
      </c>
      <c r="S242" s="36">
        <f>IF(U242=1,1,0)</f>
        <v>0</v>
      </c>
      <c r="T242" s="37">
        <f>T241+S242</f>
        <v>7</v>
      </c>
      <c r="U242" s="40">
        <f>IF(DAY(R242)=$S$15,1,0)</f>
        <v>0</v>
      </c>
      <c r="V242" s="39">
        <f>IF(T242&lt;=$S$3,U242/((1+$S$4)^(Q242)),0)</f>
        <v>0</v>
      </c>
    </row>
    <row r="243" spans="17:22" x14ac:dyDescent="0.2">
      <c r="Q243" s="37">
        <v>226</v>
      </c>
      <c r="R243" s="38">
        <f>R242+1</f>
        <v>40247</v>
      </c>
      <c r="S243" s="36">
        <f>IF(U243=1,1,0)</f>
        <v>0</v>
      </c>
      <c r="T243" s="37">
        <f>T242+S243</f>
        <v>7</v>
      </c>
      <c r="U243" s="40">
        <f>IF(DAY(R243)=$S$15,1,0)</f>
        <v>0</v>
      </c>
      <c r="V243" s="39">
        <f>IF(T243&lt;=$S$3,U243/((1+$S$4)^(Q243)),0)</f>
        <v>0</v>
      </c>
    </row>
    <row r="244" spans="17:22" x14ac:dyDescent="0.2">
      <c r="Q244" s="37">
        <v>227</v>
      </c>
      <c r="R244" s="38">
        <f>R243+1</f>
        <v>40248</v>
      </c>
      <c r="S244" s="36">
        <f>IF(U244=1,1,0)</f>
        <v>0</v>
      </c>
      <c r="T244" s="37">
        <f>T243+S244</f>
        <v>7</v>
      </c>
      <c r="U244" s="40">
        <f>IF(DAY(R244)=$S$15,1,0)</f>
        <v>0</v>
      </c>
      <c r="V244" s="39">
        <f>IF(T244&lt;=$S$3,U244/((1+$S$4)^(Q244)),0)</f>
        <v>0</v>
      </c>
    </row>
    <row r="245" spans="17:22" x14ac:dyDescent="0.2">
      <c r="Q245" s="37">
        <v>228</v>
      </c>
      <c r="R245" s="38">
        <f>R244+1</f>
        <v>40249</v>
      </c>
      <c r="S245" s="36">
        <f>IF(U245=1,1,0)</f>
        <v>0</v>
      </c>
      <c r="T245" s="37">
        <f>T244+S245</f>
        <v>7</v>
      </c>
      <c r="U245" s="40">
        <f>IF(DAY(R245)=$S$15,1,0)</f>
        <v>0</v>
      </c>
      <c r="V245" s="39">
        <f>IF(T245&lt;=$S$3,U245/((1+$S$4)^(Q245)),0)</f>
        <v>0</v>
      </c>
    </row>
    <row r="246" spans="17:22" x14ac:dyDescent="0.2">
      <c r="Q246" s="37">
        <v>229</v>
      </c>
      <c r="R246" s="38">
        <f>R245+1</f>
        <v>40250</v>
      </c>
      <c r="S246" s="36">
        <f>IF(U246=1,1,0)</f>
        <v>0</v>
      </c>
      <c r="T246" s="37">
        <f>T245+S246</f>
        <v>7</v>
      </c>
      <c r="U246" s="40">
        <f>IF(DAY(R246)=$S$15,1,0)</f>
        <v>0</v>
      </c>
      <c r="V246" s="39">
        <f>IF(T246&lt;=$S$3,U246/((1+$S$4)^(Q246)),0)</f>
        <v>0</v>
      </c>
    </row>
    <row r="247" spans="17:22" x14ac:dyDescent="0.2">
      <c r="Q247" s="37">
        <v>230</v>
      </c>
      <c r="R247" s="38">
        <f>R246+1</f>
        <v>40251</v>
      </c>
      <c r="S247" s="36">
        <f>IF(U247=1,1,0)</f>
        <v>0</v>
      </c>
      <c r="T247" s="37">
        <f>T246+S247</f>
        <v>7</v>
      </c>
      <c r="U247" s="40">
        <f>IF(DAY(R247)=$S$15,1,0)</f>
        <v>0</v>
      </c>
      <c r="V247" s="39">
        <f>IF(T247&lt;=$S$3,U247/((1+$S$4)^(Q247)),0)</f>
        <v>0</v>
      </c>
    </row>
    <row r="248" spans="17:22" x14ac:dyDescent="0.2">
      <c r="Q248" s="37">
        <v>231</v>
      </c>
      <c r="R248" s="38">
        <f>R247+1</f>
        <v>40252</v>
      </c>
      <c r="S248" s="36">
        <f>IF(U248=1,1,0)</f>
        <v>0</v>
      </c>
      <c r="T248" s="37">
        <f>T247+S248</f>
        <v>7</v>
      </c>
      <c r="U248" s="40">
        <f>IF(DAY(R248)=$S$15,1,0)</f>
        <v>0</v>
      </c>
      <c r="V248" s="39">
        <f>IF(T248&lt;=$S$3,U248/((1+$S$4)^(Q248)),0)</f>
        <v>0</v>
      </c>
    </row>
    <row r="249" spans="17:22" x14ac:dyDescent="0.2">
      <c r="Q249" s="37">
        <v>232</v>
      </c>
      <c r="R249" s="38">
        <f>R248+1</f>
        <v>40253</v>
      </c>
      <c r="S249" s="36">
        <f>IF(U249=1,1,0)</f>
        <v>0</v>
      </c>
      <c r="T249" s="37">
        <f>T248+S249</f>
        <v>7</v>
      </c>
      <c r="U249" s="40">
        <f>IF(DAY(R249)=$S$15,1,0)</f>
        <v>0</v>
      </c>
      <c r="V249" s="39">
        <f>IF(T249&lt;=$S$3,U249/((1+$S$4)^(Q249)),0)</f>
        <v>0</v>
      </c>
    </row>
    <row r="250" spans="17:22" x14ac:dyDescent="0.2">
      <c r="Q250" s="37">
        <v>233</v>
      </c>
      <c r="R250" s="38">
        <f>R249+1</f>
        <v>40254</v>
      </c>
      <c r="S250" s="36">
        <f>IF(U250=1,1,0)</f>
        <v>0</v>
      </c>
      <c r="T250" s="37">
        <f>T249+S250</f>
        <v>7</v>
      </c>
      <c r="U250" s="40">
        <f>IF(DAY(R250)=$S$15,1,0)</f>
        <v>0</v>
      </c>
      <c r="V250" s="39">
        <f>IF(T250&lt;=$S$3,U250/((1+$S$4)^(Q250)),0)</f>
        <v>0</v>
      </c>
    </row>
    <row r="251" spans="17:22" x14ac:dyDescent="0.2">
      <c r="Q251" s="37">
        <v>234</v>
      </c>
      <c r="R251" s="38">
        <f>R250+1</f>
        <v>40255</v>
      </c>
      <c r="S251" s="36">
        <f>IF(U251=1,1,0)</f>
        <v>0</v>
      </c>
      <c r="T251" s="37">
        <f>T250+S251</f>
        <v>7</v>
      </c>
      <c r="U251" s="40">
        <f>IF(DAY(R251)=$S$15,1,0)</f>
        <v>0</v>
      </c>
      <c r="V251" s="39">
        <f>IF(T251&lt;=$S$3,U251/((1+$S$4)^(Q251)),0)</f>
        <v>0</v>
      </c>
    </row>
    <row r="252" spans="17:22" x14ac:dyDescent="0.2">
      <c r="Q252" s="37">
        <v>235</v>
      </c>
      <c r="R252" s="38">
        <f>R251+1</f>
        <v>40256</v>
      </c>
      <c r="S252" s="36">
        <f>IF(U252=1,1,0)</f>
        <v>0</v>
      </c>
      <c r="T252" s="37">
        <f>T251+S252</f>
        <v>7</v>
      </c>
      <c r="U252" s="40">
        <f>IF(DAY(R252)=$S$15,1,0)</f>
        <v>0</v>
      </c>
      <c r="V252" s="39">
        <f>IF(T252&lt;=$S$3,U252/((1+$S$4)^(Q252)),0)</f>
        <v>0</v>
      </c>
    </row>
    <row r="253" spans="17:22" x14ac:dyDescent="0.2">
      <c r="Q253" s="37">
        <v>236</v>
      </c>
      <c r="R253" s="38">
        <f>R252+1</f>
        <v>40257</v>
      </c>
      <c r="S253" s="36">
        <f>IF(U253=1,1,0)</f>
        <v>0</v>
      </c>
      <c r="T253" s="37">
        <f>T252+S253</f>
        <v>7</v>
      </c>
      <c r="U253" s="40">
        <f>IF(DAY(R253)=$S$15,1,0)</f>
        <v>0</v>
      </c>
      <c r="V253" s="39">
        <f>IF(T253&lt;=$S$3,U253/((1+$S$4)^(Q253)),0)</f>
        <v>0</v>
      </c>
    </row>
    <row r="254" spans="17:22" x14ac:dyDescent="0.2">
      <c r="Q254" s="37">
        <v>237</v>
      </c>
      <c r="R254" s="38">
        <f>R253+1</f>
        <v>40258</v>
      </c>
      <c r="S254" s="36">
        <f>IF(U254=1,1,0)</f>
        <v>0</v>
      </c>
      <c r="T254" s="37">
        <f>T253+S254</f>
        <v>7</v>
      </c>
      <c r="U254" s="40">
        <f>IF(DAY(R254)=$S$15,1,0)</f>
        <v>0</v>
      </c>
      <c r="V254" s="39">
        <f>IF(T254&lt;=$S$3,U254/((1+$S$4)^(Q254)),0)</f>
        <v>0</v>
      </c>
    </row>
    <row r="255" spans="17:22" x14ac:dyDescent="0.2">
      <c r="Q255" s="37">
        <v>238</v>
      </c>
      <c r="R255" s="38">
        <f>R254+1</f>
        <v>40259</v>
      </c>
      <c r="S255" s="36">
        <f>IF(U255=1,1,0)</f>
        <v>0</v>
      </c>
      <c r="T255" s="37">
        <f>T254+S255</f>
        <v>7</v>
      </c>
      <c r="U255" s="40">
        <f>IF(DAY(R255)=$S$15,1,0)</f>
        <v>0</v>
      </c>
      <c r="V255" s="39">
        <f>IF(T255&lt;=$S$3,U255/((1+$S$4)^(Q255)),0)</f>
        <v>0</v>
      </c>
    </row>
    <row r="256" spans="17:22" x14ac:dyDescent="0.2">
      <c r="Q256" s="37">
        <v>239</v>
      </c>
      <c r="R256" s="38">
        <f>R255+1</f>
        <v>40260</v>
      </c>
      <c r="S256" s="36">
        <f>IF(U256=1,1,0)</f>
        <v>0</v>
      </c>
      <c r="T256" s="37">
        <f>T255+S256</f>
        <v>7</v>
      </c>
      <c r="U256" s="40">
        <f>IF(DAY(R256)=$S$15,1,0)</f>
        <v>0</v>
      </c>
      <c r="V256" s="39">
        <f>IF(T256&lt;=$S$3,U256/((1+$S$4)^(Q256)),0)</f>
        <v>0</v>
      </c>
    </row>
    <row r="257" spans="17:22" x14ac:dyDescent="0.2">
      <c r="Q257" s="37">
        <v>240</v>
      </c>
      <c r="R257" s="38">
        <f>R256+1</f>
        <v>40261</v>
      </c>
      <c r="S257" s="36">
        <f>IF(U257=1,1,0)</f>
        <v>0</v>
      </c>
      <c r="T257" s="37">
        <f>T256+S257</f>
        <v>7</v>
      </c>
      <c r="U257" s="40">
        <f>IF(DAY(R257)=$S$15,1,0)</f>
        <v>0</v>
      </c>
      <c r="V257" s="39">
        <f>IF(T257&lt;=$S$3,U257/((1+$S$4)^(Q257)),0)</f>
        <v>0</v>
      </c>
    </row>
    <row r="258" spans="17:22" x14ac:dyDescent="0.2">
      <c r="Q258" s="37">
        <v>241</v>
      </c>
      <c r="R258" s="38">
        <f>R257+1</f>
        <v>40262</v>
      </c>
      <c r="S258" s="36">
        <f>IF(U258=1,1,0)</f>
        <v>0</v>
      </c>
      <c r="T258" s="37">
        <f>T257+S258</f>
        <v>7</v>
      </c>
      <c r="U258" s="40">
        <f>IF(DAY(R258)=$S$15,1,0)</f>
        <v>0</v>
      </c>
      <c r="V258" s="39">
        <f>IF(T258&lt;=$S$3,U258/((1+$S$4)^(Q258)),0)</f>
        <v>0</v>
      </c>
    </row>
    <row r="259" spans="17:22" x14ac:dyDescent="0.2">
      <c r="Q259" s="37">
        <v>242</v>
      </c>
      <c r="R259" s="38">
        <f>R258+1</f>
        <v>40263</v>
      </c>
      <c r="S259" s="36">
        <f>IF(U259=1,1,0)</f>
        <v>0</v>
      </c>
      <c r="T259" s="37">
        <f>T258+S259</f>
        <v>7</v>
      </c>
      <c r="U259" s="40">
        <f>IF(DAY(R259)=$S$15,1,0)</f>
        <v>0</v>
      </c>
      <c r="V259" s="39">
        <f>IF(T259&lt;=$S$3,U259/((1+$S$4)^(Q259)),0)</f>
        <v>0</v>
      </c>
    </row>
    <row r="260" spans="17:22" x14ac:dyDescent="0.2">
      <c r="Q260" s="37">
        <v>243</v>
      </c>
      <c r="R260" s="38">
        <f>R259+1</f>
        <v>40264</v>
      </c>
      <c r="S260" s="36">
        <f>IF(U260=1,1,0)</f>
        <v>1</v>
      </c>
      <c r="T260" s="37">
        <f>T259+S260</f>
        <v>8</v>
      </c>
      <c r="U260" s="40">
        <f>IF(DAY(R260)=$S$15,1,0)</f>
        <v>1</v>
      </c>
      <c r="V260" s="39">
        <f>IF(T260&lt;=$S$3,U260/((1+$S$4)^(Q260)),0)</f>
        <v>0.90427441160865274</v>
      </c>
    </row>
    <row r="261" spans="17:22" x14ac:dyDescent="0.2">
      <c r="Q261" s="37">
        <v>244</v>
      </c>
      <c r="R261" s="38">
        <f>R260+1</f>
        <v>40265</v>
      </c>
      <c r="S261" s="36">
        <f>IF(U261=1,1,0)</f>
        <v>0</v>
      </c>
      <c r="T261" s="37">
        <f>T260+S261</f>
        <v>8</v>
      </c>
      <c r="U261" s="40">
        <f>IF(DAY(R261)=$S$15,1,0)</f>
        <v>0</v>
      </c>
      <c r="V261" s="39">
        <f>IF(T261&lt;=$S$3,U261/((1+$S$4)^(Q261)),0)</f>
        <v>0</v>
      </c>
    </row>
    <row r="262" spans="17:22" x14ac:dyDescent="0.2">
      <c r="Q262" s="37">
        <v>245</v>
      </c>
      <c r="R262" s="38">
        <f>R261+1</f>
        <v>40266</v>
      </c>
      <c r="S262" s="36">
        <f>IF(U262=1,1,0)</f>
        <v>0</v>
      </c>
      <c r="T262" s="37">
        <f>T261+S262</f>
        <v>8</v>
      </c>
      <c r="U262" s="40">
        <f>IF(DAY(R262)=$S$15,1,0)</f>
        <v>0</v>
      </c>
      <c r="V262" s="39">
        <f>IF(T262&lt;=$S$3,U262/((1+$S$4)^(Q262)),0)</f>
        <v>0</v>
      </c>
    </row>
    <row r="263" spans="17:22" x14ac:dyDescent="0.2">
      <c r="Q263" s="37">
        <v>246</v>
      </c>
      <c r="R263" s="38">
        <f>R262+1</f>
        <v>40267</v>
      </c>
      <c r="S263" s="36">
        <f>IF(U263=1,1,0)</f>
        <v>0</v>
      </c>
      <c r="T263" s="37">
        <f>T262+S263</f>
        <v>8</v>
      </c>
      <c r="U263" s="40">
        <f>IF(DAY(R263)=$S$15,1,0)</f>
        <v>0</v>
      </c>
      <c r="V263" s="39">
        <f>IF(T263&lt;=$S$3,U263/((1+$S$4)^(Q263)),0)</f>
        <v>0</v>
      </c>
    </row>
    <row r="264" spans="17:22" x14ac:dyDescent="0.2">
      <c r="Q264" s="37">
        <v>247</v>
      </c>
      <c r="R264" s="38">
        <f>R263+1</f>
        <v>40268</v>
      </c>
      <c r="S264" s="36">
        <f>IF(U264=1,1,0)</f>
        <v>0</v>
      </c>
      <c r="T264" s="37">
        <f>T263+S264</f>
        <v>8</v>
      </c>
      <c r="U264" s="40">
        <f>IF(DAY(R264)=$S$15,1,0)</f>
        <v>0</v>
      </c>
      <c r="V264" s="39">
        <f>IF(T264&lt;=$S$3,U264/((1+$S$4)^(Q264)),0)</f>
        <v>0</v>
      </c>
    </row>
    <row r="265" spans="17:22" x14ac:dyDescent="0.2">
      <c r="Q265" s="37">
        <v>248</v>
      </c>
      <c r="R265" s="38">
        <f>R264+1</f>
        <v>40269</v>
      </c>
      <c r="S265" s="36">
        <f>IF(U265=1,1,0)</f>
        <v>0</v>
      </c>
      <c r="T265" s="37">
        <f>T264+S265</f>
        <v>8</v>
      </c>
      <c r="U265" s="40">
        <f>IF(DAY(R265)=$S$15,1,0)</f>
        <v>0</v>
      </c>
      <c r="V265" s="39">
        <f>IF(T265&lt;=$S$3,U265/((1+$S$4)^(Q265)),0)</f>
        <v>0</v>
      </c>
    </row>
    <row r="266" spans="17:22" x14ac:dyDescent="0.2">
      <c r="Q266" s="37">
        <v>249</v>
      </c>
      <c r="R266" s="38">
        <f>R265+1</f>
        <v>40270</v>
      </c>
      <c r="S266" s="36">
        <f>IF(U266=1,1,0)</f>
        <v>0</v>
      </c>
      <c r="T266" s="37">
        <f>T265+S266</f>
        <v>8</v>
      </c>
      <c r="U266" s="40">
        <f>IF(DAY(R266)=$S$15,1,0)</f>
        <v>0</v>
      </c>
      <c r="V266" s="39">
        <f>IF(T266&lt;=$S$3,U266/((1+$S$4)^(Q266)),0)</f>
        <v>0</v>
      </c>
    </row>
    <row r="267" spans="17:22" x14ac:dyDescent="0.2">
      <c r="Q267" s="37">
        <v>250</v>
      </c>
      <c r="R267" s="38">
        <f>R266+1</f>
        <v>40271</v>
      </c>
      <c r="S267" s="36">
        <f>IF(U267=1,1,0)</f>
        <v>0</v>
      </c>
      <c r="T267" s="37">
        <f>T266+S267</f>
        <v>8</v>
      </c>
      <c r="U267" s="40">
        <f>IF(DAY(R267)=$S$15,1,0)</f>
        <v>0</v>
      </c>
      <c r="V267" s="39">
        <f>IF(T267&lt;=$S$3,U267/((1+$S$4)^(Q267)),0)</f>
        <v>0</v>
      </c>
    </row>
    <row r="268" spans="17:22" x14ac:dyDescent="0.2">
      <c r="Q268" s="37">
        <v>251</v>
      </c>
      <c r="R268" s="38">
        <f>R267+1</f>
        <v>40272</v>
      </c>
      <c r="S268" s="36">
        <f>IF(U268=1,1,0)</f>
        <v>0</v>
      </c>
      <c r="T268" s="37">
        <f>T267+S268</f>
        <v>8</v>
      </c>
      <c r="U268" s="40">
        <f>IF(DAY(R268)=$S$15,1,0)</f>
        <v>0</v>
      </c>
      <c r="V268" s="39">
        <f>IF(T268&lt;=$S$3,U268/((1+$S$4)^(Q268)),0)</f>
        <v>0</v>
      </c>
    </row>
    <row r="269" spans="17:22" x14ac:dyDescent="0.2">
      <c r="Q269" s="37">
        <v>252</v>
      </c>
      <c r="R269" s="38">
        <f>R268+1</f>
        <v>40273</v>
      </c>
      <c r="S269" s="36">
        <f>IF(U269=1,1,0)</f>
        <v>0</v>
      </c>
      <c r="T269" s="37">
        <f>T268+S269</f>
        <v>8</v>
      </c>
      <c r="U269" s="40">
        <f>IF(DAY(R269)=$S$15,1,0)</f>
        <v>0</v>
      </c>
      <c r="V269" s="39">
        <f>IF(T269&lt;=$S$3,U269/((1+$S$4)^(Q269)),0)</f>
        <v>0</v>
      </c>
    </row>
    <row r="270" spans="17:22" x14ac:dyDescent="0.2">
      <c r="Q270" s="37">
        <v>253</v>
      </c>
      <c r="R270" s="38">
        <f>R269+1</f>
        <v>40274</v>
      </c>
      <c r="S270" s="36">
        <f>IF(U270=1,1,0)</f>
        <v>0</v>
      </c>
      <c r="T270" s="37">
        <f>T269+S270</f>
        <v>8</v>
      </c>
      <c r="U270" s="40">
        <f>IF(DAY(R270)=$S$15,1,0)</f>
        <v>0</v>
      </c>
      <c r="V270" s="39">
        <f>IF(T270&lt;=$S$3,U270/((1+$S$4)^(Q270)),0)</f>
        <v>0</v>
      </c>
    </row>
    <row r="271" spans="17:22" x14ac:dyDescent="0.2">
      <c r="Q271" s="37">
        <v>254</v>
      </c>
      <c r="R271" s="38">
        <f>R270+1</f>
        <v>40275</v>
      </c>
      <c r="S271" s="36">
        <f>IF(U271=1,1,0)</f>
        <v>0</v>
      </c>
      <c r="T271" s="37">
        <f>T270+S271</f>
        <v>8</v>
      </c>
      <c r="U271" s="40">
        <f>IF(DAY(R271)=$S$15,1,0)</f>
        <v>0</v>
      </c>
      <c r="V271" s="39">
        <f>IF(T271&lt;=$S$3,U271/((1+$S$4)^(Q271)),0)</f>
        <v>0</v>
      </c>
    </row>
    <row r="272" spans="17:22" x14ac:dyDescent="0.2">
      <c r="Q272" s="37">
        <v>255</v>
      </c>
      <c r="R272" s="38">
        <f>R271+1</f>
        <v>40276</v>
      </c>
      <c r="S272" s="36">
        <f>IF(U272=1,1,0)</f>
        <v>0</v>
      </c>
      <c r="T272" s="37">
        <f>T271+S272</f>
        <v>8</v>
      </c>
      <c r="U272" s="40">
        <f>IF(DAY(R272)=$S$15,1,0)</f>
        <v>0</v>
      </c>
      <c r="V272" s="39">
        <f>IF(T272&lt;=$S$3,U272/((1+$S$4)^(Q272)),0)</f>
        <v>0</v>
      </c>
    </row>
    <row r="273" spans="17:22" x14ac:dyDescent="0.2">
      <c r="Q273" s="37">
        <v>256</v>
      </c>
      <c r="R273" s="38">
        <f>R272+1</f>
        <v>40277</v>
      </c>
      <c r="S273" s="36">
        <f>IF(U273=1,1,0)</f>
        <v>0</v>
      </c>
      <c r="T273" s="37">
        <f>T272+S273</f>
        <v>8</v>
      </c>
      <c r="U273" s="40">
        <f>IF(DAY(R273)=$S$15,1,0)</f>
        <v>0</v>
      </c>
      <c r="V273" s="39">
        <f>IF(T273&lt;=$S$3,U273/((1+$S$4)^(Q273)),0)</f>
        <v>0</v>
      </c>
    </row>
    <row r="274" spans="17:22" x14ac:dyDescent="0.2">
      <c r="Q274" s="37">
        <v>257</v>
      </c>
      <c r="R274" s="38">
        <f>R273+1</f>
        <v>40278</v>
      </c>
      <c r="S274" s="36">
        <f>IF(U274=1,1,0)</f>
        <v>0</v>
      </c>
      <c r="T274" s="37">
        <f>T273+S274</f>
        <v>8</v>
      </c>
      <c r="U274" s="40">
        <f>IF(DAY(R274)=$S$15,1,0)</f>
        <v>0</v>
      </c>
      <c r="V274" s="39">
        <f>IF(T274&lt;=$S$3,U274/((1+$S$4)^(Q274)),0)</f>
        <v>0</v>
      </c>
    </row>
    <row r="275" spans="17:22" x14ac:dyDescent="0.2">
      <c r="Q275" s="37">
        <v>258</v>
      </c>
      <c r="R275" s="38">
        <f>R274+1</f>
        <v>40279</v>
      </c>
      <c r="S275" s="36">
        <f>IF(U275=1,1,0)</f>
        <v>0</v>
      </c>
      <c r="T275" s="37">
        <f>T274+S275</f>
        <v>8</v>
      </c>
      <c r="U275" s="40">
        <f>IF(DAY(R275)=$S$15,1,0)</f>
        <v>0</v>
      </c>
      <c r="V275" s="39">
        <f>IF(T275&lt;=$S$3,U275/((1+$S$4)^(Q275)),0)</f>
        <v>0</v>
      </c>
    </row>
    <row r="276" spans="17:22" x14ac:dyDescent="0.2">
      <c r="Q276" s="37">
        <v>259</v>
      </c>
      <c r="R276" s="38">
        <f>R275+1</f>
        <v>40280</v>
      </c>
      <c r="S276" s="36">
        <f>IF(U276=1,1,0)</f>
        <v>0</v>
      </c>
      <c r="T276" s="37">
        <f>T275+S276</f>
        <v>8</v>
      </c>
      <c r="U276" s="40">
        <f>IF(DAY(R276)=$S$15,1,0)</f>
        <v>0</v>
      </c>
      <c r="V276" s="39">
        <f>IF(T276&lt;=$S$3,U276/((1+$S$4)^(Q276)),0)</f>
        <v>0</v>
      </c>
    </row>
    <row r="277" spans="17:22" x14ac:dyDescent="0.2">
      <c r="Q277" s="37">
        <v>260</v>
      </c>
      <c r="R277" s="38">
        <f>R276+1</f>
        <v>40281</v>
      </c>
      <c r="S277" s="36">
        <f>IF(U277=1,1,0)</f>
        <v>0</v>
      </c>
      <c r="T277" s="37">
        <f>T276+S277</f>
        <v>8</v>
      </c>
      <c r="U277" s="40">
        <f>IF(DAY(R277)=$S$15,1,0)</f>
        <v>0</v>
      </c>
      <c r="V277" s="39">
        <f>IF(T277&lt;=$S$3,U277/((1+$S$4)^(Q277)),0)</f>
        <v>0</v>
      </c>
    </row>
    <row r="278" spans="17:22" x14ac:dyDescent="0.2">
      <c r="Q278" s="37">
        <v>261</v>
      </c>
      <c r="R278" s="38">
        <f>R277+1</f>
        <v>40282</v>
      </c>
      <c r="S278" s="36">
        <f>IF(U278=1,1,0)</f>
        <v>0</v>
      </c>
      <c r="T278" s="37">
        <f>T277+S278</f>
        <v>8</v>
      </c>
      <c r="U278" s="40">
        <f>IF(DAY(R278)=$S$15,1,0)</f>
        <v>0</v>
      </c>
      <c r="V278" s="39">
        <f>IF(T278&lt;=$S$3,U278/((1+$S$4)^(Q278)),0)</f>
        <v>0</v>
      </c>
    </row>
    <row r="279" spans="17:22" x14ac:dyDescent="0.2">
      <c r="Q279" s="37">
        <v>262</v>
      </c>
      <c r="R279" s="38">
        <f>R278+1</f>
        <v>40283</v>
      </c>
      <c r="S279" s="36">
        <f>IF(U279=1,1,0)</f>
        <v>0</v>
      </c>
      <c r="T279" s="37">
        <f>T278+S279</f>
        <v>8</v>
      </c>
      <c r="U279" s="40">
        <f>IF(DAY(R279)=$S$15,1,0)</f>
        <v>0</v>
      </c>
      <c r="V279" s="39">
        <f>IF(T279&lt;=$S$3,U279/((1+$S$4)^(Q279)),0)</f>
        <v>0</v>
      </c>
    </row>
    <row r="280" spans="17:22" x14ac:dyDescent="0.2">
      <c r="Q280" s="37">
        <v>263</v>
      </c>
      <c r="R280" s="38">
        <f>R279+1</f>
        <v>40284</v>
      </c>
      <c r="S280" s="36">
        <f>IF(U280=1,1,0)</f>
        <v>0</v>
      </c>
      <c r="T280" s="37">
        <f>T279+S280</f>
        <v>8</v>
      </c>
      <c r="U280" s="40">
        <f>IF(DAY(R280)=$S$15,1,0)</f>
        <v>0</v>
      </c>
      <c r="V280" s="39">
        <f>IF(T280&lt;=$S$3,U280/((1+$S$4)^(Q280)),0)</f>
        <v>0</v>
      </c>
    </row>
    <row r="281" spans="17:22" x14ac:dyDescent="0.2">
      <c r="Q281" s="37">
        <v>264</v>
      </c>
      <c r="R281" s="38">
        <f>R280+1</f>
        <v>40285</v>
      </c>
      <c r="S281" s="36">
        <f>IF(U281=1,1,0)</f>
        <v>0</v>
      </c>
      <c r="T281" s="37">
        <f>T280+S281</f>
        <v>8</v>
      </c>
      <c r="U281" s="40">
        <f>IF(DAY(R281)=$S$15,1,0)</f>
        <v>0</v>
      </c>
      <c r="V281" s="39">
        <f>IF(T281&lt;=$S$3,U281/((1+$S$4)^(Q281)),0)</f>
        <v>0</v>
      </c>
    </row>
    <row r="282" spans="17:22" x14ac:dyDescent="0.2">
      <c r="Q282" s="37">
        <v>265</v>
      </c>
      <c r="R282" s="38">
        <f>R281+1</f>
        <v>40286</v>
      </c>
      <c r="S282" s="36">
        <f>IF(U282=1,1,0)</f>
        <v>0</v>
      </c>
      <c r="T282" s="37">
        <f>T281+S282</f>
        <v>8</v>
      </c>
      <c r="U282" s="40">
        <f>IF(DAY(R282)=$S$15,1,0)</f>
        <v>0</v>
      </c>
      <c r="V282" s="39">
        <f>IF(T282&lt;=$S$3,U282/((1+$S$4)^(Q282)),0)</f>
        <v>0</v>
      </c>
    </row>
    <row r="283" spans="17:22" x14ac:dyDescent="0.2">
      <c r="Q283" s="37">
        <v>266</v>
      </c>
      <c r="R283" s="38">
        <f>R282+1</f>
        <v>40287</v>
      </c>
      <c r="S283" s="36">
        <f>IF(U283=1,1,0)</f>
        <v>0</v>
      </c>
      <c r="T283" s="37">
        <f>T282+S283</f>
        <v>8</v>
      </c>
      <c r="U283" s="40">
        <f>IF(DAY(R283)=$S$15,1,0)</f>
        <v>0</v>
      </c>
      <c r="V283" s="39">
        <f>IF(T283&lt;=$S$3,U283/((1+$S$4)^(Q283)),0)</f>
        <v>0</v>
      </c>
    </row>
    <row r="284" spans="17:22" x14ac:dyDescent="0.2">
      <c r="Q284" s="37">
        <v>267</v>
      </c>
      <c r="R284" s="38">
        <f>R283+1</f>
        <v>40288</v>
      </c>
      <c r="S284" s="36">
        <f>IF(U284=1,1,0)</f>
        <v>0</v>
      </c>
      <c r="T284" s="37">
        <f>T283+S284</f>
        <v>8</v>
      </c>
      <c r="U284" s="40">
        <f>IF(DAY(R284)=$S$15,1,0)</f>
        <v>0</v>
      </c>
      <c r="V284" s="39">
        <f>IF(T284&lt;=$S$3,U284/((1+$S$4)^(Q284)),0)</f>
        <v>0</v>
      </c>
    </row>
    <row r="285" spans="17:22" x14ac:dyDescent="0.2">
      <c r="Q285" s="37">
        <v>268</v>
      </c>
      <c r="R285" s="38">
        <f>R284+1</f>
        <v>40289</v>
      </c>
      <c r="S285" s="36">
        <f>IF(U285=1,1,0)</f>
        <v>0</v>
      </c>
      <c r="T285" s="37">
        <f>T284+S285</f>
        <v>8</v>
      </c>
      <c r="U285" s="40">
        <f>IF(DAY(R285)=$S$15,1,0)</f>
        <v>0</v>
      </c>
      <c r="V285" s="39">
        <f>IF(T285&lt;=$S$3,U285/((1+$S$4)^(Q285)),0)</f>
        <v>0</v>
      </c>
    </row>
    <row r="286" spans="17:22" x14ac:dyDescent="0.2">
      <c r="Q286" s="37">
        <v>269</v>
      </c>
      <c r="R286" s="38">
        <f>R285+1</f>
        <v>40290</v>
      </c>
      <c r="S286" s="36">
        <f>IF(U286=1,1,0)</f>
        <v>0</v>
      </c>
      <c r="T286" s="37">
        <f>T285+S286</f>
        <v>8</v>
      </c>
      <c r="U286" s="40">
        <f>IF(DAY(R286)=$S$15,1,0)</f>
        <v>0</v>
      </c>
      <c r="V286" s="39">
        <f>IF(T286&lt;=$S$3,U286/((1+$S$4)^(Q286)),0)</f>
        <v>0</v>
      </c>
    </row>
    <row r="287" spans="17:22" x14ac:dyDescent="0.2">
      <c r="Q287" s="37">
        <v>270</v>
      </c>
      <c r="R287" s="38">
        <f>R286+1</f>
        <v>40291</v>
      </c>
      <c r="S287" s="36">
        <f>IF(U287=1,1,0)</f>
        <v>0</v>
      </c>
      <c r="T287" s="37">
        <f>T286+S287</f>
        <v>8</v>
      </c>
      <c r="U287" s="40">
        <f>IF(DAY(R287)=$S$15,1,0)</f>
        <v>0</v>
      </c>
      <c r="V287" s="39">
        <f>IF(T287&lt;=$S$3,U287/((1+$S$4)^(Q287)),0)</f>
        <v>0</v>
      </c>
    </row>
    <row r="288" spans="17:22" x14ac:dyDescent="0.2">
      <c r="Q288" s="37">
        <v>271</v>
      </c>
      <c r="R288" s="38">
        <f>R287+1</f>
        <v>40292</v>
      </c>
      <c r="S288" s="36">
        <f>IF(U288=1,1,0)</f>
        <v>0</v>
      </c>
      <c r="T288" s="37">
        <f>T287+S288</f>
        <v>8</v>
      </c>
      <c r="U288" s="40">
        <f>IF(DAY(R288)=$S$15,1,0)</f>
        <v>0</v>
      </c>
      <c r="V288" s="39">
        <f>IF(T288&lt;=$S$3,U288/((1+$S$4)^(Q288)),0)</f>
        <v>0</v>
      </c>
    </row>
    <row r="289" spans="17:22" x14ac:dyDescent="0.2">
      <c r="Q289" s="37">
        <v>272</v>
      </c>
      <c r="R289" s="38">
        <f>R288+1</f>
        <v>40293</v>
      </c>
      <c r="S289" s="36">
        <f>IF(U289=1,1,0)</f>
        <v>0</v>
      </c>
      <c r="T289" s="37">
        <f>T288+S289</f>
        <v>8</v>
      </c>
      <c r="U289" s="40">
        <f>IF(DAY(R289)=$S$15,1,0)</f>
        <v>0</v>
      </c>
      <c r="V289" s="39">
        <f>IF(T289&lt;=$S$3,U289/((1+$S$4)^(Q289)),0)</f>
        <v>0</v>
      </c>
    </row>
    <row r="290" spans="17:22" x14ac:dyDescent="0.2">
      <c r="Q290" s="37">
        <v>273</v>
      </c>
      <c r="R290" s="38">
        <f>R289+1</f>
        <v>40294</v>
      </c>
      <c r="S290" s="36">
        <f>IF(U290=1,1,0)</f>
        <v>0</v>
      </c>
      <c r="T290" s="37">
        <f>T289+S290</f>
        <v>8</v>
      </c>
      <c r="U290" s="40">
        <f>IF(DAY(R290)=$S$15,1,0)</f>
        <v>0</v>
      </c>
      <c r="V290" s="39">
        <f>IF(T290&lt;=$S$3,U290/((1+$S$4)^(Q290)),0)</f>
        <v>0</v>
      </c>
    </row>
    <row r="291" spans="17:22" x14ac:dyDescent="0.2">
      <c r="Q291" s="37">
        <v>274</v>
      </c>
      <c r="R291" s="38">
        <f>R290+1</f>
        <v>40295</v>
      </c>
      <c r="S291" s="36">
        <f>IF(U291=1,1,0)</f>
        <v>1</v>
      </c>
      <c r="T291" s="37">
        <f>T290+S291</f>
        <v>9</v>
      </c>
      <c r="U291" s="40">
        <f>IF(DAY(R291)=$S$15,1,0)</f>
        <v>1</v>
      </c>
      <c r="V291" s="39">
        <f>IF(T291&lt;=$S$3,U291/((1+$S$4)^(Q291)),0)</f>
        <v>0.89274078376148058</v>
      </c>
    </row>
    <row r="292" spans="17:22" x14ac:dyDescent="0.2">
      <c r="Q292" s="37">
        <v>275</v>
      </c>
      <c r="R292" s="38">
        <f>R291+1</f>
        <v>40296</v>
      </c>
      <c r="S292" s="36">
        <f>IF(U292=1,1,0)</f>
        <v>0</v>
      </c>
      <c r="T292" s="37">
        <f>T291+S292</f>
        <v>9</v>
      </c>
      <c r="U292" s="40">
        <f>IF(DAY(R292)=$S$15,1,0)</f>
        <v>0</v>
      </c>
      <c r="V292" s="39">
        <f>IF(T292&lt;=$S$3,U292/((1+$S$4)^(Q292)),0)</f>
        <v>0</v>
      </c>
    </row>
    <row r="293" spans="17:22" x14ac:dyDescent="0.2">
      <c r="Q293" s="37">
        <v>276</v>
      </c>
      <c r="R293" s="38">
        <f>R292+1</f>
        <v>40297</v>
      </c>
      <c r="S293" s="36">
        <f>IF(U293=1,1,0)</f>
        <v>0</v>
      </c>
      <c r="T293" s="37">
        <f>T292+S293</f>
        <v>9</v>
      </c>
      <c r="U293" s="40">
        <f>IF(DAY(R293)=$S$15,1,0)</f>
        <v>0</v>
      </c>
      <c r="V293" s="39">
        <f>IF(T293&lt;=$S$3,U293/((1+$S$4)^(Q293)),0)</f>
        <v>0</v>
      </c>
    </row>
    <row r="294" spans="17:22" x14ac:dyDescent="0.2">
      <c r="Q294" s="37">
        <v>277</v>
      </c>
      <c r="R294" s="38">
        <f>R293+1</f>
        <v>40298</v>
      </c>
      <c r="S294" s="36">
        <f>IF(U294=1,1,0)</f>
        <v>0</v>
      </c>
      <c r="T294" s="37">
        <f>T293+S294</f>
        <v>9</v>
      </c>
      <c r="U294" s="40">
        <f>IF(DAY(R294)=$S$15,1,0)</f>
        <v>0</v>
      </c>
      <c r="V294" s="39">
        <f>IF(T294&lt;=$S$3,U294/((1+$S$4)^(Q294)),0)</f>
        <v>0</v>
      </c>
    </row>
    <row r="295" spans="17:22" x14ac:dyDescent="0.2">
      <c r="Q295" s="37">
        <v>278</v>
      </c>
      <c r="R295" s="38">
        <f>R294+1</f>
        <v>40299</v>
      </c>
      <c r="S295" s="36">
        <f>IF(U295=1,1,0)</f>
        <v>0</v>
      </c>
      <c r="T295" s="37">
        <f>T294+S295</f>
        <v>9</v>
      </c>
      <c r="U295" s="40">
        <f>IF(DAY(R295)=$S$15,1,0)</f>
        <v>0</v>
      </c>
      <c r="V295" s="39">
        <f>IF(T295&lt;=$S$3,U295/((1+$S$4)^(Q295)),0)</f>
        <v>0</v>
      </c>
    </row>
    <row r="296" spans="17:22" x14ac:dyDescent="0.2">
      <c r="Q296" s="37">
        <v>279</v>
      </c>
      <c r="R296" s="38">
        <f>R295+1</f>
        <v>40300</v>
      </c>
      <c r="S296" s="36">
        <f>IF(U296=1,1,0)</f>
        <v>0</v>
      </c>
      <c r="T296" s="37">
        <f>T295+S296</f>
        <v>9</v>
      </c>
      <c r="U296" s="40">
        <f>IF(DAY(R296)=$S$15,1,0)</f>
        <v>0</v>
      </c>
      <c r="V296" s="39">
        <f>IF(T296&lt;=$S$3,U296/((1+$S$4)^(Q296)),0)</f>
        <v>0</v>
      </c>
    </row>
    <row r="297" spans="17:22" x14ac:dyDescent="0.2">
      <c r="Q297" s="37">
        <v>280</v>
      </c>
      <c r="R297" s="38">
        <f>R296+1</f>
        <v>40301</v>
      </c>
      <c r="S297" s="36">
        <f>IF(U297=1,1,0)</f>
        <v>0</v>
      </c>
      <c r="T297" s="37">
        <f>T296+S297</f>
        <v>9</v>
      </c>
      <c r="U297" s="40">
        <f>IF(DAY(R297)=$S$15,1,0)</f>
        <v>0</v>
      </c>
      <c r="V297" s="39">
        <f>IF(T297&lt;=$S$3,U297/((1+$S$4)^(Q297)),0)</f>
        <v>0</v>
      </c>
    </row>
    <row r="298" spans="17:22" x14ac:dyDescent="0.2">
      <c r="Q298" s="37">
        <v>281</v>
      </c>
      <c r="R298" s="38">
        <f>R297+1</f>
        <v>40302</v>
      </c>
      <c r="S298" s="36">
        <f>IF(U298=1,1,0)</f>
        <v>0</v>
      </c>
      <c r="T298" s="37">
        <f>T297+S298</f>
        <v>9</v>
      </c>
      <c r="U298" s="40">
        <f>IF(DAY(R298)=$S$15,1,0)</f>
        <v>0</v>
      </c>
      <c r="V298" s="39">
        <f>IF(T298&lt;=$S$3,U298/((1+$S$4)^(Q298)),0)</f>
        <v>0</v>
      </c>
    </row>
    <row r="299" spans="17:22" x14ac:dyDescent="0.2">
      <c r="Q299" s="37">
        <v>282</v>
      </c>
      <c r="R299" s="38">
        <f>R298+1</f>
        <v>40303</v>
      </c>
      <c r="S299" s="36">
        <f>IF(U299=1,1,0)</f>
        <v>0</v>
      </c>
      <c r="T299" s="37">
        <f>T298+S299</f>
        <v>9</v>
      </c>
      <c r="U299" s="40">
        <f>IF(DAY(R299)=$S$15,1,0)</f>
        <v>0</v>
      </c>
      <c r="V299" s="39">
        <f>IF(T299&lt;=$S$3,U299/((1+$S$4)^(Q299)),0)</f>
        <v>0</v>
      </c>
    </row>
    <row r="300" spans="17:22" x14ac:dyDescent="0.2">
      <c r="Q300" s="37">
        <v>283</v>
      </c>
      <c r="R300" s="38">
        <f>R299+1</f>
        <v>40304</v>
      </c>
      <c r="S300" s="36">
        <f>IF(U300=1,1,0)</f>
        <v>0</v>
      </c>
      <c r="T300" s="37">
        <f>T299+S300</f>
        <v>9</v>
      </c>
      <c r="U300" s="40">
        <f>IF(DAY(R300)=$S$15,1,0)</f>
        <v>0</v>
      </c>
      <c r="V300" s="39">
        <f>IF(T300&lt;=$S$3,U300/((1+$S$4)^(Q300)),0)</f>
        <v>0</v>
      </c>
    </row>
    <row r="301" spans="17:22" x14ac:dyDescent="0.2">
      <c r="Q301" s="37">
        <v>284</v>
      </c>
      <c r="R301" s="38">
        <f>R300+1</f>
        <v>40305</v>
      </c>
      <c r="S301" s="36">
        <f>IF(U301=1,1,0)</f>
        <v>0</v>
      </c>
      <c r="T301" s="37">
        <f>T300+S301</f>
        <v>9</v>
      </c>
      <c r="U301" s="40">
        <f>IF(DAY(R301)=$S$15,1,0)</f>
        <v>0</v>
      </c>
      <c r="V301" s="39">
        <f>IF(T301&lt;=$S$3,U301/((1+$S$4)^(Q301)),0)</f>
        <v>0</v>
      </c>
    </row>
    <row r="302" spans="17:22" x14ac:dyDescent="0.2">
      <c r="Q302" s="37">
        <v>285</v>
      </c>
      <c r="R302" s="38">
        <f>R301+1</f>
        <v>40306</v>
      </c>
      <c r="S302" s="36">
        <f>IF(U302=1,1,0)</f>
        <v>0</v>
      </c>
      <c r="T302" s="37">
        <f>T301+S302</f>
        <v>9</v>
      </c>
      <c r="U302" s="40">
        <f>IF(DAY(R302)=$S$15,1,0)</f>
        <v>0</v>
      </c>
      <c r="V302" s="39">
        <f>IF(T302&lt;=$S$3,U302/((1+$S$4)^(Q302)),0)</f>
        <v>0</v>
      </c>
    </row>
    <row r="303" spans="17:22" x14ac:dyDescent="0.2">
      <c r="Q303" s="37">
        <v>286</v>
      </c>
      <c r="R303" s="38">
        <f>R302+1</f>
        <v>40307</v>
      </c>
      <c r="S303" s="36">
        <f>IF(U303=1,1,0)</f>
        <v>0</v>
      </c>
      <c r="T303" s="37">
        <f>T302+S303</f>
        <v>9</v>
      </c>
      <c r="U303" s="40">
        <f>IF(DAY(R303)=$S$15,1,0)</f>
        <v>0</v>
      </c>
      <c r="V303" s="39">
        <f>IF(T303&lt;=$S$3,U303/((1+$S$4)^(Q303)),0)</f>
        <v>0</v>
      </c>
    </row>
    <row r="304" spans="17:22" x14ac:dyDescent="0.2">
      <c r="Q304" s="37">
        <v>287</v>
      </c>
      <c r="R304" s="38">
        <f>R303+1</f>
        <v>40308</v>
      </c>
      <c r="S304" s="36">
        <f>IF(U304=1,1,0)</f>
        <v>0</v>
      </c>
      <c r="T304" s="37">
        <f>T303+S304</f>
        <v>9</v>
      </c>
      <c r="U304" s="40">
        <f>IF(DAY(R304)=$S$15,1,0)</f>
        <v>0</v>
      </c>
      <c r="V304" s="39">
        <f>IF(T304&lt;=$S$3,U304/((1+$S$4)^(Q304)),0)</f>
        <v>0</v>
      </c>
    </row>
    <row r="305" spans="17:22" x14ac:dyDescent="0.2">
      <c r="Q305" s="37">
        <v>288</v>
      </c>
      <c r="R305" s="38">
        <f>R304+1</f>
        <v>40309</v>
      </c>
      <c r="S305" s="36">
        <f>IF(U305=1,1,0)</f>
        <v>0</v>
      </c>
      <c r="T305" s="37">
        <f>T304+S305</f>
        <v>9</v>
      </c>
      <c r="U305" s="40">
        <f>IF(DAY(R305)=$S$15,1,0)</f>
        <v>0</v>
      </c>
      <c r="V305" s="39">
        <f>IF(T305&lt;=$S$3,U305/((1+$S$4)^(Q305)),0)</f>
        <v>0</v>
      </c>
    </row>
    <row r="306" spans="17:22" x14ac:dyDescent="0.2">
      <c r="Q306" s="37">
        <v>289</v>
      </c>
      <c r="R306" s="38">
        <f>R305+1</f>
        <v>40310</v>
      </c>
      <c r="S306" s="36">
        <f>IF(U306=1,1,0)</f>
        <v>0</v>
      </c>
      <c r="T306" s="37">
        <f>T305+S306</f>
        <v>9</v>
      </c>
      <c r="U306" s="40">
        <f>IF(DAY(R306)=$S$15,1,0)</f>
        <v>0</v>
      </c>
      <c r="V306" s="39">
        <f>IF(T306&lt;=$S$3,U306/((1+$S$4)^(Q306)),0)</f>
        <v>0</v>
      </c>
    </row>
    <row r="307" spans="17:22" x14ac:dyDescent="0.2">
      <c r="Q307" s="37">
        <v>290</v>
      </c>
      <c r="R307" s="38">
        <f>R306+1</f>
        <v>40311</v>
      </c>
      <c r="S307" s="36">
        <f>IF(U307=1,1,0)</f>
        <v>0</v>
      </c>
      <c r="T307" s="37">
        <f>T306+S307</f>
        <v>9</v>
      </c>
      <c r="U307" s="40">
        <f>IF(DAY(R307)=$S$15,1,0)</f>
        <v>0</v>
      </c>
      <c r="V307" s="39">
        <f>IF(T307&lt;=$S$3,U307/((1+$S$4)^(Q307)),0)</f>
        <v>0</v>
      </c>
    </row>
    <row r="308" spans="17:22" x14ac:dyDescent="0.2">
      <c r="Q308" s="37">
        <v>291</v>
      </c>
      <c r="R308" s="38">
        <f>R307+1</f>
        <v>40312</v>
      </c>
      <c r="S308" s="36">
        <f>IF(U308=1,1,0)</f>
        <v>0</v>
      </c>
      <c r="T308" s="37">
        <f>T307+S308</f>
        <v>9</v>
      </c>
      <c r="U308" s="40">
        <f>IF(DAY(R308)=$S$15,1,0)</f>
        <v>0</v>
      </c>
      <c r="V308" s="39">
        <f>IF(T308&lt;=$S$3,U308/((1+$S$4)^(Q308)),0)</f>
        <v>0</v>
      </c>
    </row>
    <row r="309" spans="17:22" x14ac:dyDescent="0.2">
      <c r="Q309" s="37">
        <v>292</v>
      </c>
      <c r="R309" s="38">
        <f>R308+1</f>
        <v>40313</v>
      </c>
      <c r="S309" s="36">
        <f>IF(U309=1,1,0)</f>
        <v>0</v>
      </c>
      <c r="T309" s="37">
        <f>T308+S309</f>
        <v>9</v>
      </c>
      <c r="U309" s="40">
        <f>IF(DAY(R309)=$S$15,1,0)</f>
        <v>0</v>
      </c>
      <c r="V309" s="39">
        <f>IF(T309&lt;=$S$3,U309/((1+$S$4)^(Q309)),0)</f>
        <v>0</v>
      </c>
    </row>
    <row r="310" spans="17:22" x14ac:dyDescent="0.2">
      <c r="Q310" s="37">
        <v>293</v>
      </c>
      <c r="R310" s="38">
        <f>R309+1</f>
        <v>40314</v>
      </c>
      <c r="S310" s="36">
        <f>IF(U310=1,1,0)</f>
        <v>0</v>
      </c>
      <c r="T310" s="37">
        <f>T309+S310</f>
        <v>9</v>
      </c>
      <c r="U310" s="40">
        <f>IF(DAY(R310)=$S$15,1,0)</f>
        <v>0</v>
      </c>
      <c r="V310" s="39">
        <f>IF(T310&lt;=$S$3,U310/((1+$S$4)^(Q310)),0)</f>
        <v>0</v>
      </c>
    </row>
    <row r="311" spans="17:22" x14ac:dyDescent="0.2">
      <c r="Q311" s="37">
        <v>294</v>
      </c>
      <c r="R311" s="38">
        <f>R310+1</f>
        <v>40315</v>
      </c>
      <c r="S311" s="36">
        <f>IF(U311=1,1,0)</f>
        <v>0</v>
      </c>
      <c r="T311" s="37">
        <f>T310+S311</f>
        <v>9</v>
      </c>
      <c r="U311" s="40">
        <f>IF(DAY(R311)=$S$15,1,0)</f>
        <v>0</v>
      </c>
      <c r="V311" s="39">
        <f>IF(T311&lt;=$S$3,U311/((1+$S$4)^(Q311)),0)</f>
        <v>0</v>
      </c>
    </row>
    <row r="312" spans="17:22" x14ac:dyDescent="0.2">
      <c r="Q312" s="37">
        <v>295</v>
      </c>
      <c r="R312" s="38">
        <f>R311+1</f>
        <v>40316</v>
      </c>
      <c r="S312" s="36">
        <f>IF(U312=1,1,0)</f>
        <v>0</v>
      </c>
      <c r="T312" s="37">
        <f>T311+S312</f>
        <v>9</v>
      </c>
      <c r="U312" s="40">
        <f>IF(DAY(R312)=$S$15,1,0)</f>
        <v>0</v>
      </c>
      <c r="V312" s="39">
        <f>IF(T312&lt;=$S$3,U312/((1+$S$4)^(Q312)),0)</f>
        <v>0</v>
      </c>
    </row>
    <row r="313" spans="17:22" x14ac:dyDescent="0.2">
      <c r="Q313" s="37">
        <v>296</v>
      </c>
      <c r="R313" s="38">
        <f>R312+1</f>
        <v>40317</v>
      </c>
      <c r="S313" s="36">
        <f>IF(U313=1,1,0)</f>
        <v>0</v>
      </c>
      <c r="T313" s="37">
        <f>T312+S313</f>
        <v>9</v>
      </c>
      <c r="U313" s="40">
        <f>IF(DAY(R313)=$S$15,1,0)</f>
        <v>0</v>
      </c>
      <c r="V313" s="39">
        <f>IF(T313&lt;=$S$3,U313/((1+$S$4)^(Q313)),0)</f>
        <v>0</v>
      </c>
    </row>
    <row r="314" spans="17:22" x14ac:dyDescent="0.2">
      <c r="Q314" s="37">
        <v>297</v>
      </c>
      <c r="R314" s="38">
        <f>R313+1</f>
        <v>40318</v>
      </c>
      <c r="S314" s="36">
        <f>IF(U314=1,1,0)</f>
        <v>0</v>
      </c>
      <c r="T314" s="37">
        <f>T313+S314</f>
        <v>9</v>
      </c>
      <c r="U314" s="40">
        <f>IF(DAY(R314)=$S$15,1,0)</f>
        <v>0</v>
      </c>
      <c r="V314" s="39">
        <f>IF(T314&lt;=$S$3,U314/((1+$S$4)^(Q314)),0)</f>
        <v>0</v>
      </c>
    </row>
    <row r="315" spans="17:22" x14ac:dyDescent="0.2">
      <c r="Q315" s="37">
        <v>298</v>
      </c>
      <c r="R315" s="38">
        <f>R314+1</f>
        <v>40319</v>
      </c>
      <c r="S315" s="36">
        <f>IF(U315=1,1,0)</f>
        <v>0</v>
      </c>
      <c r="T315" s="37">
        <f>T314+S315</f>
        <v>9</v>
      </c>
      <c r="U315" s="40">
        <f>IF(DAY(R315)=$S$15,1,0)</f>
        <v>0</v>
      </c>
      <c r="V315" s="39">
        <f>IF(T315&lt;=$S$3,U315/((1+$S$4)^(Q315)),0)</f>
        <v>0</v>
      </c>
    </row>
    <row r="316" spans="17:22" x14ac:dyDescent="0.2">
      <c r="Q316" s="37">
        <v>299</v>
      </c>
      <c r="R316" s="38">
        <f>R315+1</f>
        <v>40320</v>
      </c>
      <c r="S316" s="36">
        <f>IF(U316=1,1,0)</f>
        <v>0</v>
      </c>
      <c r="T316" s="37">
        <f>T315+S316</f>
        <v>9</v>
      </c>
      <c r="U316" s="40">
        <f>IF(DAY(R316)=$S$15,1,0)</f>
        <v>0</v>
      </c>
      <c r="V316" s="39">
        <f>IF(T316&lt;=$S$3,U316/((1+$S$4)^(Q316)),0)</f>
        <v>0</v>
      </c>
    </row>
    <row r="317" spans="17:22" x14ac:dyDescent="0.2">
      <c r="Q317" s="37">
        <v>300</v>
      </c>
      <c r="R317" s="38">
        <f>R316+1</f>
        <v>40321</v>
      </c>
      <c r="S317" s="36">
        <f>IF(U317=1,1,0)</f>
        <v>0</v>
      </c>
      <c r="T317" s="37">
        <f>T316+S317</f>
        <v>9</v>
      </c>
      <c r="U317" s="40">
        <f>IF(DAY(R317)=$S$15,1,0)</f>
        <v>0</v>
      </c>
      <c r="V317" s="39">
        <f>IF(T317&lt;=$S$3,U317/((1+$S$4)^(Q317)),0)</f>
        <v>0</v>
      </c>
    </row>
    <row r="318" spans="17:22" x14ac:dyDescent="0.2">
      <c r="Q318" s="37">
        <v>301</v>
      </c>
      <c r="R318" s="38">
        <f>R317+1</f>
        <v>40322</v>
      </c>
      <c r="S318" s="36">
        <f>IF(U318=1,1,0)</f>
        <v>0</v>
      </c>
      <c r="T318" s="37">
        <f>T317+S318</f>
        <v>9</v>
      </c>
      <c r="U318" s="40">
        <f>IF(DAY(R318)=$S$15,1,0)</f>
        <v>0</v>
      </c>
      <c r="V318" s="39">
        <f>IF(T318&lt;=$S$3,U318/((1+$S$4)^(Q318)),0)</f>
        <v>0</v>
      </c>
    </row>
    <row r="319" spans="17:22" x14ac:dyDescent="0.2">
      <c r="Q319" s="37">
        <v>302</v>
      </c>
      <c r="R319" s="38">
        <f>R318+1</f>
        <v>40323</v>
      </c>
      <c r="S319" s="36">
        <f>IF(U319=1,1,0)</f>
        <v>0</v>
      </c>
      <c r="T319" s="37">
        <f>T318+S319</f>
        <v>9</v>
      </c>
      <c r="U319" s="40">
        <f>IF(DAY(R319)=$S$15,1,0)</f>
        <v>0</v>
      </c>
      <c r="V319" s="39">
        <f>IF(T319&lt;=$S$3,U319/((1+$S$4)^(Q319)),0)</f>
        <v>0</v>
      </c>
    </row>
    <row r="320" spans="17:22" x14ac:dyDescent="0.2">
      <c r="Q320" s="37">
        <v>303</v>
      </c>
      <c r="R320" s="38">
        <f>R319+1</f>
        <v>40324</v>
      </c>
      <c r="S320" s="36">
        <f>IF(U320=1,1,0)</f>
        <v>0</v>
      </c>
      <c r="T320" s="37">
        <f>T319+S320</f>
        <v>9</v>
      </c>
      <c r="U320" s="40">
        <f>IF(DAY(R320)=$S$15,1,0)</f>
        <v>0</v>
      </c>
      <c r="V320" s="39">
        <f>IF(T320&lt;=$S$3,U320/((1+$S$4)^(Q320)),0)</f>
        <v>0</v>
      </c>
    </row>
    <row r="321" spans="17:22" x14ac:dyDescent="0.2">
      <c r="Q321" s="37">
        <v>304</v>
      </c>
      <c r="R321" s="38">
        <f>R320+1</f>
        <v>40325</v>
      </c>
      <c r="S321" s="36">
        <f>IF(U321=1,1,0)</f>
        <v>1</v>
      </c>
      <c r="T321" s="37">
        <f>T320+S321</f>
        <v>10</v>
      </c>
      <c r="U321" s="40">
        <f>IF(DAY(R321)=$S$15,1,0)</f>
        <v>1</v>
      </c>
      <c r="V321" s="39">
        <f>IF(T321&lt;=$S$3,U321/((1+$S$4)^(Q321)),0)</f>
        <v>0.88171929260393156</v>
      </c>
    </row>
    <row r="322" spans="17:22" x14ac:dyDescent="0.2">
      <c r="Q322" s="37">
        <v>305</v>
      </c>
      <c r="R322" s="38">
        <f>R321+1</f>
        <v>40326</v>
      </c>
      <c r="S322" s="36">
        <f>IF(U322=1,1,0)</f>
        <v>0</v>
      </c>
      <c r="T322" s="37">
        <f>T321+S322</f>
        <v>10</v>
      </c>
      <c r="U322" s="40">
        <f>IF(DAY(R322)=$S$15,1,0)</f>
        <v>0</v>
      </c>
      <c r="V322" s="39">
        <f>IF(T322&lt;=$S$3,U322/((1+$S$4)^(Q322)),0)</f>
        <v>0</v>
      </c>
    </row>
    <row r="323" spans="17:22" x14ac:dyDescent="0.2">
      <c r="Q323" s="37">
        <v>306</v>
      </c>
      <c r="R323" s="38">
        <f>R322+1</f>
        <v>40327</v>
      </c>
      <c r="S323" s="36">
        <f>IF(U323=1,1,0)</f>
        <v>0</v>
      </c>
      <c r="T323" s="37">
        <f>T322+S323</f>
        <v>10</v>
      </c>
      <c r="U323" s="40">
        <f>IF(DAY(R323)=$S$15,1,0)</f>
        <v>0</v>
      </c>
      <c r="V323" s="39">
        <f>IF(T323&lt;=$S$3,U323/((1+$S$4)^(Q323)),0)</f>
        <v>0</v>
      </c>
    </row>
    <row r="324" spans="17:22" x14ac:dyDescent="0.2">
      <c r="Q324" s="37">
        <v>307</v>
      </c>
      <c r="R324" s="38">
        <f>R323+1</f>
        <v>40328</v>
      </c>
      <c r="S324" s="36">
        <f>IF(U324=1,1,0)</f>
        <v>0</v>
      </c>
      <c r="T324" s="37">
        <f>T323+S324</f>
        <v>10</v>
      </c>
      <c r="U324" s="40">
        <f>IF(DAY(R324)=$S$15,1,0)</f>
        <v>0</v>
      </c>
      <c r="V324" s="39">
        <f>IF(T324&lt;=$S$3,U324/((1+$S$4)^(Q324)),0)</f>
        <v>0</v>
      </c>
    </row>
    <row r="325" spans="17:22" x14ac:dyDescent="0.2">
      <c r="Q325" s="37">
        <v>308</v>
      </c>
      <c r="R325" s="38">
        <f>R324+1</f>
        <v>40329</v>
      </c>
      <c r="S325" s="36">
        <f>IF(U325=1,1,0)</f>
        <v>0</v>
      </c>
      <c r="T325" s="37">
        <f>T324+S325</f>
        <v>10</v>
      </c>
      <c r="U325" s="40">
        <f>IF(DAY(R325)=$S$15,1,0)</f>
        <v>0</v>
      </c>
      <c r="V325" s="39">
        <f>IF(T325&lt;=$S$3,U325/((1+$S$4)^(Q325)),0)</f>
        <v>0</v>
      </c>
    </row>
    <row r="326" spans="17:22" x14ac:dyDescent="0.2">
      <c r="Q326" s="37">
        <v>309</v>
      </c>
      <c r="R326" s="38">
        <f>R325+1</f>
        <v>40330</v>
      </c>
      <c r="S326" s="36">
        <f>IF(U326=1,1,0)</f>
        <v>0</v>
      </c>
      <c r="T326" s="37">
        <f>T325+S326</f>
        <v>10</v>
      </c>
      <c r="U326" s="40">
        <f>IF(DAY(R326)=$S$15,1,0)</f>
        <v>0</v>
      </c>
      <c r="V326" s="39">
        <f>IF(T326&lt;=$S$3,U326/((1+$S$4)^(Q326)),0)</f>
        <v>0</v>
      </c>
    </row>
    <row r="327" spans="17:22" x14ac:dyDescent="0.2">
      <c r="Q327" s="37">
        <v>310</v>
      </c>
      <c r="R327" s="38">
        <f>R326+1</f>
        <v>40331</v>
      </c>
      <c r="S327" s="36">
        <f>IF(U327=1,1,0)</f>
        <v>0</v>
      </c>
      <c r="T327" s="37">
        <f>T326+S327</f>
        <v>10</v>
      </c>
      <c r="U327" s="40">
        <f>IF(DAY(R327)=$S$15,1,0)</f>
        <v>0</v>
      </c>
      <c r="V327" s="39">
        <f>IF(T327&lt;=$S$3,U327/((1+$S$4)^(Q327)),0)</f>
        <v>0</v>
      </c>
    </row>
    <row r="328" spans="17:22" x14ac:dyDescent="0.2">
      <c r="Q328" s="37">
        <v>311</v>
      </c>
      <c r="R328" s="38">
        <f>R327+1</f>
        <v>40332</v>
      </c>
      <c r="S328" s="36">
        <f>IF(U328=1,1,0)</f>
        <v>0</v>
      </c>
      <c r="T328" s="37">
        <f>T327+S328</f>
        <v>10</v>
      </c>
      <c r="U328" s="40">
        <f>IF(DAY(R328)=$S$15,1,0)</f>
        <v>0</v>
      </c>
      <c r="V328" s="39">
        <f>IF(T328&lt;=$S$3,U328/((1+$S$4)^(Q328)),0)</f>
        <v>0</v>
      </c>
    </row>
    <row r="329" spans="17:22" x14ac:dyDescent="0.2">
      <c r="Q329" s="37">
        <v>312</v>
      </c>
      <c r="R329" s="38">
        <f>R328+1</f>
        <v>40333</v>
      </c>
      <c r="S329" s="36">
        <f>IF(U329=1,1,0)</f>
        <v>0</v>
      </c>
      <c r="T329" s="37">
        <f>T328+S329</f>
        <v>10</v>
      </c>
      <c r="U329" s="40">
        <f>IF(DAY(R329)=$S$15,1,0)</f>
        <v>0</v>
      </c>
      <c r="V329" s="39">
        <f>IF(T329&lt;=$S$3,U329/((1+$S$4)^(Q329)),0)</f>
        <v>0</v>
      </c>
    </row>
    <row r="330" spans="17:22" x14ac:dyDescent="0.2">
      <c r="Q330" s="37">
        <v>313</v>
      </c>
      <c r="R330" s="38">
        <f>R329+1</f>
        <v>40334</v>
      </c>
      <c r="S330" s="36">
        <f>IF(U330=1,1,0)</f>
        <v>0</v>
      </c>
      <c r="T330" s="37">
        <f>T329+S330</f>
        <v>10</v>
      </c>
      <c r="U330" s="40">
        <f>IF(DAY(R330)=$S$15,1,0)</f>
        <v>0</v>
      </c>
      <c r="V330" s="39">
        <f>IF(T330&lt;=$S$3,U330/((1+$S$4)^(Q330)),0)</f>
        <v>0</v>
      </c>
    </row>
    <row r="331" spans="17:22" x14ac:dyDescent="0.2">
      <c r="Q331" s="37">
        <v>314</v>
      </c>
      <c r="R331" s="38">
        <f>R330+1</f>
        <v>40335</v>
      </c>
      <c r="S331" s="36">
        <f>IF(U331=1,1,0)</f>
        <v>0</v>
      </c>
      <c r="T331" s="37">
        <f>T330+S331</f>
        <v>10</v>
      </c>
      <c r="U331" s="40">
        <f>IF(DAY(R331)=$S$15,1,0)</f>
        <v>0</v>
      </c>
      <c r="V331" s="39">
        <f>IF(T331&lt;=$S$3,U331/((1+$S$4)^(Q331)),0)</f>
        <v>0</v>
      </c>
    </row>
    <row r="332" spans="17:22" x14ac:dyDescent="0.2">
      <c r="Q332" s="37">
        <v>315</v>
      </c>
      <c r="R332" s="38">
        <f>R331+1</f>
        <v>40336</v>
      </c>
      <c r="S332" s="36">
        <f>IF(U332=1,1,0)</f>
        <v>0</v>
      </c>
      <c r="T332" s="37">
        <f>T331+S332</f>
        <v>10</v>
      </c>
      <c r="U332" s="40">
        <f>IF(DAY(R332)=$S$15,1,0)</f>
        <v>0</v>
      </c>
      <c r="V332" s="39">
        <f>IF(T332&lt;=$S$3,U332/((1+$S$4)^(Q332)),0)</f>
        <v>0</v>
      </c>
    </row>
    <row r="333" spans="17:22" x14ac:dyDescent="0.2">
      <c r="Q333" s="37">
        <v>316</v>
      </c>
      <c r="R333" s="38">
        <f>R332+1</f>
        <v>40337</v>
      </c>
      <c r="S333" s="36">
        <f>IF(U333=1,1,0)</f>
        <v>0</v>
      </c>
      <c r="T333" s="37">
        <f>T332+S333</f>
        <v>10</v>
      </c>
      <c r="U333" s="40">
        <f>IF(DAY(R333)=$S$15,1,0)</f>
        <v>0</v>
      </c>
      <c r="V333" s="39">
        <f>IF(T333&lt;=$S$3,U333/((1+$S$4)^(Q333)),0)</f>
        <v>0</v>
      </c>
    </row>
    <row r="334" spans="17:22" x14ac:dyDescent="0.2">
      <c r="Q334" s="37">
        <v>317</v>
      </c>
      <c r="R334" s="38">
        <f>R333+1</f>
        <v>40338</v>
      </c>
      <c r="S334" s="36">
        <f>IF(U334=1,1,0)</f>
        <v>0</v>
      </c>
      <c r="T334" s="37">
        <f>T333+S334</f>
        <v>10</v>
      </c>
      <c r="U334" s="40">
        <f>IF(DAY(R334)=$S$15,1,0)</f>
        <v>0</v>
      </c>
      <c r="V334" s="39">
        <f>IF(T334&lt;=$S$3,U334/((1+$S$4)^(Q334)),0)</f>
        <v>0</v>
      </c>
    </row>
    <row r="335" spans="17:22" x14ac:dyDescent="0.2">
      <c r="Q335" s="37">
        <v>318</v>
      </c>
      <c r="R335" s="38">
        <f>R334+1</f>
        <v>40339</v>
      </c>
      <c r="S335" s="36">
        <f>IF(U335=1,1,0)</f>
        <v>0</v>
      </c>
      <c r="T335" s="37">
        <f>T334+S335</f>
        <v>10</v>
      </c>
      <c r="U335" s="40">
        <f>IF(DAY(R335)=$S$15,1,0)</f>
        <v>0</v>
      </c>
      <c r="V335" s="39">
        <f>IF(T335&lt;=$S$3,U335/((1+$S$4)^(Q335)),0)</f>
        <v>0</v>
      </c>
    </row>
    <row r="336" spans="17:22" x14ac:dyDescent="0.2">
      <c r="Q336" s="37">
        <v>319</v>
      </c>
      <c r="R336" s="38">
        <f>R335+1</f>
        <v>40340</v>
      </c>
      <c r="S336" s="36">
        <f>IF(U336=1,1,0)</f>
        <v>0</v>
      </c>
      <c r="T336" s="37">
        <f>T335+S336</f>
        <v>10</v>
      </c>
      <c r="U336" s="40">
        <f>IF(DAY(R336)=$S$15,1,0)</f>
        <v>0</v>
      </c>
      <c r="V336" s="39">
        <f>IF(T336&lt;=$S$3,U336/((1+$S$4)^(Q336)),0)</f>
        <v>0</v>
      </c>
    </row>
    <row r="337" spans="17:22" x14ac:dyDescent="0.2">
      <c r="Q337" s="37">
        <v>320</v>
      </c>
      <c r="R337" s="38">
        <f>R336+1</f>
        <v>40341</v>
      </c>
      <c r="S337" s="36">
        <f>IF(U337=1,1,0)</f>
        <v>0</v>
      </c>
      <c r="T337" s="37">
        <f>T336+S337</f>
        <v>10</v>
      </c>
      <c r="U337" s="40">
        <f>IF(DAY(R337)=$S$15,1,0)</f>
        <v>0</v>
      </c>
      <c r="V337" s="39">
        <f>IF(T337&lt;=$S$3,U337/((1+$S$4)^(Q337)),0)</f>
        <v>0</v>
      </c>
    </row>
    <row r="338" spans="17:22" x14ac:dyDescent="0.2">
      <c r="Q338" s="37">
        <v>321</v>
      </c>
      <c r="R338" s="38">
        <f>R337+1</f>
        <v>40342</v>
      </c>
      <c r="S338" s="36">
        <f>IF(U338=1,1,0)</f>
        <v>0</v>
      </c>
      <c r="T338" s="37">
        <f>T337+S338</f>
        <v>10</v>
      </c>
      <c r="U338" s="40">
        <f>IF(DAY(R338)=$S$15,1,0)</f>
        <v>0</v>
      </c>
      <c r="V338" s="39">
        <f>IF(T338&lt;=$S$3,U338/((1+$S$4)^(Q338)),0)</f>
        <v>0</v>
      </c>
    </row>
    <row r="339" spans="17:22" x14ac:dyDescent="0.2">
      <c r="Q339" s="37">
        <v>322</v>
      </c>
      <c r="R339" s="38">
        <f>R338+1</f>
        <v>40343</v>
      </c>
      <c r="S339" s="36">
        <f>IF(U339=1,1,0)</f>
        <v>0</v>
      </c>
      <c r="T339" s="37">
        <f>T338+S339</f>
        <v>10</v>
      </c>
      <c r="U339" s="40">
        <f>IF(DAY(R339)=$S$15,1,0)</f>
        <v>0</v>
      </c>
      <c r="V339" s="39">
        <f>IF(T339&lt;=$S$3,U339/((1+$S$4)^(Q339)),0)</f>
        <v>0</v>
      </c>
    </row>
    <row r="340" spans="17:22" x14ac:dyDescent="0.2">
      <c r="Q340" s="37">
        <v>323</v>
      </c>
      <c r="R340" s="38">
        <f>R339+1</f>
        <v>40344</v>
      </c>
      <c r="S340" s="36">
        <f>IF(U340=1,1,0)</f>
        <v>0</v>
      </c>
      <c r="T340" s="37">
        <f>T339+S340</f>
        <v>10</v>
      </c>
      <c r="U340" s="40">
        <f>IF(DAY(R340)=$S$15,1,0)</f>
        <v>0</v>
      </c>
      <c r="V340" s="39">
        <f>IF(T340&lt;=$S$3,U340/((1+$S$4)^(Q340)),0)</f>
        <v>0</v>
      </c>
    </row>
    <row r="341" spans="17:22" x14ac:dyDescent="0.2">
      <c r="Q341" s="37">
        <v>324</v>
      </c>
      <c r="R341" s="38">
        <f>R340+1</f>
        <v>40345</v>
      </c>
      <c r="S341" s="36">
        <f>IF(U341=1,1,0)</f>
        <v>0</v>
      </c>
      <c r="T341" s="37">
        <f>T340+S341</f>
        <v>10</v>
      </c>
      <c r="U341" s="40">
        <f>IF(DAY(R341)=$S$15,1,0)</f>
        <v>0</v>
      </c>
      <c r="V341" s="39">
        <f>IF(T341&lt;=$S$3,U341/((1+$S$4)^(Q341)),0)</f>
        <v>0</v>
      </c>
    </row>
    <row r="342" spans="17:22" x14ac:dyDescent="0.2">
      <c r="Q342" s="37">
        <v>325</v>
      </c>
      <c r="R342" s="38">
        <f>R341+1</f>
        <v>40346</v>
      </c>
      <c r="S342" s="36">
        <f>IF(U342=1,1,0)</f>
        <v>0</v>
      </c>
      <c r="T342" s="37">
        <f>T341+S342</f>
        <v>10</v>
      </c>
      <c r="U342" s="40">
        <f>IF(DAY(R342)=$S$15,1,0)</f>
        <v>0</v>
      </c>
      <c r="V342" s="39">
        <f>IF(T342&lt;=$S$3,U342/((1+$S$4)^(Q342)),0)</f>
        <v>0</v>
      </c>
    </row>
    <row r="343" spans="17:22" x14ac:dyDescent="0.2">
      <c r="Q343" s="37">
        <v>326</v>
      </c>
      <c r="R343" s="38">
        <f>R342+1</f>
        <v>40347</v>
      </c>
      <c r="S343" s="36">
        <f>IF(U343=1,1,0)</f>
        <v>0</v>
      </c>
      <c r="T343" s="37">
        <f>T342+S343</f>
        <v>10</v>
      </c>
      <c r="U343" s="40">
        <f>IF(DAY(R343)=$S$15,1,0)</f>
        <v>0</v>
      </c>
      <c r="V343" s="39">
        <f>IF(T343&lt;=$S$3,U343/((1+$S$4)^(Q343)),0)</f>
        <v>0</v>
      </c>
    </row>
    <row r="344" spans="17:22" x14ac:dyDescent="0.2">
      <c r="Q344" s="37">
        <v>327</v>
      </c>
      <c r="R344" s="38">
        <f>R343+1</f>
        <v>40348</v>
      </c>
      <c r="S344" s="36">
        <f>IF(U344=1,1,0)</f>
        <v>0</v>
      </c>
      <c r="T344" s="37">
        <f>T343+S344</f>
        <v>10</v>
      </c>
      <c r="U344" s="40">
        <f>IF(DAY(R344)=$S$15,1,0)</f>
        <v>0</v>
      </c>
      <c r="V344" s="39">
        <f>IF(T344&lt;=$S$3,U344/((1+$S$4)^(Q344)),0)</f>
        <v>0</v>
      </c>
    </row>
    <row r="345" spans="17:22" x14ac:dyDescent="0.2">
      <c r="Q345" s="37">
        <v>328</v>
      </c>
      <c r="R345" s="38">
        <f>R344+1</f>
        <v>40349</v>
      </c>
      <c r="S345" s="36">
        <f>IF(U345=1,1,0)</f>
        <v>0</v>
      </c>
      <c r="T345" s="37">
        <f>T344+S345</f>
        <v>10</v>
      </c>
      <c r="U345" s="40">
        <f>IF(DAY(R345)=$S$15,1,0)</f>
        <v>0</v>
      </c>
      <c r="V345" s="39">
        <f>IF(T345&lt;=$S$3,U345/((1+$S$4)^(Q345)),0)</f>
        <v>0</v>
      </c>
    </row>
    <row r="346" spans="17:22" x14ac:dyDescent="0.2">
      <c r="Q346" s="37">
        <v>329</v>
      </c>
      <c r="R346" s="38">
        <f>R345+1</f>
        <v>40350</v>
      </c>
      <c r="S346" s="36">
        <f>IF(U346=1,1,0)</f>
        <v>0</v>
      </c>
      <c r="T346" s="37">
        <f>T345+S346</f>
        <v>10</v>
      </c>
      <c r="U346" s="40">
        <f>IF(DAY(R346)=$S$15,1,0)</f>
        <v>0</v>
      </c>
      <c r="V346" s="39">
        <f>IF(T346&lt;=$S$3,U346/((1+$S$4)^(Q346)),0)</f>
        <v>0</v>
      </c>
    </row>
    <row r="347" spans="17:22" x14ac:dyDescent="0.2">
      <c r="Q347" s="37">
        <v>330</v>
      </c>
      <c r="R347" s="38">
        <f>R346+1</f>
        <v>40351</v>
      </c>
      <c r="S347" s="36">
        <f>IF(U347=1,1,0)</f>
        <v>0</v>
      </c>
      <c r="T347" s="37">
        <f>T346+S347</f>
        <v>10</v>
      </c>
      <c r="U347" s="40">
        <f>IF(DAY(R347)=$S$15,1,0)</f>
        <v>0</v>
      </c>
      <c r="V347" s="39">
        <f>IF(T347&lt;=$S$3,U347/((1+$S$4)^(Q347)),0)</f>
        <v>0</v>
      </c>
    </row>
    <row r="348" spans="17:22" x14ac:dyDescent="0.2">
      <c r="Q348" s="37">
        <v>331</v>
      </c>
      <c r="R348" s="38">
        <f>R347+1</f>
        <v>40352</v>
      </c>
      <c r="S348" s="36">
        <f>IF(U348=1,1,0)</f>
        <v>0</v>
      </c>
      <c r="T348" s="37">
        <f>T347+S348</f>
        <v>10</v>
      </c>
      <c r="U348" s="40">
        <f>IF(DAY(R348)=$S$15,1,0)</f>
        <v>0</v>
      </c>
      <c r="V348" s="39">
        <f>IF(T348&lt;=$S$3,U348/((1+$S$4)^(Q348)),0)</f>
        <v>0</v>
      </c>
    </row>
    <row r="349" spans="17:22" x14ac:dyDescent="0.2">
      <c r="Q349" s="37">
        <v>332</v>
      </c>
      <c r="R349" s="38">
        <f>R348+1</f>
        <v>40353</v>
      </c>
      <c r="S349" s="36">
        <f>IF(U349=1,1,0)</f>
        <v>0</v>
      </c>
      <c r="T349" s="37">
        <f>T348+S349</f>
        <v>10</v>
      </c>
      <c r="U349" s="40">
        <f>IF(DAY(R349)=$S$15,1,0)</f>
        <v>0</v>
      </c>
      <c r="V349" s="39">
        <f>IF(T349&lt;=$S$3,U349/((1+$S$4)^(Q349)),0)</f>
        <v>0</v>
      </c>
    </row>
    <row r="350" spans="17:22" x14ac:dyDescent="0.2">
      <c r="Q350" s="37">
        <v>333</v>
      </c>
      <c r="R350" s="38">
        <f>R349+1</f>
        <v>40354</v>
      </c>
      <c r="S350" s="36">
        <f>IF(U350=1,1,0)</f>
        <v>0</v>
      </c>
      <c r="T350" s="37">
        <f>T349+S350</f>
        <v>10</v>
      </c>
      <c r="U350" s="40">
        <f>IF(DAY(R350)=$S$15,1,0)</f>
        <v>0</v>
      </c>
      <c r="V350" s="39">
        <f>IF(T350&lt;=$S$3,U350/((1+$S$4)^(Q350)),0)</f>
        <v>0</v>
      </c>
    </row>
    <row r="351" spans="17:22" x14ac:dyDescent="0.2">
      <c r="Q351" s="37">
        <v>334</v>
      </c>
      <c r="R351" s="38">
        <f>R350+1</f>
        <v>40355</v>
      </c>
      <c r="S351" s="36">
        <f>IF(U351=1,1,0)</f>
        <v>0</v>
      </c>
      <c r="T351" s="37">
        <f>T350+S351</f>
        <v>10</v>
      </c>
      <c r="U351" s="40">
        <f>IF(DAY(R351)=$S$15,1,0)</f>
        <v>0</v>
      </c>
      <c r="V351" s="39">
        <f>IF(T351&lt;=$S$3,U351/((1+$S$4)^(Q351)),0)</f>
        <v>0</v>
      </c>
    </row>
    <row r="352" spans="17:22" x14ac:dyDescent="0.2">
      <c r="Q352" s="37">
        <v>335</v>
      </c>
      <c r="R352" s="38">
        <f>R351+1</f>
        <v>40356</v>
      </c>
      <c r="S352" s="36">
        <f>IF(U352=1,1,0)</f>
        <v>1</v>
      </c>
      <c r="T352" s="37">
        <f>T351+S352</f>
        <v>11</v>
      </c>
      <c r="U352" s="40">
        <f>IF(DAY(R352)=$S$15,1,0)</f>
        <v>1</v>
      </c>
      <c r="V352" s="39">
        <f>IF(T352&lt;=$S$3,U352/((1+$S$4)^(Q352)),0)</f>
        <v>0.87047334551528754</v>
      </c>
    </row>
    <row r="353" spans="17:22" x14ac:dyDescent="0.2">
      <c r="Q353" s="37">
        <v>336</v>
      </c>
      <c r="R353" s="38">
        <f>R352+1</f>
        <v>40357</v>
      </c>
      <c r="S353" s="36">
        <f>IF(U353=1,1,0)</f>
        <v>0</v>
      </c>
      <c r="T353" s="37">
        <f>T352+S353</f>
        <v>11</v>
      </c>
      <c r="U353" s="40">
        <f>IF(DAY(R353)=$S$15,1,0)</f>
        <v>0</v>
      </c>
      <c r="V353" s="39">
        <f>IF(T353&lt;=$S$3,U353/((1+$S$4)^(Q353)),0)</f>
        <v>0</v>
      </c>
    </row>
    <row r="354" spans="17:22" x14ac:dyDescent="0.2">
      <c r="Q354" s="37">
        <v>337</v>
      </c>
      <c r="R354" s="38">
        <f>R353+1</f>
        <v>40358</v>
      </c>
      <c r="S354" s="36">
        <f>IF(U354=1,1,0)</f>
        <v>0</v>
      </c>
      <c r="T354" s="37">
        <f>T353+S354</f>
        <v>11</v>
      </c>
      <c r="U354" s="40">
        <f>IF(DAY(R354)=$S$15,1,0)</f>
        <v>0</v>
      </c>
      <c r="V354" s="39">
        <f>IF(T354&lt;=$S$3,U354/((1+$S$4)^(Q354)),0)</f>
        <v>0</v>
      </c>
    </row>
    <row r="355" spans="17:22" x14ac:dyDescent="0.2">
      <c r="Q355" s="37">
        <v>338</v>
      </c>
      <c r="R355" s="38">
        <f>R354+1</f>
        <v>40359</v>
      </c>
      <c r="S355" s="36">
        <f>IF(U355=1,1,0)</f>
        <v>0</v>
      </c>
      <c r="T355" s="37">
        <f>T354+S355</f>
        <v>11</v>
      </c>
      <c r="U355" s="40">
        <f>IF(DAY(R355)=$S$15,1,0)</f>
        <v>0</v>
      </c>
      <c r="V355" s="39">
        <f>IF(T355&lt;=$S$3,U355/((1+$S$4)^(Q355)),0)</f>
        <v>0</v>
      </c>
    </row>
    <row r="356" spans="17:22" x14ac:dyDescent="0.2">
      <c r="Q356" s="37">
        <v>339</v>
      </c>
      <c r="R356" s="38">
        <f>R355+1</f>
        <v>40360</v>
      </c>
      <c r="S356" s="36">
        <f>IF(U356=1,1,0)</f>
        <v>0</v>
      </c>
      <c r="T356" s="37">
        <f>T355+S356</f>
        <v>11</v>
      </c>
      <c r="U356" s="40">
        <f>IF(DAY(R356)=$S$15,1,0)</f>
        <v>0</v>
      </c>
      <c r="V356" s="39">
        <f>IF(T356&lt;=$S$3,U356/((1+$S$4)^(Q356)),0)</f>
        <v>0</v>
      </c>
    </row>
    <row r="357" spans="17:22" x14ac:dyDescent="0.2">
      <c r="Q357" s="37">
        <v>340</v>
      </c>
      <c r="R357" s="38">
        <f>R356+1</f>
        <v>40361</v>
      </c>
      <c r="S357" s="36">
        <f>IF(U357=1,1,0)</f>
        <v>0</v>
      </c>
      <c r="T357" s="37">
        <f>T356+S357</f>
        <v>11</v>
      </c>
      <c r="U357" s="40">
        <f>IF(DAY(R357)=$S$15,1,0)</f>
        <v>0</v>
      </c>
      <c r="V357" s="39">
        <f>IF(T357&lt;=$S$3,U357/((1+$S$4)^(Q357)),0)</f>
        <v>0</v>
      </c>
    </row>
    <row r="358" spans="17:22" x14ac:dyDescent="0.2">
      <c r="Q358" s="37">
        <v>341</v>
      </c>
      <c r="R358" s="38">
        <f>R357+1</f>
        <v>40362</v>
      </c>
      <c r="S358" s="36">
        <f>IF(U358=1,1,0)</f>
        <v>0</v>
      </c>
      <c r="T358" s="37">
        <f>T357+S358</f>
        <v>11</v>
      </c>
      <c r="U358" s="40">
        <f>IF(DAY(R358)=$S$15,1,0)</f>
        <v>0</v>
      </c>
      <c r="V358" s="39">
        <f>IF(T358&lt;=$S$3,U358/((1+$S$4)^(Q358)),0)</f>
        <v>0</v>
      </c>
    </row>
    <row r="359" spans="17:22" x14ac:dyDescent="0.2">
      <c r="Q359" s="37">
        <v>342</v>
      </c>
      <c r="R359" s="38">
        <f>R358+1</f>
        <v>40363</v>
      </c>
      <c r="S359" s="36">
        <f>IF(U359=1,1,0)</f>
        <v>0</v>
      </c>
      <c r="T359" s="37">
        <f>T358+S359</f>
        <v>11</v>
      </c>
      <c r="U359" s="40">
        <f>IF(DAY(R359)=$S$15,1,0)</f>
        <v>0</v>
      </c>
      <c r="V359" s="39">
        <f>IF(T359&lt;=$S$3,U359/((1+$S$4)^(Q359)),0)</f>
        <v>0</v>
      </c>
    </row>
    <row r="360" spans="17:22" x14ac:dyDescent="0.2">
      <c r="Q360" s="37">
        <v>343</v>
      </c>
      <c r="R360" s="38">
        <f>R359+1</f>
        <v>40364</v>
      </c>
      <c r="S360" s="36">
        <f>IF(U360=1,1,0)</f>
        <v>0</v>
      </c>
      <c r="T360" s="37">
        <f>T359+S360</f>
        <v>11</v>
      </c>
      <c r="U360" s="40">
        <f>IF(DAY(R360)=$S$15,1,0)</f>
        <v>0</v>
      </c>
      <c r="V360" s="39">
        <f>IF(T360&lt;=$S$3,U360/((1+$S$4)^(Q360)),0)</f>
        <v>0</v>
      </c>
    </row>
    <row r="361" spans="17:22" x14ac:dyDescent="0.2">
      <c r="Q361" s="37">
        <v>344</v>
      </c>
      <c r="R361" s="38">
        <f>R360+1</f>
        <v>40365</v>
      </c>
      <c r="S361" s="36">
        <f>IF(U361=1,1,0)</f>
        <v>0</v>
      </c>
      <c r="T361" s="37">
        <f>T360+S361</f>
        <v>11</v>
      </c>
      <c r="U361" s="40">
        <f>IF(DAY(R361)=$S$15,1,0)</f>
        <v>0</v>
      </c>
      <c r="V361" s="39">
        <f>IF(T361&lt;=$S$3,U361/((1+$S$4)^(Q361)),0)</f>
        <v>0</v>
      </c>
    </row>
    <row r="362" spans="17:22" x14ac:dyDescent="0.2">
      <c r="Q362" s="37">
        <v>345</v>
      </c>
      <c r="R362" s="38">
        <f>R361+1</f>
        <v>40366</v>
      </c>
      <c r="S362" s="36">
        <f>IF(U362=1,1,0)</f>
        <v>0</v>
      </c>
      <c r="T362" s="37">
        <f>T361+S362</f>
        <v>11</v>
      </c>
      <c r="U362" s="40">
        <f>IF(DAY(R362)=$S$15,1,0)</f>
        <v>0</v>
      </c>
      <c r="V362" s="39">
        <f>IF(T362&lt;=$S$3,U362/((1+$S$4)^(Q362)),0)</f>
        <v>0</v>
      </c>
    </row>
    <row r="363" spans="17:22" x14ac:dyDescent="0.2">
      <c r="Q363" s="37">
        <v>346</v>
      </c>
      <c r="R363" s="38">
        <f>R362+1</f>
        <v>40367</v>
      </c>
      <c r="S363" s="36">
        <f>IF(U363=1,1,0)</f>
        <v>0</v>
      </c>
      <c r="T363" s="37">
        <f>T362+S363</f>
        <v>11</v>
      </c>
      <c r="U363" s="40">
        <f>IF(DAY(R363)=$S$15,1,0)</f>
        <v>0</v>
      </c>
      <c r="V363" s="39">
        <f>IF(T363&lt;=$S$3,U363/((1+$S$4)^(Q363)),0)</f>
        <v>0</v>
      </c>
    </row>
    <row r="364" spans="17:22" x14ac:dyDescent="0.2">
      <c r="Q364" s="37">
        <v>347</v>
      </c>
      <c r="R364" s="38">
        <f>R363+1</f>
        <v>40368</v>
      </c>
      <c r="S364" s="36">
        <f>IF(U364=1,1,0)</f>
        <v>0</v>
      </c>
      <c r="T364" s="37">
        <f>T363+S364</f>
        <v>11</v>
      </c>
      <c r="U364" s="40">
        <f>IF(DAY(R364)=$S$15,1,0)</f>
        <v>0</v>
      </c>
      <c r="V364" s="39">
        <f>IF(T364&lt;=$S$3,U364/((1+$S$4)^(Q364)),0)</f>
        <v>0</v>
      </c>
    </row>
    <row r="365" spans="17:22" x14ac:dyDescent="0.2">
      <c r="Q365" s="37">
        <v>348</v>
      </c>
      <c r="R365" s="38">
        <f>R364+1</f>
        <v>40369</v>
      </c>
      <c r="S365" s="36">
        <f>IF(U365=1,1,0)</f>
        <v>0</v>
      </c>
      <c r="T365" s="37">
        <f>T364+S365</f>
        <v>11</v>
      </c>
      <c r="U365" s="40">
        <f>IF(DAY(R365)=$S$15,1,0)</f>
        <v>0</v>
      </c>
      <c r="V365" s="39">
        <f>IF(T365&lt;=$S$3,U365/((1+$S$4)^(Q365)),0)</f>
        <v>0</v>
      </c>
    </row>
    <row r="366" spans="17:22" x14ac:dyDescent="0.2">
      <c r="Q366" s="37">
        <v>349</v>
      </c>
      <c r="R366" s="38">
        <f>R365+1</f>
        <v>40370</v>
      </c>
      <c r="S366" s="36">
        <f>IF(U366=1,1,0)</f>
        <v>0</v>
      </c>
      <c r="T366" s="37">
        <f>T365+S366</f>
        <v>11</v>
      </c>
      <c r="U366" s="40">
        <f>IF(DAY(R366)=$S$15,1,0)</f>
        <v>0</v>
      </c>
      <c r="V366" s="39">
        <f>IF(T366&lt;=$S$3,U366/((1+$S$4)^(Q366)),0)</f>
        <v>0</v>
      </c>
    </row>
    <row r="367" spans="17:22" x14ac:dyDescent="0.2">
      <c r="Q367" s="37">
        <v>350</v>
      </c>
      <c r="R367" s="38">
        <f>R366+1</f>
        <v>40371</v>
      </c>
      <c r="S367" s="36">
        <f>IF(U367=1,1,0)</f>
        <v>0</v>
      </c>
      <c r="T367" s="37">
        <f>T366+S367</f>
        <v>11</v>
      </c>
      <c r="U367" s="40">
        <f>IF(DAY(R367)=$S$15,1,0)</f>
        <v>0</v>
      </c>
      <c r="V367" s="39">
        <f>IF(T367&lt;=$S$3,U367/((1+$S$4)^(Q367)),0)</f>
        <v>0</v>
      </c>
    </row>
    <row r="368" spans="17:22" x14ac:dyDescent="0.2">
      <c r="Q368" s="37">
        <v>351</v>
      </c>
      <c r="R368" s="38">
        <f>R367+1</f>
        <v>40372</v>
      </c>
      <c r="S368" s="36">
        <f>IF(U368=1,1,0)</f>
        <v>0</v>
      </c>
      <c r="T368" s="37">
        <f>T367+S368</f>
        <v>11</v>
      </c>
      <c r="U368" s="40">
        <f>IF(DAY(R368)=$S$15,1,0)</f>
        <v>0</v>
      </c>
      <c r="V368" s="39">
        <f>IF(T368&lt;=$S$3,U368/((1+$S$4)^(Q368)),0)</f>
        <v>0</v>
      </c>
    </row>
    <row r="369" spans="17:22" x14ac:dyDescent="0.2">
      <c r="Q369" s="37">
        <v>352</v>
      </c>
      <c r="R369" s="38">
        <f>R368+1</f>
        <v>40373</v>
      </c>
      <c r="S369" s="36">
        <f>IF(U369=1,1,0)</f>
        <v>0</v>
      </c>
      <c r="T369" s="37">
        <f>T368+S369</f>
        <v>11</v>
      </c>
      <c r="U369" s="40">
        <f>IF(DAY(R369)=$S$15,1,0)</f>
        <v>0</v>
      </c>
      <c r="V369" s="39">
        <f>IF(T369&lt;=$S$3,U369/((1+$S$4)^(Q369)),0)</f>
        <v>0</v>
      </c>
    </row>
    <row r="370" spans="17:22" x14ac:dyDescent="0.2">
      <c r="Q370" s="37">
        <v>353</v>
      </c>
      <c r="R370" s="38">
        <f>R369+1</f>
        <v>40374</v>
      </c>
      <c r="S370" s="36">
        <f>IF(U370=1,1,0)</f>
        <v>0</v>
      </c>
      <c r="T370" s="37">
        <f>T369+S370</f>
        <v>11</v>
      </c>
      <c r="U370" s="40">
        <f>IF(DAY(R370)=$S$15,1,0)</f>
        <v>0</v>
      </c>
      <c r="V370" s="39">
        <f>IF(T370&lt;=$S$3,U370/((1+$S$4)^(Q370)),0)</f>
        <v>0</v>
      </c>
    </row>
    <row r="371" spans="17:22" x14ac:dyDescent="0.2">
      <c r="Q371" s="37">
        <v>354</v>
      </c>
      <c r="R371" s="38">
        <f>R370+1</f>
        <v>40375</v>
      </c>
      <c r="S371" s="36">
        <f>IF(U371=1,1,0)</f>
        <v>0</v>
      </c>
      <c r="T371" s="37">
        <f>T370+S371</f>
        <v>11</v>
      </c>
      <c r="U371" s="40">
        <f>IF(DAY(R371)=$S$15,1,0)</f>
        <v>0</v>
      </c>
      <c r="V371" s="39">
        <f>IF(T371&lt;=$S$3,U371/((1+$S$4)^(Q371)),0)</f>
        <v>0</v>
      </c>
    </row>
    <row r="372" spans="17:22" x14ac:dyDescent="0.2">
      <c r="Q372" s="37">
        <v>355</v>
      </c>
      <c r="R372" s="38">
        <f>R371+1</f>
        <v>40376</v>
      </c>
      <c r="S372" s="36">
        <f>IF(U372=1,1,0)</f>
        <v>0</v>
      </c>
      <c r="T372" s="37">
        <f>T371+S372</f>
        <v>11</v>
      </c>
      <c r="U372" s="40">
        <f>IF(DAY(R372)=$S$15,1,0)</f>
        <v>0</v>
      </c>
      <c r="V372" s="39">
        <f>IF(T372&lt;=$S$3,U372/((1+$S$4)^(Q372)),0)</f>
        <v>0</v>
      </c>
    </row>
    <row r="373" spans="17:22" x14ac:dyDescent="0.2">
      <c r="Q373" s="37">
        <v>356</v>
      </c>
      <c r="R373" s="38">
        <f>R372+1</f>
        <v>40377</v>
      </c>
      <c r="S373" s="36">
        <f>IF(U373=1,1,0)</f>
        <v>0</v>
      </c>
      <c r="T373" s="37">
        <f>T372+S373</f>
        <v>11</v>
      </c>
      <c r="U373" s="40">
        <f>IF(DAY(R373)=$S$15,1,0)</f>
        <v>0</v>
      </c>
      <c r="V373" s="39">
        <f>IF(T373&lt;=$S$3,U373/((1+$S$4)^(Q373)),0)</f>
        <v>0</v>
      </c>
    </row>
    <row r="374" spans="17:22" x14ac:dyDescent="0.2">
      <c r="Q374" s="37">
        <v>357</v>
      </c>
      <c r="R374" s="38">
        <f>R373+1</f>
        <v>40378</v>
      </c>
      <c r="S374" s="36">
        <f>IF(U374=1,1,0)</f>
        <v>0</v>
      </c>
      <c r="T374" s="37">
        <f>T373+S374</f>
        <v>11</v>
      </c>
      <c r="U374" s="40">
        <f>IF(DAY(R374)=$S$15,1,0)</f>
        <v>0</v>
      </c>
      <c r="V374" s="39">
        <f>IF(T374&lt;=$S$3,U374/((1+$S$4)^(Q374)),0)</f>
        <v>0</v>
      </c>
    </row>
    <row r="375" spans="17:22" x14ac:dyDescent="0.2">
      <c r="Q375" s="37">
        <v>358</v>
      </c>
      <c r="R375" s="38">
        <f>R374+1</f>
        <v>40379</v>
      </c>
      <c r="S375" s="36">
        <f>IF(U375=1,1,0)</f>
        <v>0</v>
      </c>
      <c r="T375" s="37">
        <f>T374+S375</f>
        <v>11</v>
      </c>
      <c r="U375" s="40">
        <f>IF(DAY(R375)=$S$15,1,0)</f>
        <v>0</v>
      </c>
      <c r="V375" s="39">
        <f>IF(T375&lt;=$S$3,U375/((1+$S$4)^(Q375)),0)</f>
        <v>0</v>
      </c>
    </row>
    <row r="376" spans="17:22" x14ac:dyDescent="0.2">
      <c r="Q376" s="37">
        <v>359</v>
      </c>
      <c r="R376" s="38">
        <f>R375+1</f>
        <v>40380</v>
      </c>
      <c r="S376" s="36">
        <f>IF(U376=1,1,0)</f>
        <v>0</v>
      </c>
      <c r="T376" s="37">
        <f>T375+S376</f>
        <v>11</v>
      </c>
      <c r="U376" s="40">
        <f>IF(DAY(R376)=$S$15,1,0)</f>
        <v>0</v>
      </c>
      <c r="V376" s="39">
        <f>IF(T376&lt;=$S$3,U376/((1+$S$4)^(Q376)),0)</f>
        <v>0</v>
      </c>
    </row>
    <row r="377" spans="17:22" x14ac:dyDescent="0.2">
      <c r="Q377" s="37">
        <v>360</v>
      </c>
      <c r="R377" s="38">
        <f>R376+1</f>
        <v>40381</v>
      </c>
      <c r="S377" s="36">
        <f>IF(U377=1,1,0)</f>
        <v>0</v>
      </c>
      <c r="T377" s="37">
        <f>T376+S377</f>
        <v>11</v>
      </c>
      <c r="U377" s="40">
        <f>IF(DAY(R377)=$S$15,1,0)</f>
        <v>0</v>
      </c>
      <c r="V377" s="39">
        <f>IF(T377&lt;=$S$3,U377/((1+$S$4)^(Q377)),0)</f>
        <v>0</v>
      </c>
    </row>
    <row r="378" spans="17:22" x14ac:dyDescent="0.2">
      <c r="Q378" s="37">
        <v>361</v>
      </c>
      <c r="R378" s="38">
        <f>R377+1</f>
        <v>40382</v>
      </c>
      <c r="S378" s="36">
        <f>IF(U378=1,1,0)</f>
        <v>0</v>
      </c>
      <c r="T378" s="37">
        <f>T377+S378</f>
        <v>11</v>
      </c>
      <c r="U378" s="40">
        <f>IF(DAY(R378)=$S$15,1,0)</f>
        <v>0</v>
      </c>
      <c r="V378" s="39">
        <f>IF(T378&lt;=$S$3,U378/((1+$S$4)^(Q378)),0)</f>
        <v>0</v>
      </c>
    </row>
    <row r="379" spans="17:22" x14ac:dyDescent="0.2">
      <c r="Q379" s="37">
        <v>362</v>
      </c>
      <c r="R379" s="38">
        <f>R378+1</f>
        <v>40383</v>
      </c>
      <c r="S379" s="36">
        <f>IF(U379=1,1,0)</f>
        <v>0</v>
      </c>
      <c r="T379" s="37">
        <f>T378+S379</f>
        <v>11</v>
      </c>
      <c r="U379" s="40">
        <f>IF(DAY(R379)=$S$15,1,0)</f>
        <v>0</v>
      </c>
      <c r="V379" s="39">
        <f>IF(T379&lt;=$S$3,U379/((1+$S$4)^(Q379)),0)</f>
        <v>0</v>
      </c>
    </row>
    <row r="380" spans="17:22" x14ac:dyDescent="0.2">
      <c r="Q380" s="37">
        <v>363</v>
      </c>
      <c r="R380" s="38">
        <f>R379+1</f>
        <v>40384</v>
      </c>
      <c r="S380" s="36">
        <f>IF(U380=1,1,0)</f>
        <v>0</v>
      </c>
      <c r="T380" s="37">
        <f>T379+S380</f>
        <v>11</v>
      </c>
      <c r="U380" s="40">
        <f>IF(DAY(R380)=$S$15,1,0)</f>
        <v>0</v>
      </c>
      <c r="V380" s="39">
        <f>IF(T380&lt;=$S$3,U380/((1+$S$4)^(Q380)),0)</f>
        <v>0</v>
      </c>
    </row>
    <row r="381" spans="17:22" x14ac:dyDescent="0.2">
      <c r="Q381" s="37">
        <v>364</v>
      </c>
      <c r="R381" s="38">
        <f>R380+1</f>
        <v>40385</v>
      </c>
      <c r="S381" s="36">
        <f>IF(U381=1,1,0)</f>
        <v>0</v>
      </c>
      <c r="T381" s="37">
        <f>T380+S381</f>
        <v>11</v>
      </c>
      <c r="U381" s="40">
        <f>IF(DAY(R381)=$S$15,1,0)</f>
        <v>0</v>
      </c>
      <c r="V381" s="39">
        <f>IF(T381&lt;=$S$3,U381/((1+$S$4)^(Q381)),0)</f>
        <v>0</v>
      </c>
    </row>
    <row r="382" spans="17:22" x14ac:dyDescent="0.2">
      <c r="Q382" s="37">
        <v>365</v>
      </c>
      <c r="R382" s="38">
        <f>R381+1</f>
        <v>40386</v>
      </c>
      <c r="S382" s="36">
        <f>IF(U382=1,1,0)</f>
        <v>1</v>
      </c>
      <c r="T382" s="37">
        <f>T381+S382</f>
        <v>12</v>
      </c>
      <c r="U382" s="40">
        <f>IF(DAY(R382)=$S$15,1,0)</f>
        <v>1</v>
      </c>
      <c r="V382" s="39">
        <f>IF(T382&lt;=$S$3,U382/((1+$S$4)^(Q382)),0)</f>
        <v>0.85972676100275369</v>
      </c>
    </row>
    <row r="383" spans="17:22" x14ac:dyDescent="0.2">
      <c r="Q383" s="37">
        <v>366</v>
      </c>
      <c r="R383" s="38">
        <f>R382+1</f>
        <v>40387</v>
      </c>
      <c r="S383" s="36">
        <f>IF(U383=1,1,0)</f>
        <v>0</v>
      </c>
      <c r="T383" s="37">
        <f>T382+S383</f>
        <v>12</v>
      </c>
      <c r="U383" s="40">
        <f>IF(DAY(R383)=$S$15,1,0)</f>
        <v>0</v>
      </c>
      <c r="V383" s="39">
        <f>IF(T383&lt;=$S$3,U383/((1+$S$4)^(Q383)),0)</f>
        <v>0</v>
      </c>
    </row>
    <row r="384" spans="17:22" x14ac:dyDescent="0.2">
      <c r="Q384" s="37">
        <v>367</v>
      </c>
      <c r="R384" s="38">
        <f>R383+1</f>
        <v>40388</v>
      </c>
      <c r="S384" s="36">
        <f>IF(U384=1,1,0)</f>
        <v>0</v>
      </c>
      <c r="T384" s="37">
        <f>T383+S384</f>
        <v>12</v>
      </c>
      <c r="U384" s="40">
        <f>IF(DAY(R384)=$S$15,1,0)</f>
        <v>0</v>
      </c>
      <c r="V384" s="39">
        <f>IF(T384&lt;=$S$3,U384/((1+$S$4)^(Q384)),0)</f>
        <v>0</v>
      </c>
    </row>
    <row r="385" spans="17:22" x14ac:dyDescent="0.2">
      <c r="Q385" s="37">
        <v>368</v>
      </c>
      <c r="R385" s="38">
        <f>R384+1</f>
        <v>40389</v>
      </c>
      <c r="S385" s="36">
        <f>IF(U385=1,1,0)</f>
        <v>0</v>
      </c>
      <c r="T385" s="37">
        <f>T384+S385</f>
        <v>12</v>
      </c>
      <c r="U385" s="40">
        <f>IF(DAY(R385)=$S$15,1,0)</f>
        <v>0</v>
      </c>
      <c r="V385" s="39">
        <f>IF(T385&lt;=$S$3,U385/((1+$S$4)^(Q385)),0)</f>
        <v>0</v>
      </c>
    </row>
    <row r="386" spans="17:22" x14ac:dyDescent="0.2">
      <c r="Q386" s="37">
        <v>369</v>
      </c>
      <c r="R386" s="38">
        <f>R385+1</f>
        <v>40390</v>
      </c>
      <c r="S386" s="36">
        <f>IF(U386=1,1,0)</f>
        <v>0</v>
      </c>
      <c r="T386" s="37">
        <f>T385+S386</f>
        <v>12</v>
      </c>
      <c r="U386" s="40">
        <f>IF(DAY(R386)=$S$15,1,0)</f>
        <v>0</v>
      </c>
      <c r="V386" s="39">
        <f>IF(T386&lt;=$S$3,U386/((1+$S$4)^(Q386)),0)</f>
        <v>0</v>
      </c>
    </row>
    <row r="387" spans="17:22" x14ac:dyDescent="0.2">
      <c r="Q387" s="37">
        <v>370</v>
      </c>
      <c r="R387" s="38">
        <f>R386+1</f>
        <v>40391</v>
      </c>
      <c r="S387" s="36">
        <f>IF(U387=1,1,0)</f>
        <v>0</v>
      </c>
      <c r="T387" s="37">
        <f>T386+S387</f>
        <v>12</v>
      </c>
      <c r="U387" s="40">
        <f>IF(DAY(R387)=$S$15,1,0)</f>
        <v>0</v>
      </c>
      <c r="V387" s="39">
        <f>IF(T387&lt;=$S$3,U387/((1+$S$4)^(Q387)),0)</f>
        <v>0</v>
      </c>
    </row>
    <row r="388" spans="17:22" x14ac:dyDescent="0.2">
      <c r="Q388" s="37">
        <v>371</v>
      </c>
      <c r="R388" s="38">
        <f>R387+1</f>
        <v>40392</v>
      </c>
      <c r="S388" s="36">
        <f>IF(U388=1,1,0)</f>
        <v>0</v>
      </c>
      <c r="T388" s="37">
        <f>T387+S388</f>
        <v>12</v>
      </c>
      <c r="U388" s="40">
        <f>IF(DAY(R388)=$S$15,1,0)</f>
        <v>0</v>
      </c>
      <c r="V388" s="39">
        <f>IF(T388&lt;=$S$3,U388/((1+$S$4)^(Q388)),0)</f>
        <v>0</v>
      </c>
    </row>
    <row r="389" spans="17:22" x14ac:dyDescent="0.2">
      <c r="Q389" s="37">
        <v>372</v>
      </c>
      <c r="R389" s="38">
        <f>R388+1</f>
        <v>40393</v>
      </c>
      <c r="S389" s="36">
        <f>IF(U389=1,1,0)</f>
        <v>0</v>
      </c>
      <c r="T389" s="37">
        <f>T388+S389</f>
        <v>12</v>
      </c>
      <c r="U389" s="40">
        <f>IF(DAY(R389)=$S$15,1,0)</f>
        <v>0</v>
      </c>
      <c r="V389" s="39">
        <f>IF(T389&lt;=$S$3,U389/((1+$S$4)^(Q389)),0)</f>
        <v>0</v>
      </c>
    </row>
    <row r="390" spans="17:22" x14ac:dyDescent="0.2">
      <c r="Q390" s="37">
        <v>373</v>
      </c>
      <c r="R390" s="38">
        <f>R389+1</f>
        <v>40394</v>
      </c>
      <c r="S390" s="36">
        <f>IF(U390=1,1,0)</f>
        <v>0</v>
      </c>
      <c r="T390" s="37">
        <f>T389+S390</f>
        <v>12</v>
      </c>
      <c r="U390" s="40">
        <f>IF(DAY(R390)=$S$15,1,0)</f>
        <v>0</v>
      </c>
      <c r="V390" s="39">
        <f>IF(T390&lt;=$S$3,U390/((1+$S$4)^(Q390)),0)</f>
        <v>0</v>
      </c>
    </row>
    <row r="391" spans="17:22" x14ac:dyDescent="0.2">
      <c r="Q391" s="37">
        <v>374</v>
      </c>
      <c r="R391" s="38">
        <f>R390+1</f>
        <v>40395</v>
      </c>
      <c r="S391" s="36">
        <f>IF(U391=1,1,0)</f>
        <v>0</v>
      </c>
      <c r="T391" s="37">
        <f>T390+S391</f>
        <v>12</v>
      </c>
      <c r="U391" s="40">
        <f>IF(DAY(R391)=$S$15,1,0)</f>
        <v>0</v>
      </c>
      <c r="V391" s="39">
        <f>IF(T391&lt;=$S$3,U391/((1+$S$4)^(Q391)),0)</f>
        <v>0</v>
      </c>
    </row>
    <row r="392" spans="17:22" x14ac:dyDescent="0.2">
      <c r="Q392" s="37">
        <v>375</v>
      </c>
      <c r="R392" s="38">
        <f>R391+1</f>
        <v>40396</v>
      </c>
      <c r="S392" s="36">
        <f>IF(U392=1,1,0)</f>
        <v>0</v>
      </c>
      <c r="T392" s="37">
        <f>T391+S392</f>
        <v>12</v>
      </c>
      <c r="U392" s="40">
        <f>IF(DAY(R392)=$S$15,1,0)</f>
        <v>0</v>
      </c>
      <c r="V392" s="39">
        <f>IF(T392&lt;=$S$3,U392/((1+$S$4)^(Q392)),0)</f>
        <v>0</v>
      </c>
    </row>
    <row r="393" spans="17:22" x14ac:dyDescent="0.2">
      <c r="Q393" s="37">
        <v>376</v>
      </c>
      <c r="R393" s="38">
        <f>R392+1</f>
        <v>40397</v>
      </c>
      <c r="S393" s="36">
        <f>IF(U393=1,1,0)</f>
        <v>0</v>
      </c>
      <c r="T393" s="37">
        <f>T392+S393</f>
        <v>12</v>
      </c>
      <c r="U393" s="40">
        <f>IF(DAY(R393)=$S$15,1,0)</f>
        <v>0</v>
      </c>
      <c r="V393" s="39">
        <f>IF(T393&lt;=$S$3,U393/((1+$S$4)^(Q393)),0)</f>
        <v>0</v>
      </c>
    </row>
    <row r="394" spans="17:22" x14ac:dyDescent="0.2">
      <c r="Q394" s="37">
        <v>377</v>
      </c>
      <c r="R394" s="38">
        <f>R393+1</f>
        <v>40398</v>
      </c>
      <c r="S394" s="36">
        <f>IF(U394=1,1,0)</f>
        <v>0</v>
      </c>
      <c r="T394" s="37">
        <f>T393+S394</f>
        <v>12</v>
      </c>
      <c r="U394" s="40">
        <f>IF(DAY(R394)=$S$15,1,0)</f>
        <v>0</v>
      </c>
      <c r="V394" s="39">
        <f>IF(T394&lt;=$S$3,U394/((1+$S$4)^(Q394)),0)</f>
        <v>0</v>
      </c>
    </row>
    <row r="395" spans="17:22" x14ac:dyDescent="0.2">
      <c r="Q395" s="37">
        <v>378</v>
      </c>
      <c r="R395" s="38">
        <f>R394+1</f>
        <v>40399</v>
      </c>
      <c r="S395" s="36">
        <f>IF(U395=1,1,0)</f>
        <v>0</v>
      </c>
      <c r="T395" s="37">
        <f>T394+S395</f>
        <v>12</v>
      </c>
      <c r="U395" s="40">
        <f>IF(DAY(R395)=$S$15,1,0)</f>
        <v>0</v>
      </c>
      <c r="V395" s="39">
        <f>IF(T395&lt;=$S$3,U395/((1+$S$4)^(Q395)),0)</f>
        <v>0</v>
      </c>
    </row>
    <row r="396" spans="17:22" x14ac:dyDescent="0.2">
      <c r="Q396" s="37">
        <v>379</v>
      </c>
      <c r="R396" s="38">
        <f>R395+1</f>
        <v>40400</v>
      </c>
      <c r="S396" s="36">
        <f>IF(U396=1,1,0)</f>
        <v>0</v>
      </c>
      <c r="T396" s="37">
        <f>T395+S396</f>
        <v>12</v>
      </c>
      <c r="U396" s="40">
        <f>IF(DAY(R396)=$S$15,1,0)</f>
        <v>0</v>
      </c>
      <c r="V396" s="39">
        <f>IF(T396&lt;=$S$3,U396/((1+$S$4)^(Q396)),0)</f>
        <v>0</v>
      </c>
    </row>
    <row r="397" spans="17:22" x14ac:dyDescent="0.2">
      <c r="Q397" s="37">
        <v>380</v>
      </c>
      <c r="R397" s="38">
        <f>R396+1</f>
        <v>40401</v>
      </c>
      <c r="S397" s="36">
        <f>IF(U397=1,1,0)</f>
        <v>0</v>
      </c>
      <c r="T397" s="37">
        <f>T396+S397</f>
        <v>12</v>
      </c>
      <c r="U397" s="40">
        <f>IF(DAY(R397)=$S$15,1,0)</f>
        <v>0</v>
      </c>
      <c r="V397" s="39">
        <f>IF(T397&lt;=$S$3,U397/((1+$S$4)^(Q397)),0)</f>
        <v>0</v>
      </c>
    </row>
    <row r="398" spans="17:22" x14ac:dyDescent="0.2">
      <c r="Q398" s="37">
        <v>381</v>
      </c>
      <c r="R398" s="38">
        <f>R397+1</f>
        <v>40402</v>
      </c>
      <c r="S398" s="36">
        <f>IF(U398=1,1,0)</f>
        <v>0</v>
      </c>
      <c r="T398" s="37">
        <f>T397+S398</f>
        <v>12</v>
      </c>
      <c r="U398" s="40">
        <f>IF(DAY(R398)=$S$15,1,0)</f>
        <v>0</v>
      </c>
      <c r="V398" s="39">
        <f>IF(T398&lt;=$S$3,U398/((1+$S$4)^(Q398)),0)</f>
        <v>0</v>
      </c>
    </row>
    <row r="399" spans="17:22" x14ac:dyDescent="0.2">
      <c r="Q399" s="37">
        <v>382</v>
      </c>
      <c r="R399" s="38">
        <f>R398+1</f>
        <v>40403</v>
      </c>
      <c r="S399" s="36">
        <f>IF(U399=1,1,0)</f>
        <v>0</v>
      </c>
      <c r="T399" s="37">
        <f>T398+S399</f>
        <v>12</v>
      </c>
      <c r="U399" s="40">
        <f>IF(DAY(R399)=$S$15,1,0)</f>
        <v>0</v>
      </c>
      <c r="V399" s="39">
        <f>IF(T399&lt;=$S$3,U399/((1+$S$4)^(Q399)),0)</f>
        <v>0</v>
      </c>
    </row>
    <row r="400" spans="17:22" x14ac:dyDescent="0.2">
      <c r="Q400" s="37">
        <v>383</v>
      </c>
      <c r="R400" s="38">
        <f>R399+1</f>
        <v>40404</v>
      </c>
      <c r="S400" s="36">
        <f>IF(U400=1,1,0)</f>
        <v>0</v>
      </c>
      <c r="T400" s="37">
        <f>T399+S400</f>
        <v>12</v>
      </c>
      <c r="U400" s="40">
        <f>IF(DAY(R400)=$S$15,1,0)</f>
        <v>0</v>
      </c>
      <c r="V400" s="39">
        <f>IF(T400&lt;=$S$3,U400/((1+$S$4)^(Q400)),0)</f>
        <v>0</v>
      </c>
    </row>
    <row r="401" spans="17:22" x14ac:dyDescent="0.2">
      <c r="Q401" s="37">
        <v>384</v>
      </c>
      <c r="R401" s="38">
        <f>R400+1</f>
        <v>40405</v>
      </c>
      <c r="S401" s="36">
        <f>IF(U401=1,1,0)</f>
        <v>0</v>
      </c>
      <c r="T401" s="37">
        <f>T400+S401</f>
        <v>12</v>
      </c>
      <c r="U401" s="40">
        <f>IF(DAY(R401)=$S$15,1,0)</f>
        <v>0</v>
      </c>
      <c r="V401" s="39">
        <f>IF(T401&lt;=$S$3,U401/((1+$S$4)^(Q401)),0)</f>
        <v>0</v>
      </c>
    </row>
    <row r="402" spans="17:22" x14ac:dyDescent="0.2">
      <c r="Q402" s="37">
        <v>385</v>
      </c>
      <c r="R402" s="38">
        <f>R401+1</f>
        <v>40406</v>
      </c>
      <c r="S402" s="36">
        <f>IF(U402=1,1,0)</f>
        <v>0</v>
      </c>
      <c r="T402" s="37">
        <f>T401+S402</f>
        <v>12</v>
      </c>
      <c r="U402" s="40">
        <f>IF(DAY(R402)=$S$15,1,0)</f>
        <v>0</v>
      </c>
      <c r="V402" s="39">
        <f>IF(T402&lt;=$S$3,U402/((1+$S$4)^(Q402)),0)</f>
        <v>0</v>
      </c>
    </row>
    <row r="403" spans="17:22" x14ac:dyDescent="0.2">
      <c r="Q403" s="37">
        <v>386</v>
      </c>
      <c r="R403" s="38">
        <f>R402+1</f>
        <v>40407</v>
      </c>
      <c r="S403" s="36">
        <f>IF(U403=1,1,0)</f>
        <v>0</v>
      </c>
      <c r="T403" s="37">
        <f>T402+S403</f>
        <v>12</v>
      </c>
      <c r="U403" s="40">
        <f>IF(DAY(R403)=$S$15,1,0)</f>
        <v>0</v>
      </c>
      <c r="V403" s="39">
        <f>IF(T403&lt;=$S$3,U403/((1+$S$4)^(Q403)),0)</f>
        <v>0</v>
      </c>
    </row>
    <row r="404" spans="17:22" x14ac:dyDescent="0.2">
      <c r="Q404" s="37">
        <v>387</v>
      </c>
      <c r="R404" s="38">
        <f>R403+1</f>
        <v>40408</v>
      </c>
      <c r="S404" s="36">
        <f>IF(U404=1,1,0)</f>
        <v>0</v>
      </c>
      <c r="T404" s="37">
        <f>T403+S404</f>
        <v>12</v>
      </c>
      <c r="U404" s="40">
        <f>IF(DAY(R404)=$S$15,1,0)</f>
        <v>0</v>
      </c>
      <c r="V404" s="39">
        <f>IF(T404&lt;=$S$3,U404/((1+$S$4)^(Q404)),0)</f>
        <v>0</v>
      </c>
    </row>
    <row r="405" spans="17:22" x14ac:dyDescent="0.2">
      <c r="Q405" s="37">
        <v>388</v>
      </c>
      <c r="R405" s="38">
        <f>R404+1</f>
        <v>40409</v>
      </c>
      <c r="S405" s="36">
        <f>IF(U405=1,1,0)</f>
        <v>0</v>
      </c>
      <c r="T405" s="37">
        <f>T404+S405</f>
        <v>12</v>
      </c>
      <c r="U405" s="40">
        <f>IF(DAY(R405)=$S$15,1,0)</f>
        <v>0</v>
      </c>
      <c r="V405" s="39">
        <f>IF(T405&lt;=$S$3,U405/((1+$S$4)^(Q405)),0)</f>
        <v>0</v>
      </c>
    </row>
    <row r="406" spans="17:22" x14ac:dyDescent="0.2">
      <c r="Q406" s="37">
        <v>389</v>
      </c>
      <c r="R406" s="38">
        <f>R405+1</f>
        <v>40410</v>
      </c>
      <c r="S406" s="36">
        <f>IF(U406=1,1,0)</f>
        <v>0</v>
      </c>
      <c r="T406" s="37">
        <f>T405+S406</f>
        <v>12</v>
      </c>
      <c r="U406" s="40">
        <f>IF(DAY(R406)=$S$15,1,0)</f>
        <v>0</v>
      </c>
      <c r="V406" s="39">
        <f>IF(T406&lt;=$S$3,U406/((1+$S$4)^(Q406)),0)</f>
        <v>0</v>
      </c>
    </row>
    <row r="407" spans="17:22" x14ac:dyDescent="0.2">
      <c r="Q407" s="37">
        <v>390</v>
      </c>
      <c r="R407" s="38">
        <f>R406+1</f>
        <v>40411</v>
      </c>
      <c r="S407" s="36">
        <f>IF(U407=1,1,0)</f>
        <v>0</v>
      </c>
      <c r="T407" s="37">
        <f>T406+S407</f>
        <v>12</v>
      </c>
      <c r="U407" s="40">
        <f>IF(DAY(R407)=$S$15,1,0)</f>
        <v>0</v>
      </c>
      <c r="V407" s="39">
        <f>IF(T407&lt;=$S$3,U407/((1+$S$4)^(Q407)),0)</f>
        <v>0</v>
      </c>
    </row>
    <row r="408" spans="17:22" x14ac:dyDescent="0.2">
      <c r="Q408" s="37">
        <v>391</v>
      </c>
      <c r="R408" s="38">
        <f>R407+1</f>
        <v>40412</v>
      </c>
      <c r="S408" s="36">
        <f>IF(U408=1,1,0)</f>
        <v>0</v>
      </c>
      <c r="T408" s="37">
        <f>T407+S408</f>
        <v>12</v>
      </c>
      <c r="U408" s="40">
        <f>IF(DAY(R408)=$S$15,1,0)</f>
        <v>0</v>
      </c>
      <c r="V408" s="39">
        <f>IF(T408&lt;=$S$3,U408/((1+$S$4)^(Q408)),0)</f>
        <v>0</v>
      </c>
    </row>
    <row r="409" spans="17:22" x14ac:dyDescent="0.2">
      <c r="Q409" s="37">
        <v>392</v>
      </c>
      <c r="R409" s="38">
        <f>R408+1</f>
        <v>40413</v>
      </c>
      <c r="S409" s="36">
        <f>IF(U409=1,1,0)</f>
        <v>0</v>
      </c>
      <c r="T409" s="37">
        <f>T408+S409</f>
        <v>12</v>
      </c>
      <c r="U409" s="40">
        <f>IF(DAY(R409)=$S$15,1,0)</f>
        <v>0</v>
      </c>
      <c r="V409" s="39">
        <f>IF(T409&lt;=$S$3,U409/((1+$S$4)^(Q409)),0)</f>
        <v>0</v>
      </c>
    </row>
    <row r="410" spans="17:22" x14ac:dyDescent="0.2">
      <c r="Q410" s="37">
        <v>393</v>
      </c>
      <c r="R410" s="38">
        <f>R409+1</f>
        <v>40414</v>
      </c>
      <c r="S410" s="36">
        <f>IF(U410=1,1,0)</f>
        <v>0</v>
      </c>
      <c r="T410" s="37">
        <f>T409+S410</f>
        <v>12</v>
      </c>
      <c r="U410" s="40">
        <f>IF(DAY(R410)=$S$15,1,0)</f>
        <v>0</v>
      </c>
      <c r="V410" s="39">
        <f>IF(T410&lt;=$S$3,U410/((1+$S$4)^(Q410)),0)</f>
        <v>0</v>
      </c>
    </row>
    <row r="411" spans="17:22" x14ac:dyDescent="0.2">
      <c r="Q411" s="37">
        <v>394</v>
      </c>
      <c r="R411" s="38">
        <f>R410+1</f>
        <v>40415</v>
      </c>
      <c r="S411" s="36">
        <f>IF(U411=1,1,0)</f>
        <v>0</v>
      </c>
      <c r="T411" s="37">
        <f>T410+S411</f>
        <v>12</v>
      </c>
      <c r="U411" s="40">
        <f>IF(DAY(R411)=$S$15,1,0)</f>
        <v>0</v>
      </c>
      <c r="V411" s="39">
        <f>IF(T411&lt;=$S$3,U411/((1+$S$4)^(Q411)),0)</f>
        <v>0</v>
      </c>
    </row>
    <row r="412" spans="17:22" x14ac:dyDescent="0.2">
      <c r="Q412" s="37">
        <v>395</v>
      </c>
      <c r="R412" s="38">
        <f>R411+1</f>
        <v>40416</v>
      </c>
      <c r="S412" s="36">
        <f>IF(U412=1,1,0)</f>
        <v>0</v>
      </c>
      <c r="T412" s="37">
        <f>T411+S412</f>
        <v>12</v>
      </c>
      <c r="U412" s="40">
        <f>IF(DAY(R412)=$S$15,1,0)</f>
        <v>0</v>
      </c>
      <c r="V412" s="39">
        <f>IF(T412&lt;=$S$3,U412/((1+$S$4)^(Q412)),0)</f>
        <v>0</v>
      </c>
    </row>
    <row r="413" spans="17:22" x14ac:dyDescent="0.2">
      <c r="Q413" s="37">
        <v>396</v>
      </c>
      <c r="R413" s="38">
        <f>R412+1</f>
        <v>40417</v>
      </c>
      <c r="S413" s="36">
        <f>IF(U413=1,1,0)</f>
        <v>1</v>
      </c>
      <c r="T413" s="37">
        <f>T412+S413</f>
        <v>13</v>
      </c>
      <c r="U413" s="40">
        <f>IF(DAY(R413)=$S$15,1,0)</f>
        <v>1</v>
      </c>
      <c r="V413" s="39">
        <f>IF(T413&lt;=$S$3,U413/((1+$S$4)^(Q413)),0)</f>
        <v>0.84876131911435482</v>
      </c>
    </row>
    <row r="414" spans="17:22" x14ac:dyDescent="0.2">
      <c r="Q414" s="37">
        <v>397</v>
      </c>
      <c r="R414" s="38">
        <f>R413+1</f>
        <v>40418</v>
      </c>
      <c r="S414" s="36">
        <f>IF(U414=1,1,0)</f>
        <v>0</v>
      </c>
      <c r="T414" s="37">
        <f>T413+S414</f>
        <v>13</v>
      </c>
      <c r="U414" s="40">
        <f>IF(DAY(R414)=$S$15,1,0)</f>
        <v>0</v>
      </c>
      <c r="V414" s="39">
        <f>IF(T414&lt;=$S$3,U414/((1+$S$4)^(Q414)),0)</f>
        <v>0</v>
      </c>
    </row>
    <row r="415" spans="17:22" x14ac:dyDescent="0.2">
      <c r="Q415" s="37">
        <v>398</v>
      </c>
      <c r="R415" s="38">
        <f>R414+1</f>
        <v>40419</v>
      </c>
      <c r="S415" s="36">
        <f>IF(U415=1,1,0)</f>
        <v>0</v>
      </c>
      <c r="T415" s="37">
        <f>T414+S415</f>
        <v>13</v>
      </c>
      <c r="U415" s="40">
        <f>IF(DAY(R415)=$S$15,1,0)</f>
        <v>0</v>
      </c>
      <c r="V415" s="39">
        <f>IF(T415&lt;=$S$3,U415/((1+$S$4)^(Q415)),0)</f>
        <v>0</v>
      </c>
    </row>
    <row r="416" spans="17:22" x14ac:dyDescent="0.2">
      <c r="Q416" s="37">
        <v>399</v>
      </c>
      <c r="R416" s="38">
        <f>R415+1</f>
        <v>40420</v>
      </c>
      <c r="S416" s="36">
        <f>IF(U416=1,1,0)</f>
        <v>0</v>
      </c>
      <c r="T416" s="37">
        <f>T415+S416</f>
        <v>13</v>
      </c>
      <c r="U416" s="40">
        <f>IF(DAY(R416)=$S$15,1,0)</f>
        <v>0</v>
      </c>
      <c r="V416" s="39">
        <f>IF(T416&lt;=$S$3,U416/((1+$S$4)^(Q416)),0)</f>
        <v>0</v>
      </c>
    </row>
    <row r="417" spans="17:22" x14ac:dyDescent="0.2">
      <c r="Q417" s="37">
        <v>400</v>
      </c>
      <c r="R417" s="38">
        <f>R416+1</f>
        <v>40421</v>
      </c>
      <c r="S417" s="36">
        <f>IF(U417=1,1,0)</f>
        <v>0</v>
      </c>
      <c r="T417" s="37">
        <f>T416+S417</f>
        <v>13</v>
      </c>
      <c r="U417" s="40">
        <f>IF(DAY(R417)=$S$15,1,0)</f>
        <v>0</v>
      </c>
      <c r="V417" s="39">
        <f>IF(T417&lt;=$S$3,U417/((1+$S$4)^(Q417)),0)</f>
        <v>0</v>
      </c>
    </row>
    <row r="418" spans="17:22" x14ac:dyDescent="0.2">
      <c r="Q418" s="37">
        <v>401</v>
      </c>
      <c r="R418" s="38">
        <f>R417+1</f>
        <v>40422</v>
      </c>
      <c r="S418" s="36">
        <f>IF(U418=1,1,0)</f>
        <v>0</v>
      </c>
      <c r="T418" s="37">
        <f>T417+S418</f>
        <v>13</v>
      </c>
      <c r="U418" s="40">
        <f>IF(DAY(R418)=$S$15,1,0)</f>
        <v>0</v>
      </c>
      <c r="V418" s="39">
        <f>IF(T418&lt;=$S$3,U418/((1+$S$4)^(Q418)),0)</f>
        <v>0</v>
      </c>
    </row>
    <row r="419" spans="17:22" x14ac:dyDescent="0.2">
      <c r="Q419" s="37">
        <v>402</v>
      </c>
      <c r="R419" s="38">
        <f>R418+1</f>
        <v>40423</v>
      </c>
      <c r="S419" s="36">
        <f>IF(U419=1,1,0)</f>
        <v>0</v>
      </c>
      <c r="T419" s="37">
        <f>T418+S419</f>
        <v>13</v>
      </c>
      <c r="U419" s="40">
        <f>IF(DAY(R419)=$S$15,1,0)</f>
        <v>0</v>
      </c>
      <c r="V419" s="39">
        <f>IF(T419&lt;=$S$3,U419/((1+$S$4)^(Q419)),0)</f>
        <v>0</v>
      </c>
    </row>
    <row r="420" spans="17:22" x14ac:dyDescent="0.2">
      <c r="Q420" s="37">
        <v>403</v>
      </c>
      <c r="R420" s="38">
        <f>R419+1</f>
        <v>40424</v>
      </c>
      <c r="S420" s="36">
        <f>IF(U420=1,1,0)</f>
        <v>0</v>
      </c>
      <c r="T420" s="37">
        <f>T419+S420</f>
        <v>13</v>
      </c>
      <c r="U420" s="40">
        <f>IF(DAY(R420)=$S$15,1,0)</f>
        <v>0</v>
      </c>
      <c r="V420" s="39">
        <f>IF(T420&lt;=$S$3,U420/((1+$S$4)^(Q420)),0)</f>
        <v>0</v>
      </c>
    </row>
    <row r="421" spans="17:22" x14ac:dyDescent="0.2">
      <c r="Q421" s="37">
        <v>404</v>
      </c>
      <c r="R421" s="38">
        <f>R420+1</f>
        <v>40425</v>
      </c>
      <c r="S421" s="36">
        <f>IF(U421=1,1,0)</f>
        <v>0</v>
      </c>
      <c r="T421" s="37">
        <f>T420+S421</f>
        <v>13</v>
      </c>
      <c r="U421" s="40">
        <f>IF(DAY(R421)=$S$15,1,0)</f>
        <v>0</v>
      </c>
      <c r="V421" s="39">
        <f>IF(T421&lt;=$S$3,U421/((1+$S$4)^(Q421)),0)</f>
        <v>0</v>
      </c>
    </row>
    <row r="422" spans="17:22" x14ac:dyDescent="0.2">
      <c r="Q422" s="37">
        <v>405</v>
      </c>
      <c r="R422" s="38">
        <f>R421+1</f>
        <v>40426</v>
      </c>
      <c r="S422" s="36">
        <f>IF(U422=1,1,0)</f>
        <v>0</v>
      </c>
      <c r="T422" s="37">
        <f>T421+S422</f>
        <v>13</v>
      </c>
      <c r="U422" s="40">
        <f>IF(DAY(R422)=$S$15,1,0)</f>
        <v>0</v>
      </c>
      <c r="V422" s="39">
        <f>IF(T422&lt;=$S$3,U422/((1+$S$4)^(Q422)),0)</f>
        <v>0</v>
      </c>
    </row>
    <row r="423" spans="17:22" x14ac:dyDescent="0.2">
      <c r="Q423" s="37">
        <v>406</v>
      </c>
      <c r="R423" s="38">
        <f>R422+1</f>
        <v>40427</v>
      </c>
      <c r="S423" s="36">
        <f>IF(U423=1,1,0)</f>
        <v>0</v>
      </c>
      <c r="T423" s="37">
        <f>T422+S423</f>
        <v>13</v>
      </c>
      <c r="U423" s="40">
        <f>IF(DAY(R423)=$S$15,1,0)</f>
        <v>0</v>
      </c>
      <c r="V423" s="39">
        <f>IF(T423&lt;=$S$3,U423/((1+$S$4)^(Q423)),0)</f>
        <v>0</v>
      </c>
    </row>
    <row r="424" spans="17:22" x14ac:dyDescent="0.2">
      <c r="Q424" s="37">
        <v>407</v>
      </c>
      <c r="R424" s="38">
        <f>R423+1</f>
        <v>40428</v>
      </c>
      <c r="S424" s="36">
        <f>IF(U424=1,1,0)</f>
        <v>0</v>
      </c>
      <c r="T424" s="37">
        <f>T423+S424</f>
        <v>13</v>
      </c>
      <c r="U424" s="40">
        <f>IF(DAY(R424)=$S$15,1,0)</f>
        <v>0</v>
      </c>
      <c r="V424" s="39">
        <f>IF(T424&lt;=$S$3,U424/((1+$S$4)^(Q424)),0)</f>
        <v>0</v>
      </c>
    </row>
    <row r="425" spans="17:22" x14ac:dyDescent="0.2">
      <c r="Q425" s="37">
        <v>408</v>
      </c>
      <c r="R425" s="38">
        <f>R424+1</f>
        <v>40429</v>
      </c>
      <c r="S425" s="36">
        <f>IF(U425=1,1,0)</f>
        <v>0</v>
      </c>
      <c r="T425" s="37">
        <f>T424+S425</f>
        <v>13</v>
      </c>
      <c r="U425" s="40">
        <f>IF(DAY(R425)=$S$15,1,0)</f>
        <v>0</v>
      </c>
      <c r="V425" s="39">
        <f>IF(T425&lt;=$S$3,U425/((1+$S$4)^(Q425)),0)</f>
        <v>0</v>
      </c>
    </row>
    <row r="426" spans="17:22" x14ac:dyDescent="0.2">
      <c r="Q426" s="37">
        <v>409</v>
      </c>
      <c r="R426" s="38">
        <f>R425+1</f>
        <v>40430</v>
      </c>
      <c r="S426" s="36">
        <f>IF(U426=1,1,0)</f>
        <v>0</v>
      </c>
      <c r="T426" s="37">
        <f>T425+S426</f>
        <v>13</v>
      </c>
      <c r="U426" s="40">
        <f>IF(DAY(R426)=$S$15,1,0)</f>
        <v>0</v>
      </c>
      <c r="V426" s="39">
        <f>IF(T426&lt;=$S$3,U426/((1+$S$4)^(Q426)),0)</f>
        <v>0</v>
      </c>
    </row>
    <row r="427" spans="17:22" x14ac:dyDescent="0.2">
      <c r="Q427" s="37">
        <v>410</v>
      </c>
      <c r="R427" s="38">
        <f>R426+1</f>
        <v>40431</v>
      </c>
      <c r="S427" s="36">
        <f>IF(U427=1,1,0)</f>
        <v>0</v>
      </c>
      <c r="T427" s="37">
        <f>T426+S427</f>
        <v>13</v>
      </c>
      <c r="U427" s="40">
        <f>IF(DAY(R427)=$S$15,1,0)</f>
        <v>0</v>
      </c>
      <c r="V427" s="39">
        <f>IF(T427&lt;=$S$3,U427/((1+$S$4)^(Q427)),0)</f>
        <v>0</v>
      </c>
    </row>
    <row r="428" spans="17:22" x14ac:dyDescent="0.2">
      <c r="Q428" s="37">
        <v>411</v>
      </c>
      <c r="R428" s="38">
        <f>R427+1</f>
        <v>40432</v>
      </c>
      <c r="S428" s="36">
        <f>IF(U428=1,1,0)</f>
        <v>0</v>
      </c>
      <c r="T428" s="37">
        <f>T427+S428</f>
        <v>13</v>
      </c>
      <c r="U428" s="40">
        <f>IF(DAY(R428)=$S$15,1,0)</f>
        <v>0</v>
      </c>
      <c r="V428" s="39">
        <f>IF(T428&lt;=$S$3,U428/((1+$S$4)^(Q428)),0)</f>
        <v>0</v>
      </c>
    </row>
    <row r="429" spans="17:22" x14ac:dyDescent="0.2">
      <c r="Q429" s="37">
        <v>412</v>
      </c>
      <c r="R429" s="38">
        <f>R428+1</f>
        <v>40433</v>
      </c>
      <c r="S429" s="36">
        <f>IF(U429=1,1,0)</f>
        <v>0</v>
      </c>
      <c r="T429" s="37">
        <f>T428+S429</f>
        <v>13</v>
      </c>
      <c r="U429" s="40">
        <f>IF(DAY(R429)=$S$15,1,0)</f>
        <v>0</v>
      </c>
      <c r="V429" s="39">
        <f>IF(T429&lt;=$S$3,U429/((1+$S$4)^(Q429)),0)</f>
        <v>0</v>
      </c>
    </row>
    <row r="430" spans="17:22" x14ac:dyDescent="0.2">
      <c r="Q430" s="37">
        <v>413</v>
      </c>
      <c r="R430" s="38">
        <f>R429+1</f>
        <v>40434</v>
      </c>
      <c r="S430" s="36">
        <f>IF(U430=1,1,0)</f>
        <v>0</v>
      </c>
      <c r="T430" s="37">
        <f>T429+S430</f>
        <v>13</v>
      </c>
      <c r="U430" s="40">
        <f>IF(DAY(R430)=$S$15,1,0)</f>
        <v>0</v>
      </c>
      <c r="V430" s="39">
        <f>IF(T430&lt;=$S$3,U430/((1+$S$4)^(Q430)),0)</f>
        <v>0</v>
      </c>
    </row>
    <row r="431" spans="17:22" x14ac:dyDescent="0.2">
      <c r="Q431" s="37">
        <v>414</v>
      </c>
      <c r="R431" s="38">
        <f>R430+1</f>
        <v>40435</v>
      </c>
      <c r="S431" s="36">
        <f>IF(U431=1,1,0)</f>
        <v>0</v>
      </c>
      <c r="T431" s="37">
        <f>T430+S431</f>
        <v>13</v>
      </c>
      <c r="U431" s="40">
        <f>IF(DAY(R431)=$S$15,1,0)</f>
        <v>0</v>
      </c>
      <c r="V431" s="39">
        <f>IF(T431&lt;=$S$3,U431/((1+$S$4)^(Q431)),0)</f>
        <v>0</v>
      </c>
    </row>
    <row r="432" spans="17:22" x14ac:dyDescent="0.2">
      <c r="Q432" s="37">
        <v>415</v>
      </c>
      <c r="R432" s="38">
        <f>R431+1</f>
        <v>40436</v>
      </c>
      <c r="S432" s="36">
        <f>IF(U432=1,1,0)</f>
        <v>0</v>
      </c>
      <c r="T432" s="37">
        <f>T431+S432</f>
        <v>13</v>
      </c>
      <c r="U432" s="40">
        <f>IF(DAY(R432)=$S$15,1,0)</f>
        <v>0</v>
      </c>
      <c r="V432" s="39">
        <f>IF(T432&lt;=$S$3,U432/((1+$S$4)^(Q432)),0)</f>
        <v>0</v>
      </c>
    </row>
    <row r="433" spans="17:22" x14ac:dyDescent="0.2">
      <c r="Q433" s="37">
        <v>416</v>
      </c>
      <c r="R433" s="38">
        <f>R432+1</f>
        <v>40437</v>
      </c>
      <c r="S433" s="36">
        <f>IF(U433=1,1,0)</f>
        <v>0</v>
      </c>
      <c r="T433" s="37">
        <f>T432+S433</f>
        <v>13</v>
      </c>
      <c r="U433" s="40">
        <f>IF(DAY(R433)=$S$15,1,0)</f>
        <v>0</v>
      </c>
      <c r="V433" s="39">
        <f>IF(T433&lt;=$S$3,U433/((1+$S$4)^(Q433)),0)</f>
        <v>0</v>
      </c>
    </row>
    <row r="434" spans="17:22" x14ac:dyDescent="0.2">
      <c r="Q434" s="37">
        <v>417</v>
      </c>
      <c r="R434" s="38">
        <f>R433+1</f>
        <v>40438</v>
      </c>
      <c r="S434" s="36">
        <f>IF(U434=1,1,0)</f>
        <v>0</v>
      </c>
      <c r="T434" s="37">
        <f>T433+S434</f>
        <v>13</v>
      </c>
      <c r="U434" s="40">
        <f>IF(DAY(R434)=$S$15,1,0)</f>
        <v>0</v>
      </c>
      <c r="V434" s="39">
        <f>IF(T434&lt;=$S$3,U434/((1+$S$4)^(Q434)),0)</f>
        <v>0</v>
      </c>
    </row>
    <row r="435" spans="17:22" x14ac:dyDescent="0.2">
      <c r="Q435" s="37">
        <v>418</v>
      </c>
      <c r="R435" s="38">
        <f>R434+1</f>
        <v>40439</v>
      </c>
      <c r="S435" s="36">
        <f>IF(U435=1,1,0)</f>
        <v>0</v>
      </c>
      <c r="T435" s="37">
        <f>T434+S435</f>
        <v>13</v>
      </c>
      <c r="U435" s="40">
        <f>IF(DAY(R435)=$S$15,1,0)</f>
        <v>0</v>
      </c>
      <c r="V435" s="39">
        <f>IF(T435&lt;=$S$3,U435/((1+$S$4)^(Q435)),0)</f>
        <v>0</v>
      </c>
    </row>
    <row r="436" spans="17:22" x14ac:dyDescent="0.2">
      <c r="Q436" s="37">
        <v>419</v>
      </c>
      <c r="R436" s="38">
        <f>R435+1</f>
        <v>40440</v>
      </c>
      <c r="S436" s="36">
        <f>IF(U436=1,1,0)</f>
        <v>0</v>
      </c>
      <c r="T436" s="37">
        <f>T435+S436</f>
        <v>13</v>
      </c>
      <c r="U436" s="40">
        <f>IF(DAY(R436)=$S$15,1,0)</f>
        <v>0</v>
      </c>
      <c r="V436" s="39">
        <f>IF(T436&lt;=$S$3,U436/((1+$S$4)^(Q436)),0)</f>
        <v>0</v>
      </c>
    </row>
    <row r="437" spans="17:22" x14ac:dyDescent="0.2">
      <c r="Q437" s="37">
        <v>420</v>
      </c>
      <c r="R437" s="38">
        <f>R436+1</f>
        <v>40441</v>
      </c>
      <c r="S437" s="36">
        <f>IF(U437=1,1,0)</f>
        <v>0</v>
      </c>
      <c r="T437" s="37">
        <f>T436+S437</f>
        <v>13</v>
      </c>
      <c r="U437" s="40">
        <f>IF(DAY(R437)=$S$15,1,0)</f>
        <v>0</v>
      </c>
      <c r="V437" s="39">
        <f>IF(T437&lt;=$S$3,U437/((1+$S$4)^(Q437)),0)</f>
        <v>0</v>
      </c>
    </row>
    <row r="438" spans="17:22" x14ac:dyDescent="0.2">
      <c r="Q438" s="37">
        <v>421</v>
      </c>
      <c r="R438" s="38">
        <f>R437+1</f>
        <v>40442</v>
      </c>
      <c r="S438" s="36">
        <f>IF(U438=1,1,0)</f>
        <v>0</v>
      </c>
      <c r="T438" s="37">
        <f>T437+S438</f>
        <v>13</v>
      </c>
      <c r="U438" s="40">
        <f>IF(DAY(R438)=$S$15,1,0)</f>
        <v>0</v>
      </c>
      <c r="V438" s="39">
        <f>IF(T438&lt;=$S$3,U438/((1+$S$4)^(Q438)),0)</f>
        <v>0</v>
      </c>
    </row>
    <row r="439" spans="17:22" x14ac:dyDescent="0.2">
      <c r="Q439" s="37">
        <v>422</v>
      </c>
      <c r="R439" s="38">
        <f>R438+1</f>
        <v>40443</v>
      </c>
      <c r="S439" s="36">
        <f>IF(U439=1,1,0)</f>
        <v>0</v>
      </c>
      <c r="T439" s="37">
        <f>T438+S439</f>
        <v>13</v>
      </c>
      <c r="U439" s="40">
        <f>IF(DAY(R439)=$S$15,1,0)</f>
        <v>0</v>
      </c>
      <c r="V439" s="39">
        <f>IF(T439&lt;=$S$3,U439/((1+$S$4)^(Q439)),0)</f>
        <v>0</v>
      </c>
    </row>
    <row r="440" spans="17:22" x14ac:dyDescent="0.2">
      <c r="Q440" s="37">
        <v>423</v>
      </c>
      <c r="R440" s="38">
        <f>R439+1</f>
        <v>40444</v>
      </c>
      <c r="S440" s="36">
        <f>IF(U440=1,1,0)</f>
        <v>0</v>
      </c>
      <c r="T440" s="37">
        <f>T439+S440</f>
        <v>13</v>
      </c>
      <c r="U440" s="40">
        <f>IF(DAY(R440)=$S$15,1,0)</f>
        <v>0</v>
      </c>
      <c r="V440" s="39">
        <f>IF(T440&lt;=$S$3,U440/((1+$S$4)^(Q440)),0)</f>
        <v>0</v>
      </c>
    </row>
    <row r="441" spans="17:22" x14ac:dyDescent="0.2">
      <c r="Q441" s="37">
        <v>424</v>
      </c>
      <c r="R441" s="38">
        <f>R440+1</f>
        <v>40445</v>
      </c>
      <c r="S441" s="36">
        <f>IF(U441=1,1,0)</f>
        <v>0</v>
      </c>
      <c r="T441" s="37">
        <f>T440+S441</f>
        <v>13</v>
      </c>
      <c r="U441" s="40">
        <f>IF(DAY(R441)=$S$15,1,0)</f>
        <v>0</v>
      </c>
      <c r="V441" s="39">
        <f>IF(T441&lt;=$S$3,U441/((1+$S$4)^(Q441)),0)</f>
        <v>0</v>
      </c>
    </row>
    <row r="442" spans="17:22" x14ac:dyDescent="0.2">
      <c r="Q442" s="37">
        <v>425</v>
      </c>
      <c r="R442" s="38">
        <f>R441+1</f>
        <v>40446</v>
      </c>
      <c r="S442" s="36">
        <f>IF(U442=1,1,0)</f>
        <v>0</v>
      </c>
      <c r="T442" s="37">
        <f>T441+S442</f>
        <v>13</v>
      </c>
      <c r="U442" s="40">
        <f>IF(DAY(R442)=$S$15,1,0)</f>
        <v>0</v>
      </c>
      <c r="V442" s="39">
        <f>IF(T442&lt;=$S$3,U442/((1+$S$4)^(Q442)),0)</f>
        <v>0</v>
      </c>
    </row>
    <row r="443" spans="17:22" x14ac:dyDescent="0.2">
      <c r="Q443" s="37">
        <v>426</v>
      </c>
      <c r="R443" s="38">
        <f>R442+1</f>
        <v>40447</v>
      </c>
      <c r="S443" s="36">
        <f>IF(U443=1,1,0)</f>
        <v>0</v>
      </c>
      <c r="T443" s="37">
        <f>T442+S443</f>
        <v>13</v>
      </c>
      <c r="U443" s="40">
        <f>IF(DAY(R443)=$S$15,1,0)</f>
        <v>0</v>
      </c>
      <c r="V443" s="39">
        <f>IF(T443&lt;=$S$3,U443/((1+$S$4)^(Q443)),0)</f>
        <v>0</v>
      </c>
    </row>
    <row r="444" spans="17:22" x14ac:dyDescent="0.2">
      <c r="Q444" s="37">
        <v>427</v>
      </c>
      <c r="R444" s="38">
        <f>R443+1</f>
        <v>40448</v>
      </c>
      <c r="S444" s="36">
        <f>IF(U444=1,1,0)</f>
        <v>1</v>
      </c>
      <c r="T444" s="37">
        <f>T443+S444</f>
        <v>14</v>
      </c>
      <c r="U444" s="40">
        <f>IF(DAY(R444)=$S$15,1,0)</f>
        <v>1</v>
      </c>
      <c r="V444" s="39">
        <f>IF(T444&lt;=$S$3,U444/((1+$S$4)^(Q444)),0)</f>
        <v>0.8379357366804504</v>
      </c>
    </row>
    <row r="445" spans="17:22" x14ac:dyDescent="0.2">
      <c r="Q445" s="37">
        <v>428</v>
      </c>
      <c r="R445" s="38">
        <f>R444+1</f>
        <v>40449</v>
      </c>
      <c r="S445" s="36">
        <f>IF(U445=1,1,0)</f>
        <v>0</v>
      </c>
      <c r="T445" s="37">
        <f>T444+S445</f>
        <v>14</v>
      </c>
      <c r="U445" s="40">
        <f>IF(DAY(R445)=$S$15,1,0)</f>
        <v>0</v>
      </c>
      <c r="V445" s="39">
        <f>IF(T445&lt;=$S$3,U445/((1+$S$4)^(Q445)),0)</f>
        <v>0</v>
      </c>
    </row>
    <row r="446" spans="17:22" x14ac:dyDescent="0.2">
      <c r="Q446" s="37">
        <v>429</v>
      </c>
      <c r="R446" s="38">
        <f>R445+1</f>
        <v>40450</v>
      </c>
      <c r="S446" s="36">
        <f>IF(U446=1,1,0)</f>
        <v>0</v>
      </c>
      <c r="T446" s="37">
        <f>T445+S446</f>
        <v>14</v>
      </c>
      <c r="U446" s="40">
        <f>IF(DAY(R446)=$S$15,1,0)</f>
        <v>0</v>
      </c>
      <c r="V446" s="39">
        <f>IF(T446&lt;=$S$3,U446/((1+$S$4)^(Q446)),0)</f>
        <v>0</v>
      </c>
    </row>
    <row r="447" spans="17:22" x14ac:dyDescent="0.2">
      <c r="Q447" s="37">
        <v>430</v>
      </c>
      <c r="R447" s="38">
        <f>R446+1</f>
        <v>40451</v>
      </c>
      <c r="S447" s="36">
        <f>IF(U447=1,1,0)</f>
        <v>0</v>
      </c>
      <c r="T447" s="37">
        <f>T446+S447</f>
        <v>14</v>
      </c>
      <c r="U447" s="40">
        <f>IF(DAY(R447)=$S$15,1,0)</f>
        <v>0</v>
      </c>
      <c r="V447" s="39">
        <f>IF(T447&lt;=$S$3,U447/((1+$S$4)^(Q447)),0)</f>
        <v>0</v>
      </c>
    </row>
    <row r="448" spans="17:22" x14ac:dyDescent="0.2">
      <c r="Q448" s="37">
        <v>431</v>
      </c>
      <c r="R448" s="38">
        <f>R447+1</f>
        <v>40452</v>
      </c>
      <c r="S448" s="36">
        <f>IF(U448=1,1,0)</f>
        <v>0</v>
      </c>
      <c r="T448" s="37">
        <f>T447+S448</f>
        <v>14</v>
      </c>
      <c r="U448" s="40">
        <f>IF(DAY(R448)=$S$15,1,0)</f>
        <v>0</v>
      </c>
      <c r="V448" s="39">
        <f>IF(T448&lt;=$S$3,U448/((1+$S$4)^(Q448)),0)</f>
        <v>0</v>
      </c>
    </row>
    <row r="449" spans="17:22" x14ac:dyDescent="0.2">
      <c r="Q449" s="37">
        <v>432</v>
      </c>
      <c r="R449" s="38">
        <f>R448+1</f>
        <v>40453</v>
      </c>
      <c r="S449" s="36">
        <f>IF(U449=1,1,0)</f>
        <v>0</v>
      </c>
      <c r="T449" s="37">
        <f>T448+S449</f>
        <v>14</v>
      </c>
      <c r="U449" s="40">
        <f>IF(DAY(R449)=$S$15,1,0)</f>
        <v>0</v>
      </c>
      <c r="V449" s="39">
        <f>IF(T449&lt;=$S$3,U449/((1+$S$4)^(Q449)),0)</f>
        <v>0</v>
      </c>
    </row>
    <row r="450" spans="17:22" x14ac:dyDescent="0.2">
      <c r="Q450" s="37">
        <v>433</v>
      </c>
      <c r="R450" s="38">
        <f>R449+1</f>
        <v>40454</v>
      </c>
      <c r="S450" s="36">
        <f>IF(U450=1,1,0)</f>
        <v>0</v>
      </c>
      <c r="T450" s="37">
        <f>T449+S450</f>
        <v>14</v>
      </c>
      <c r="U450" s="40">
        <f>IF(DAY(R450)=$S$15,1,0)</f>
        <v>0</v>
      </c>
      <c r="V450" s="39">
        <f>IF(T450&lt;=$S$3,U450/((1+$S$4)^(Q450)),0)</f>
        <v>0</v>
      </c>
    </row>
    <row r="451" spans="17:22" x14ac:dyDescent="0.2">
      <c r="Q451" s="37">
        <v>434</v>
      </c>
      <c r="R451" s="38">
        <f>R450+1</f>
        <v>40455</v>
      </c>
      <c r="S451" s="36">
        <f>IF(U451=1,1,0)</f>
        <v>0</v>
      </c>
      <c r="T451" s="37">
        <f>T450+S451</f>
        <v>14</v>
      </c>
      <c r="U451" s="40">
        <f>IF(DAY(R451)=$S$15,1,0)</f>
        <v>0</v>
      </c>
      <c r="V451" s="39">
        <f>IF(T451&lt;=$S$3,U451/((1+$S$4)^(Q451)),0)</f>
        <v>0</v>
      </c>
    </row>
    <row r="452" spans="17:22" x14ac:dyDescent="0.2">
      <c r="Q452" s="37">
        <v>435</v>
      </c>
      <c r="R452" s="38">
        <f>R451+1</f>
        <v>40456</v>
      </c>
      <c r="S452" s="36">
        <f>IF(U452=1,1,0)</f>
        <v>0</v>
      </c>
      <c r="T452" s="37">
        <f>T451+S452</f>
        <v>14</v>
      </c>
      <c r="U452" s="40">
        <f>IF(DAY(R452)=$S$15,1,0)</f>
        <v>0</v>
      </c>
      <c r="V452" s="39">
        <f>IF(T452&lt;=$S$3,U452/((1+$S$4)^(Q452)),0)</f>
        <v>0</v>
      </c>
    </row>
    <row r="453" spans="17:22" x14ac:dyDescent="0.2">
      <c r="Q453" s="37">
        <v>436</v>
      </c>
      <c r="R453" s="38">
        <f>R452+1</f>
        <v>40457</v>
      </c>
      <c r="S453" s="36">
        <f>IF(U453=1,1,0)</f>
        <v>0</v>
      </c>
      <c r="T453" s="37">
        <f>T452+S453</f>
        <v>14</v>
      </c>
      <c r="U453" s="40">
        <f>IF(DAY(R453)=$S$15,1,0)</f>
        <v>0</v>
      </c>
      <c r="V453" s="39">
        <f>IF(T453&lt;=$S$3,U453/((1+$S$4)^(Q453)),0)</f>
        <v>0</v>
      </c>
    </row>
    <row r="454" spans="17:22" x14ac:dyDescent="0.2">
      <c r="Q454" s="37">
        <v>437</v>
      </c>
      <c r="R454" s="38">
        <f>R453+1</f>
        <v>40458</v>
      </c>
      <c r="S454" s="36">
        <f>IF(U454=1,1,0)</f>
        <v>0</v>
      </c>
      <c r="T454" s="37">
        <f>T453+S454</f>
        <v>14</v>
      </c>
      <c r="U454" s="40">
        <f>IF(DAY(R454)=$S$15,1,0)</f>
        <v>0</v>
      </c>
      <c r="V454" s="39">
        <f>IF(T454&lt;=$S$3,U454/((1+$S$4)^(Q454)),0)</f>
        <v>0</v>
      </c>
    </row>
    <row r="455" spans="17:22" x14ac:dyDescent="0.2">
      <c r="Q455" s="37">
        <v>438</v>
      </c>
      <c r="R455" s="38">
        <f>R454+1</f>
        <v>40459</v>
      </c>
      <c r="S455" s="36">
        <f>IF(U455=1,1,0)</f>
        <v>0</v>
      </c>
      <c r="T455" s="37">
        <f>T454+S455</f>
        <v>14</v>
      </c>
      <c r="U455" s="40">
        <f>IF(DAY(R455)=$S$15,1,0)</f>
        <v>0</v>
      </c>
      <c r="V455" s="39">
        <f>IF(T455&lt;=$S$3,U455/((1+$S$4)^(Q455)),0)</f>
        <v>0</v>
      </c>
    </row>
    <row r="456" spans="17:22" x14ac:dyDescent="0.2">
      <c r="Q456" s="37">
        <v>439</v>
      </c>
      <c r="R456" s="38">
        <f>R455+1</f>
        <v>40460</v>
      </c>
      <c r="S456" s="36">
        <f>IF(U456=1,1,0)</f>
        <v>0</v>
      </c>
      <c r="T456" s="37">
        <f>T455+S456</f>
        <v>14</v>
      </c>
      <c r="U456" s="40">
        <f>IF(DAY(R456)=$S$15,1,0)</f>
        <v>0</v>
      </c>
      <c r="V456" s="39">
        <f>IF(T456&lt;=$S$3,U456/((1+$S$4)^(Q456)),0)</f>
        <v>0</v>
      </c>
    </row>
    <row r="457" spans="17:22" x14ac:dyDescent="0.2">
      <c r="Q457" s="37">
        <v>440</v>
      </c>
      <c r="R457" s="38">
        <f>R456+1</f>
        <v>40461</v>
      </c>
      <c r="S457" s="36">
        <f>IF(U457=1,1,0)</f>
        <v>0</v>
      </c>
      <c r="T457" s="37">
        <f>T456+S457</f>
        <v>14</v>
      </c>
      <c r="U457" s="40">
        <f>IF(DAY(R457)=$S$15,1,0)</f>
        <v>0</v>
      </c>
      <c r="V457" s="39">
        <f>IF(T457&lt;=$S$3,U457/((1+$S$4)^(Q457)),0)</f>
        <v>0</v>
      </c>
    </row>
    <row r="458" spans="17:22" x14ac:dyDescent="0.2">
      <c r="Q458" s="37">
        <v>441</v>
      </c>
      <c r="R458" s="38">
        <f>R457+1</f>
        <v>40462</v>
      </c>
      <c r="S458" s="36">
        <f>IF(U458=1,1,0)</f>
        <v>0</v>
      </c>
      <c r="T458" s="37">
        <f>T457+S458</f>
        <v>14</v>
      </c>
      <c r="U458" s="40">
        <f>IF(DAY(R458)=$S$15,1,0)</f>
        <v>0</v>
      </c>
      <c r="V458" s="39">
        <f>IF(T458&lt;=$S$3,U458/((1+$S$4)^(Q458)),0)</f>
        <v>0</v>
      </c>
    </row>
    <row r="459" spans="17:22" x14ac:dyDescent="0.2">
      <c r="Q459" s="37">
        <v>442</v>
      </c>
      <c r="R459" s="38">
        <f>R458+1</f>
        <v>40463</v>
      </c>
      <c r="S459" s="36">
        <f>IF(U459=1,1,0)</f>
        <v>0</v>
      </c>
      <c r="T459" s="37">
        <f>T458+S459</f>
        <v>14</v>
      </c>
      <c r="U459" s="40">
        <f>IF(DAY(R459)=$S$15,1,0)</f>
        <v>0</v>
      </c>
      <c r="V459" s="39">
        <f>IF(T459&lt;=$S$3,U459/((1+$S$4)^(Q459)),0)</f>
        <v>0</v>
      </c>
    </row>
    <row r="460" spans="17:22" x14ac:dyDescent="0.2">
      <c r="Q460" s="37">
        <v>443</v>
      </c>
      <c r="R460" s="38">
        <f>R459+1</f>
        <v>40464</v>
      </c>
      <c r="S460" s="36">
        <f>IF(U460=1,1,0)</f>
        <v>0</v>
      </c>
      <c r="T460" s="37">
        <f>T459+S460</f>
        <v>14</v>
      </c>
      <c r="U460" s="40">
        <f>IF(DAY(R460)=$S$15,1,0)</f>
        <v>0</v>
      </c>
      <c r="V460" s="39">
        <f>IF(T460&lt;=$S$3,U460/((1+$S$4)^(Q460)),0)</f>
        <v>0</v>
      </c>
    </row>
    <row r="461" spans="17:22" x14ac:dyDescent="0.2">
      <c r="Q461" s="37">
        <v>444</v>
      </c>
      <c r="R461" s="38">
        <f>R460+1</f>
        <v>40465</v>
      </c>
      <c r="S461" s="36">
        <f>IF(U461=1,1,0)</f>
        <v>0</v>
      </c>
      <c r="T461" s="37">
        <f>T460+S461</f>
        <v>14</v>
      </c>
      <c r="U461" s="40">
        <f>IF(DAY(R461)=$S$15,1,0)</f>
        <v>0</v>
      </c>
      <c r="V461" s="39">
        <f>IF(T461&lt;=$S$3,U461/((1+$S$4)^(Q461)),0)</f>
        <v>0</v>
      </c>
    </row>
    <row r="462" spans="17:22" x14ac:dyDescent="0.2">
      <c r="Q462" s="37">
        <v>445</v>
      </c>
      <c r="R462" s="38">
        <f>R461+1</f>
        <v>40466</v>
      </c>
      <c r="S462" s="36">
        <f>IF(U462=1,1,0)</f>
        <v>0</v>
      </c>
      <c r="T462" s="37">
        <f>T461+S462</f>
        <v>14</v>
      </c>
      <c r="U462" s="40">
        <f>IF(DAY(R462)=$S$15,1,0)</f>
        <v>0</v>
      </c>
      <c r="V462" s="39">
        <f>IF(T462&lt;=$S$3,U462/((1+$S$4)^(Q462)),0)</f>
        <v>0</v>
      </c>
    </row>
    <row r="463" spans="17:22" x14ac:dyDescent="0.2">
      <c r="Q463" s="37">
        <v>446</v>
      </c>
      <c r="R463" s="38">
        <f>R462+1</f>
        <v>40467</v>
      </c>
      <c r="S463" s="36">
        <f>IF(U463=1,1,0)</f>
        <v>0</v>
      </c>
      <c r="T463" s="37">
        <f>T462+S463</f>
        <v>14</v>
      </c>
      <c r="U463" s="40">
        <f>IF(DAY(R463)=$S$15,1,0)</f>
        <v>0</v>
      </c>
      <c r="V463" s="39">
        <f>IF(T463&lt;=$S$3,U463/((1+$S$4)^(Q463)),0)</f>
        <v>0</v>
      </c>
    </row>
    <row r="464" spans="17:22" x14ac:dyDescent="0.2">
      <c r="Q464" s="37">
        <v>447</v>
      </c>
      <c r="R464" s="38">
        <f>R463+1</f>
        <v>40468</v>
      </c>
      <c r="S464" s="36">
        <f>IF(U464=1,1,0)</f>
        <v>0</v>
      </c>
      <c r="T464" s="37">
        <f>T463+S464</f>
        <v>14</v>
      </c>
      <c r="U464" s="40">
        <f>IF(DAY(R464)=$S$15,1,0)</f>
        <v>0</v>
      </c>
      <c r="V464" s="39">
        <f>IF(T464&lt;=$S$3,U464/((1+$S$4)^(Q464)),0)</f>
        <v>0</v>
      </c>
    </row>
    <row r="465" spans="17:22" x14ac:dyDescent="0.2">
      <c r="Q465" s="37">
        <v>448</v>
      </c>
      <c r="R465" s="38">
        <f>R464+1</f>
        <v>40469</v>
      </c>
      <c r="S465" s="36">
        <f>IF(U465=1,1,0)</f>
        <v>0</v>
      </c>
      <c r="T465" s="37">
        <f>T464+S465</f>
        <v>14</v>
      </c>
      <c r="U465" s="40">
        <f>IF(DAY(R465)=$S$15,1,0)</f>
        <v>0</v>
      </c>
      <c r="V465" s="39">
        <f>IF(T465&lt;=$S$3,U465/((1+$S$4)^(Q465)),0)</f>
        <v>0</v>
      </c>
    </row>
    <row r="466" spans="17:22" x14ac:dyDescent="0.2">
      <c r="Q466" s="37">
        <v>449</v>
      </c>
      <c r="R466" s="38">
        <f>R465+1</f>
        <v>40470</v>
      </c>
      <c r="S466" s="36">
        <f>IF(U466=1,1,0)</f>
        <v>0</v>
      </c>
      <c r="T466" s="37">
        <f>T465+S466</f>
        <v>14</v>
      </c>
      <c r="U466" s="40">
        <f>IF(DAY(R466)=$S$15,1,0)</f>
        <v>0</v>
      </c>
      <c r="V466" s="39">
        <f>IF(T466&lt;=$S$3,U466/((1+$S$4)^(Q466)),0)</f>
        <v>0</v>
      </c>
    </row>
    <row r="467" spans="17:22" x14ac:dyDescent="0.2">
      <c r="Q467" s="37">
        <v>450</v>
      </c>
      <c r="R467" s="38">
        <f>R466+1</f>
        <v>40471</v>
      </c>
      <c r="S467" s="36">
        <f>IF(U467=1,1,0)</f>
        <v>0</v>
      </c>
      <c r="T467" s="37">
        <f>T466+S467</f>
        <v>14</v>
      </c>
      <c r="U467" s="40">
        <f>IF(DAY(R467)=$S$15,1,0)</f>
        <v>0</v>
      </c>
      <c r="V467" s="39">
        <f>IF(T467&lt;=$S$3,U467/((1+$S$4)^(Q467)),0)</f>
        <v>0</v>
      </c>
    </row>
    <row r="468" spans="17:22" x14ac:dyDescent="0.2">
      <c r="Q468" s="37">
        <v>451</v>
      </c>
      <c r="R468" s="38">
        <f>R467+1</f>
        <v>40472</v>
      </c>
      <c r="S468" s="36">
        <f>IF(U468=1,1,0)</f>
        <v>0</v>
      </c>
      <c r="T468" s="37">
        <f>T467+S468</f>
        <v>14</v>
      </c>
      <c r="U468" s="40">
        <f>IF(DAY(R468)=$S$15,1,0)</f>
        <v>0</v>
      </c>
      <c r="V468" s="39">
        <f>IF(T468&lt;=$S$3,U468/((1+$S$4)^(Q468)),0)</f>
        <v>0</v>
      </c>
    </row>
    <row r="469" spans="17:22" x14ac:dyDescent="0.2">
      <c r="Q469" s="37">
        <v>452</v>
      </c>
      <c r="R469" s="38">
        <f>R468+1</f>
        <v>40473</v>
      </c>
      <c r="S469" s="36">
        <f>IF(U469=1,1,0)</f>
        <v>0</v>
      </c>
      <c r="T469" s="37">
        <f>T468+S469</f>
        <v>14</v>
      </c>
      <c r="U469" s="40">
        <f>IF(DAY(R469)=$S$15,1,0)</f>
        <v>0</v>
      </c>
      <c r="V469" s="39">
        <f>IF(T469&lt;=$S$3,U469/((1+$S$4)^(Q469)),0)</f>
        <v>0</v>
      </c>
    </row>
    <row r="470" spans="17:22" x14ac:dyDescent="0.2">
      <c r="Q470" s="37">
        <v>453</v>
      </c>
      <c r="R470" s="38">
        <f>R469+1</f>
        <v>40474</v>
      </c>
      <c r="S470" s="36">
        <f>IF(U470=1,1,0)</f>
        <v>0</v>
      </c>
      <c r="T470" s="37">
        <f>T469+S470</f>
        <v>14</v>
      </c>
      <c r="U470" s="40">
        <f>IF(DAY(R470)=$S$15,1,0)</f>
        <v>0</v>
      </c>
      <c r="V470" s="39">
        <f>IF(T470&lt;=$S$3,U470/((1+$S$4)^(Q470)),0)</f>
        <v>0</v>
      </c>
    </row>
    <row r="471" spans="17:22" x14ac:dyDescent="0.2">
      <c r="Q471" s="37">
        <v>454</v>
      </c>
      <c r="R471" s="38">
        <f>R470+1</f>
        <v>40475</v>
      </c>
      <c r="S471" s="36">
        <f>IF(U471=1,1,0)</f>
        <v>0</v>
      </c>
      <c r="T471" s="37">
        <f>T470+S471</f>
        <v>14</v>
      </c>
      <c r="U471" s="40">
        <f>IF(DAY(R471)=$S$15,1,0)</f>
        <v>0</v>
      </c>
      <c r="V471" s="39">
        <f>IF(T471&lt;=$S$3,U471/((1+$S$4)^(Q471)),0)</f>
        <v>0</v>
      </c>
    </row>
    <row r="472" spans="17:22" x14ac:dyDescent="0.2">
      <c r="Q472" s="37">
        <v>455</v>
      </c>
      <c r="R472" s="38">
        <f>R471+1</f>
        <v>40476</v>
      </c>
      <c r="S472" s="36">
        <f>IF(U472=1,1,0)</f>
        <v>0</v>
      </c>
      <c r="T472" s="37">
        <f>T471+S472</f>
        <v>14</v>
      </c>
      <c r="U472" s="40">
        <f>IF(DAY(R472)=$S$15,1,0)</f>
        <v>0</v>
      </c>
      <c r="V472" s="39">
        <f>IF(T472&lt;=$S$3,U472/((1+$S$4)^(Q472)),0)</f>
        <v>0</v>
      </c>
    </row>
    <row r="473" spans="17:22" x14ac:dyDescent="0.2">
      <c r="Q473" s="37">
        <v>456</v>
      </c>
      <c r="R473" s="38">
        <f>R472+1</f>
        <v>40477</v>
      </c>
      <c r="S473" s="36">
        <f>IF(U473=1,1,0)</f>
        <v>0</v>
      </c>
      <c r="T473" s="37">
        <f>T472+S473</f>
        <v>14</v>
      </c>
      <c r="U473" s="40">
        <f>IF(DAY(R473)=$S$15,1,0)</f>
        <v>0</v>
      </c>
      <c r="V473" s="39">
        <f>IF(T473&lt;=$S$3,U473/((1+$S$4)^(Q473)),0)</f>
        <v>0</v>
      </c>
    </row>
    <row r="474" spans="17:22" x14ac:dyDescent="0.2">
      <c r="Q474" s="37">
        <v>457</v>
      </c>
      <c r="R474" s="38">
        <f>R473+1</f>
        <v>40478</v>
      </c>
      <c r="S474" s="36">
        <f>IF(U474=1,1,0)</f>
        <v>1</v>
      </c>
      <c r="T474" s="37">
        <f>T473+S474</f>
        <v>15</v>
      </c>
      <c r="U474" s="40">
        <f>IF(DAY(R474)=$S$15,1,0)</f>
        <v>1</v>
      </c>
      <c r="V474" s="39">
        <f>IF(T474&lt;=$S$3,U474/((1+$S$4)^(Q474)),0)</f>
        <v>0.82759085104242014</v>
      </c>
    </row>
    <row r="475" spans="17:22" x14ac:dyDescent="0.2">
      <c r="Q475" s="37">
        <v>458</v>
      </c>
      <c r="R475" s="38">
        <f>R474+1</f>
        <v>40479</v>
      </c>
      <c r="S475" s="36">
        <f>IF(U475=1,1,0)</f>
        <v>0</v>
      </c>
      <c r="T475" s="37">
        <f>T474+S475</f>
        <v>15</v>
      </c>
      <c r="U475" s="40">
        <f>IF(DAY(R475)=$S$15,1,0)</f>
        <v>0</v>
      </c>
      <c r="V475" s="39">
        <f>IF(T475&lt;=$S$3,U475/((1+$S$4)^(Q475)),0)</f>
        <v>0</v>
      </c>
    </row>
    <row r="476" spans="17:22" x14ac:dyDescent="0.2">
      <c r="Q476" s="37">
        <v>459</v>
      </c>
      <c r="R476" s="38">
        <f>R475+1</f>
        <v>40480</v>
      </c>
      <c r="S476" s="36">
        <f>IF(U476=1,1,0)</f>
        <v>0</v>
      </c>
      <c r="T476" s="37">
        <f>T475+S476</f>
        <v>15</v>
      </c>
      <c r="U476" s="40">
        <f>IF(DAY(R476)=$S$15,1,0)</f>
        <v>0</v>
      </c>
      <c r="V476" s="39">
        <f>IF(T476&lt;=$S$3,U476/((1+$S$4)^(Q476)),0)</f>
        <v>0</v>
      </c>
    </row>
    <row r="477" spans="17:22" x14ac:dyDescent="0.2">
      <c r="Q477" s="37">
        <v>460</v>
      </c>
      <c r="R477" s="38">
        <f>R476+1</f>
        <v>40481</v>
      </c>
      <c r="S477" s="36">
        <f>IF(U477=1,1,0)</f>
        <v>0</v>
      </c>
      <c r="T477" s="37">
        <f>T476+S477</f>
        <v>15</v>
      </c>
      <c r="U477" s="40">
        <f>IF(DAY(R477)=$S$15,1,0)</f>
        <v>0</v>
      </c>
      <c r="V477" s="39">
        <f>IF(T477&lt;=$S$3,U477/((1+$S$4)^(Q477)),0)</f>
        <v>0</v>
      </c>
    </row>
    <row r="478" spans="17:22" x14ac:dyDescent="0.2">
      <c r="Q478" s="37">
        <v>461</v>
      </c>
      <c r="R478" s="38">
        <f>R477+1</f>
        <v>40482</v>
      </c>
      <c r="S478" s="36">
        <f>IF(U478=1,1,0)</f>
        <v>0</v>
      </c>
      <c r="T478" s="37">
        <f>T477+S478</f>
        <v>15</v>
      </c>
      <c r="U478" s="40">
        <f>IF(DAY(R478)=$S$15,1,0)</f>
        <v>0</v>
      </c>
      <c r="V478" s="39">
        <f>IF(T478&lt;=$S$3,U478/((1+$S$4)^(Q478)),0)</f>
        <v>0</v>
      </c>
    </row>
    <row r="479" spans="17:22" x14ac:dyDescent="0.2">
      <c r="Q479" s="37">
        <v>462</v>
      </c>
      <c r="R479" s="38">
        <f>R478+1</f>
        <v>40483</v>
      </c>
      <c r="S479" s="36">
        <f>IF(U479=1,1,0)</f>
        <v>0</v>
      </c>
      <c r="T479" s="37">
        <f>T478+S479</f>
        <v>15</v>
      </c>
      <c r="U479" s="40">
        <f>IF(DAY(R479)=$S$15,1,0)</f>
        <v>0</v>
      </c>
      <c r="V479" s="39">
        <f>IF(T479&lt;=$S$3,U479/((1+$S$4)^(Q479)),0)</f>
        <v>0</v>
      </c>
    </row>
    <row r="480" spans="17:22" x14ac:dyDescent="0.2">
      <c r="Q480" s="37">
        <v>463</v>
      </c>
      <c r="R480" s="38">
        <f>R479+1</f>
        <v>40484</v>
      </c>
      <c r="S480" s="36">
        <f>IF(U480=1,1,0)</f>
        <v>0</v>
      </c>
      <c r="T480" s="37">
        <f>T479+S480</f>
        <v>15</v>
      </c>
      <c r="U480" s="40">
        <f>IF(DAY(R480)=$S$15,1,0)</f>
        <v>0</v>
      </c>
      <c r="V480" s="39">
        <f>IF(T480&lt;=$S$3,U480/((1+$S$4)^(Q480)),0)</f>
        <v>0</v>
      </c>
    </row>
    <row r="481" spans="17:22" x14ac:dyDescent="0.2">
      <c r="Q481" s="37">
        <v>464</v>
      </c>
      <c r="R481" s="38">
        <f>R480+1</f>
        <v>40485</v>
      </c>
      <c r="S481" s="36">
        <f>IF(U481=1,1,0)</f>
        <v>0</v>
      </c>
      <c r="T481" s="37">
        <f>T480+S481</f>
        <v>15</v>
      </c>
      <c r="U481" s="40">
        <f>IF(DAY(R481)=$S$15,1,0)</f>
        <v>0</v>
      </c>
      <c r="V481" s="39">
        <f>IF(T481&lt;=$S$3,U481/((1+$S$4)^(Q481)),0)</f>
        <v>0</v>
      </c>
    </row>
    <row r="482" spans="17:22" x14ac:dyDescent="0.2">
      <c r="Q482" s="37">
        <v>465</v>
      </c>
      <c r="R482" s="38">
        <f>R481+1</f>
        <v>40486</v>
      </c>
      <c r="S482" s="36">
        <f>IF(U482=1,1,0)</f>
        <v>0</v>
      </c>
      <c r="T482" s="37">
        <f>T481+S482</f>
        <v>15</v>
      </c>
      <c r="U482" s="40">
        <f>IF(DAY(R482)=$S$15,1,0)</f>
        <v>0</v>
      </c>
      <c r="V482" s="39">
        <f>IF(T482&lt;=$S$3,U482/((1+$S$4)^(Q482)),0)</f>
        <v>0</v>
      </c>
    </row>
    <row r="483" spans="17:22" x14ac:dyDescent="0.2">
      <c r="Q483" s="37">
        <v>466</v>
      </c>
      <c r="R483" s="38">
        <f>R482+1</f>
        <v>40487</v>
      </c>
      <c r="S483" s="36">
        <f>IF(U483=1,1,0)</f>
        <v>0</v>
      </c>
      <c r="T483" s="37">
        <f>T482+S483</f>
        <v>15</v>
      </c>
      <c r="U483" s="40">
        <f>IF(DAY(R483)=$S$15,1,0)</f>
        <v>0</v>
      </c>
      <c r="V483" s="39">
        <f>IF(T483&lt;=$S$3,U483/((1+$S$4)^(Q483)),0)</f>
        <v>0</v>
      </c>
    </row>
    <row r="484" spans="17:22" x14ac:dyDescent="0.2">
      <c r="Q484" s="37">
        <v>467</v>
      </c>
      <c r="R484" s="38">
        <f>R483+1</f>
        <v>40488</v>
      </c>
      <c r="S484" s="36">
        <f>IF(U484=1,1,0)</f>
        <v>0</v>
      </c>
      <c r="T484" s="37">
        <f>T483+S484</f>
        <v>15</v>
      </c>
      <c r="U484" s="40">
        <f>IF(DAY(R484)=$S$15,1,0)</f>
        <v>0</v>
      </c>
      <c r="V484" s="39">
        <f>IF(T484&lt;=$S$3,U484/((1+$S$4)^(Q484)),0)</f>
        <v>0</v>
      </c>
    </row>
    <row r="485" spans="17:22" x14ac:dyDescent="0.2">
      <c r="Q485" s="37">
        <v>468</v>
      </c>
      <c r="R485" s="38">
        <f>R484+1</f>
        <v>40489</v>
      </c>
      <c r="S485" s="36">
        <f>IF(U485=1,1,0)</f>
        <v>0</v>
      </c>
      <c r="T485" s="37">
        <f>T484+S485</f>
        <v>15</v>
      </c>
      <c r="U485" s="40">
        <f>IF(DAY(R485)=$S$15,1,0)</f>
        <v>0</v>
      </c>
      <c r="V485" s="39">
        <f>IF(T485&lt;=$S$3,U485/((1+$S$4)^(Q485)),0)</f>
        <v>0</v>
      </c>
    </row>
    <row r="486" spans="17:22" x14ac:dyDescent="0.2">
      <c r="Q486" s="37">
        <v>469</v>
      </c>
      <c r="R486" s="38">
        <f>R485+1</f>
        <v>40490</v>
      </c>
      <c r="S486" s="36">
        <f>IF(U486=1,1,0)</f>
        <v>0</v>
      </c>
      <c r="T486" s="37">
        <f>T485+S486</f>
        <v>15</v>
      </c>
      <c r="U486" s="40">
        <f>IF(DAY(R486)=$S$15,1,0)</f>
        <v>0</v>
      </c>
      <c r="V486" s="39">
        <f>IF(T486&lt;=$S$3,U486/((1+$S$4)^(Q486)),0)</f>
        <v>0</v>
      </c>
    </row>
    <row r="487" spans="17:22" x14ac:dyDescent="0.2">
      <c r="Q487" s="37">
        <v>470</v>
      </c>
      <c r="R487" s="38">
        <f>R486+1</f>
        <v>40491</v>
      </c>
      <c r="S487" s="36">
        <f>IF(U487=1,1,0)</f>
        <v>0</v>
      </c>
      <c r="T487" s="37">
        <f>T486+S487</f>
        <v>15</v>
      </c>
      <c r="U487" s="40">
        <f>IF(DAY(R487)=$S$15,1,0)</f>
        <v>0</v>
      </c>
      <c r="V487" s="39">
        <f>IF(T487&lt;=$S$3,U487/((1+$S$4)^(Q487)),0)</f>
        <v>0</v>
      </c>
    </row>
    <row r="488" spans="17:22" x14ac:dyDescent="0.2">
      <c r="Q488" s="37">
        <v>471</v>
      </c>
      <c r="R488" s="38">
        <f>R487+1</f>
        <v>40492</v>
      </c>
      <c r="S488" s="36">
        <f>IF(U488=1,1,0)</f>
        <v>0</v>
      </c>
      <c r="T488" s="37">
        <f>T487+S488</f>
        <v>15</v>
      </c>
      <c r="U488" s="40">
        <f>IF(DAY(R488)=$S$15,1,0)</f>
        <v>0</v>
      </c>
      <c r="V488" s="39">
        <f>IF(T488&lt;=$S$3,U488/((1+$S$4)^(Q488)),0)</f>
        <v>0</v>
      </c>
    </row>
    <row r="489" spans="17:22" x14ac:dyDescent="0.2">
      <c r="Q489" s="37">
        <v>472</v>
      </c>
      <c r="R489" s="38">
        <f>R488+1</f>
        <v>40493</v>
      </c>
      <c r="S489" s="36">
        <f>IF(U489=1,1,0)</f>
        <v>0</v>
      </c>
      <c r="T489" s="37">
        <f>T488+S489</f>
        <v>15</v>
      </c>
      <c r="U489" s="40">
        <f>IF(DAY(R489)=$S$15,1,0)</f>
        <v>0</v>
      </c>
      <c r="V489" s="39">
        <f>IF(T489&lt;=$S$3,U489/((1+$S$4)^(Q489)),0)</f>
        <v>0</v>
      </c>
    </row>
    <row r="490" spans="17:22" x14ac:dyDescent="0.2">
      <c r="Q490" s="37">
        <v>473</v>
      </c>
      <c r="R490" s="38">
        <f>R489+1</f>
        <v>40494</v>
      </c>
      <c r="S490" s="36">
        <f>IF(U490=1,1,0)</f>
        <v>0</v>
      </c>
      <c r="T490" s="37">
        <f>T489+S490</f>
        <v>15</v>
      </c>
      <c r="U490" s="40">
        <f>IF(DAY(R490)=$S$15,1,0)</f>
        <v>0</v>
      </c>
      <c r="V490" s="39">
        <f>IF(T490&lt;=$S$3,U490/((1+$S$4)^(Q490)),0)</f>
        <v>0</v>
      </c>
    </row>
    <row r="491" spans="17:22" x14ac:dyDescent="0.2">
      <c r="Q491" s="37">
        <v>474</v>
      </c>
      <c r="R491" s="38">
        <f>R490+1</f>
        <v>40495</v>
      </c>
      <c r="S491" s="36">
        <f>IF(U491=1,1,0)</f>
        <v>0</v>
      </c>
      <c r="T491" s="37">
        <f>T490+S491</f>
        <v>15</v>
      </c>
      <c r="U491" s="40">
        <f>IF(DAY(R491)=$S$15,1,0)</f>
        <v>0</v>
      </c>
      <c r="V491" s="39">
        <f>IF(T491&lt;=$S$3,U491/((1+$S$4)^(Q491)),0)</f>
        <v>0</v>
      </c>
    </row>
    <row r="492" spans="17:22" x14ac:dyDescent="0.2">
      <c r="Q492" s="37">
        <v>475</v>
      </c>
      <c r="R492" s="38">
        <f>R491+1</f>
        <v>40496</v>
      </c>
      <c r="S492" s="36">
        <f>IF(U492=1,1,0)</f>
        <v>0</v>
      </c>
      <c r="T492" s="37">
        <f>T491+S492</f>
        <v>15</v>
      </c>
      <c r="U492" s="40">
        <f>IF(DAY(R492)=$S$15,1,0)</f>
        <v>0</v>
      </c>
      <c r="V492" s="39">
        <f>IF(T492&lt;=$S$3,U492/((1+$S$4)^(Q492)),0)</f>
        <v>0</v>
      </c>
    </row>
    <row r="493" spans="17:22" x14ac:dyDescent="0.2">
      <c r="Q493" s="37">
        <v>476</v>
      </c>
      <c r="R493" s="38">
        <f>R492+1</f>
        <v>40497</v>
      </c>
      <c r="S493" s="36">
        <f>IF(U493=1,1,0)</f>
        <v>0</v>
      </c>
      <c r="T493" s="37">
        <f>T492+S493</f>
        <v>15</v>
      </c>
      <c r="U493" s="40">
        <f>IF(DAY(R493)=$S$15,1,0)</f>
        <v>0</v>
      </c>
      <c r="V493" s="39">
        <f>IF(T493&lt;=$S$3,U493/((1+$S$4)^(Q493)),0)</f>
        <v>0</v>
      </c>
    </row>
    <row r="494" spans="17:22" x14ac:dyDescent="0.2">
      <c r="Q494" s="37">
        <v>477</v>
      </c>
      <c r="R494" s="38">
        <f>R493+1</f>
        <v>40498</v>
      </c>
      <c r="S494" s="36">
        <f>IF(U494=1,1,0)</f>
        <v>0</v>
      </c>
      <c r="T494" s="37">
        <f>T493+S494</f>
        <v>15</v>
      </c>
      <c r="U494" s="40">
        <f>IF(DAY(R494)=$S$15,1,0)</f>
        <v>0</v>
      </c>
      <c r="V494" s="39">
        <f>IF(T494&lt;=$S$3,U494/((1+$S$4)^(Q494)),0)</f>
        <v>0</v>
      </c>
    </row>
    <row r="495" spans="17:22" x14ac:dyDescent="0.2">
      <c r="Q495" s="37">
        <v>478</v>
      </c>
      <c r="R495" s="38">
        <f>R494+1</f>
        <v>40499</v>
      </c>
      <c r="S495" s="36">
        <f>IF(U495=1,1,0)</f>
        <v>0</v>
      </c>
      <c r="T495" s="37">
        <f>T494+S495</f>
        <v>15</v>
      </c>
      <c r="U495" s="40">
        <f>IF(DAY(R495)=$S$15,1,0)</f>
        <v>0</v>
      </c>
      <c r="V495" s="39">
        <f>IF(T495&lt;=$S$3,U495/((1+$S$4)^(Q495)),0)</f>
        <v>0</v>
      </c>
    </row>
    <row r="496" spans="17:22" x14ac:dyDescent="0.2">
      <c r="Q496" s="37">
        <v>479</v>
      </c>
      <c r="R496" s="38">
        <f>R495+1</f>
        <v>40500</v>
      </c>
      <c r="S496" s="36">
        <f>IF(U496=1,1,0)</f>
        <v>0</v>
      </c>
      <c r="T496" s="37">
        <f>T495+S496</f>
        <v>15</v>
      </c>
      <c r="U496" s="40">
        <f>IF(DAY(R496)=$S$15,1,0)</f>
        <v>0</v>
      </c>
      <c r="V496" s="39">
        <f>IF(T496&lt;=$S$3,U496/((1+$S$4)^(Q496)),0)</f>
        <v>0</v>
      </c>
    </row>
    <row r="497" spans="17:22" x14ac:dyDescent="0.2">
      <c r="Q497" s="37">
        <v>480</v>
      </c>
      <c r="R497" s="38">
        <f>R496+1</f>
        <v>40501</v>
      </c>
      <c r="S497" s="36">
        <f>IF(U497=1,1,0)</f>
        <v>0</v>
      </c>
      <c r="T497" s="37">
        <f>T496+S497</f>
        <v>15</v>
      </c>
      <c r="U497" s="40">
        <f>IF(DAY(R497)=$S$15,1,0)</f>
        <v>0</v>
      </c>
      <c r="V497" s="39">
        <f>IF(T497&lt;=$S$3,U497/((1+$S$4)^(Q497)),0)</f>
        <v>0</v>
      </c>
    </row>
    <row r="498" spans="17:22" x14ac:dyDescent="0.2">
      <c r="Q498" s="37">
        <v>481</v>
      </c>
      <c r="R498" s="38">
        <f>R497+1</f>
        <v>40502</v>
      </c>
      <c r="S498" s="36">
        <f>IF(U498=1,1,0)</f>
        <v>0</v>
      </c>
      <c r="T498" s="37">
        <f>T497+S498</f>
        <v>15</v>
      </c>
      <c r="U498" s="40">
        <f>IF(DAY(R498)=$S$15,1,0)</f>
        <v>0</v>
      </c>
      <c r="V498" s="39">
        <f>IF(T498&lt;=$S$3,U498/((1+$S$4)^(Q498)),0)</f>
        <v>0</v>
      </c>
    </row>
    <row r="499" spans="17:22" x14ac:dyDescent="0.2">
      <c r="Q499" s="37">
        <v>482</v>
      </c>
      <c r="R499" s="38">
        <f>R498+1</f>
        <v>40503</v>
      </c>
      <c r="S499" s="36">
        <f>IF(U499=1,1,0)</f>
        <v>0</v>
      </c>
      <c r="T499" s="37">
        <f>T498+S499</f>
        <v>15</v>
      </c>
      <c r="U499" s="40">
        <f>IF(DAY(R499)=$S$15,1,0)</f>
        <v>0</v>
      </c>
      <c r="V499" s="39">
        <f>IF(T499&lt;=$S$3,U499/((1+$S$4)^(Q499)),0)</f>
        <v>0</v>
      </c>
    </row>
    <row r="500" spans="17:22" x14ac:dyDescent="0.2">
      <c r="Q500" s="37">
        <v>483</v>
      </c>
      <c r="R500" s="38">
        <f>R499+1</f>
        <v>40504</v>
      </c>
      <c r="S500" s="36">
        <f>IF(U500=1,1,0)</f>
        <v>0</v>
      </c>
      <c r="T500" s="37">
        <f>T499+S500</f>
        <v>15</v>
      </c>
      <c r="U500" s="40">
        <f>IF(DAY(R500)=$S$15,1,0)</f>
        <v>0</v>
      </c>
      <c r="V500" s="39">
        <f>IF(T500&lt;=$S$3,U500/((1+$S$4)^(Q500)),0)</f>
        <v>0</v>
      </c>
    </row>
    <row r="501" spans="17:22" x14ac:dyDescent="0.2">
      <c r="Q501" s="37">
        <v>484</v>
      </c>
      <c r="R501" s="38">
        <f>R500+1</f>
        <v>40505</v>
      </c>
      <c r="S501" s="36">
        <f>IF(U501=1,1,0)</f>
        <v>0</v>
      </c>
      <c r="T501" s="37">
        <f>T500+S501</f>
        <v>15</v>
      </c>
      <c r="U501" s="40">
        <f>IF(DAY(R501)=$S$15,1,0)</f>
        <v>0</v>
      </c>
      <c r="V501" s="39">
        <f>IF(T501&lt;=$S$3,U501/((1+$S$4)^(Q501)),0)</f>
        <v>0</v>
      </c>
    </row>
    <row r="502" spans="17:22" x14ac:dyDescent="0.2">
      <c r="Q502" s="37">
        <v>485</v>
      </c>
      <c r="R502" s="38">
        <f>R501+1</f>
        <v>40506</v>
      </c>
      <c r="S502" s="36">
        <f>IF(U502=1,1,0)</f>
        <v>0</v>
      </c>
      <c r="T502" s="37">
        <f>T501+S502</f>
        <v>15</v>
      </c>
      <c r="U502" s="40">
        <f>IF(DAY(R502)=$S$15,1,0)</f>
        <v>0</v>
      </c>
      <c r="V502" s="39">
        <f>IF(T502&lt;=$S$3,U502/((1+$S$4)^(Q502)),0)</f>
        <v>0</v>
      </c>
    </row>
    <row r="503" spans="17:22" x14ac:dyDescent="0.2">
      <c r="Q503" s="37">
        <v>486</v>
      </c>
      <c r="R503" s="38">
        <f>R502+1</f>
        <v>40507</v>
      </c>
      <c r="S503" s="36">
        <f>IF(U503=1,1,0)</f>
        <v>0</v>
      </c>
      <c r="T503" s="37">
        <f>T502+S503</f>
        <v>15</v>
      </c>
      <c r="U503" s="40">
        <f>IF(DAY(R503)=$S$15,1,0)</f>
        <v>0</v>
      </c>
      <c r="V503" s="39">
        <f>IF(T503&lt;=$S$3,U503/((1+$S$4)^(Q503)),0)</f>
        <v>0</v>
      </c>
    </row>
    <row r="504" spans="17:22" x14ac:dyDescent="0.2">
      <c r="Q504" s="37">
        <v>487</v>
      </c>
      <c r="R504" s="38">
        <f>R503+1</f>
        <v>40508</v>
      </c>
      <c r="S504" s="36">
        <f>IF(U504=1,1,0)</f>
        <v>0</v>
      </c>
      <c r="T504" s="37">
        <f>T503+S504</f>
        <v>15</v>
      </c>
      <c r="U504" s="40">
        <f>IF(DAY(R504)=$S$15,1,0)</f>
        <v>0</v>
      </c>
      <c r="V504" s="39">
        <f>IF(T504&lt;=$S$3,U504/((1+$S$4)^(Q504)),0)</f>
        <v>0</v>
      </c>
    </row>
    <row r="505" spans="17:22" x14ac:dyDescent="0.2">
      <c r="Q505" s="37">
        <v>488</v>
      </c>
      <c r="R505" s="38">
        <f>R504+1</f>
        <v>40509</v>
      </c>
      <c r="S505" s="36">
        <f>IF(U505=1,1,0)</f>
        <v>1</v>
      </c>
      <c r="T505" s="37">
        <f>T504+S505</f>
        <v>16</v>
      </c>
      <c r="U505" s="40">
        <f>IF(DAY(R505)=$S$15,1,0)</f>
        <v>1</v>
      </c>
      <c r="V505" s="39">
        <f>IF(T505&lt;=$S$3,U505/((1+$S$4)^(Q505)),0)</f>
        <v>0.81703528874505582</v>
      </c>
    </row>
    <row r="506" spans="17:22" x14ac:dyDescent="0.2">
      <c r="Q506" s="37">
        <v>489</v>
      </c>
      <c r="R506" s="38">
        <f>R505+1</f>
        <v>40510</v>
      </c>
      <c r="S506" s="36">
        <f>IF(U506=1,1,0)</f>
        <v>0</v>
      </c>
      <c r="T506" s="37">
        <f>T505+S506</f>
        <v>16</v>
      </c>
      <c r="U506" s="40">
        <f>IF(DAY(R506)=$S$15,1,0)</f>
        <v>0</v>
      </c>
      <c r="V506" s="39">
        <f>IF(T506&lt;=$S$3,U506/((1+$S$4)^(Q506)),0)</f>
        <v>0</v>
      </c>
    </row>
    <row r="507" spans="17:22" x14ac:dyDescent="0.2">
      <c r="Q507" s="37">
        <v>490</v>
      </c>
      <c r="R507" s="38">
        <f>R506+1</f>
        <v>40511</v>
      </c>
      <c r="S507" s="36">
        <f>IF(U507=1,1,0)</f>
        <v>0</v>
      </c>
      <c r="T507" s="37">
        <f>T506+S507</f>
        <v>16</v>
      </c>
      <c r="U507" s="40">
        <f>IF(DAY(R507)=$S$15,1,0)</f>
        <v>0</v>
      </c>
      <c r="V507" s="39">
        <f>IF(T507&lt;=$S$3,U507/((1+$S$4)^(Q507)),0)</f>
        <v>0</v>
      </c>
    </row>
    <row r="508" spans="17:22" x14ac:dyDescent="0.2">
      <c r="Q508" s="37">
        <v>491</v>
      </c>
      <c r="R508" s="38">
        <f>R507+1</f>
        <v>40512</v>
      </c>
      <c r="S508" s="36">
        <f>IF(U508=1,1,0)</f>
        <v>0</v>
      </c>
      <c r="T508" s="37">
        <f>T507+S508</f>
        <v>16</v>
      </c>
      <c r="U508" s="40">
        <f>IF(DAY(R508)=$S$15,1,0)</f>
        <v>0</v>
      </c>
      <c r="V508" s="39">
        <f>IF(T508&lt;=$S$3,U508/((1+$S$4)^(Q508)),0)</f>
        <v>0</v>
      </c>
    </row>
    <row r="509" spans="17:22" x14ac:dyDescent="0.2">
      <c r="Q509" s="37">
        <v>492</v>
      </c>
      <c r="R509" s="38">
        <f>R508+1</f>
        <v>40513</v>
      </c>
      <c r="S509" s="36">
        <f>IF(U509=1,1,0)</f>
        <v>0</v>
      </c>
      <c r="T509" s="37">
        <f>T508+S509</f>
        <v>16</v>
      </c>
      <c r="U509" s="40">
        <f>IF(DAY(R509)=$S$15,1,0)</f>
        <v>0</v>
      </c>
      <c r="V509" s="39">
        <f>IF(T509&lt;=$S$3,U509/((1+$S$4)^(Q509)),0)</f>
        <v>0</v>
      </c>
    </row>
    <row r="510" spans="17:22" x14ac:dyDescent="0.2">
      <c r="Q510" s="37">
        <v>493</v>
      </c>
      <c r="R510" s="38">
        <f>R509+1</f>
        <v>40514</v>
      </c>
      <c r="S510" s="36">
        <f>IF(U510=1,1,0)</f>
        <v>0</v>
      </c>
      <c r="T510" s="37">
        <f>T509+S510</f>
        <v>16</v>
      </c>
      <c r="U510" s="40">
        <f>IF(DAY(R510)=$S$15,1,0)</f>
        <v>0</v>
      </c>
      <c r="V510" s="39">
        <f>IF(T510&lt;=$S$3,U510/((1+$S$4)^(Q510)),0)</f>
        <v>0</v>
      </c>
    </row>
    <row r="511" spans="17:22" x14ac:dyDescent="0.2">
      <c r="Q511" s="37">
        <v>494</v>
      </c>
      <c r="R511" s="38">
        <f>R510+1</f>
        <v>40515</v>
      </c>
      <c r="S511" s="36">
        <f>IF(U511=1,1,0)</f>
        <v>0</v>
      </c>
      <c r="T511" s="37">
        <f>T510+S511</f>
        <v>16</v>
      </c>
      <c r="U511" s="40">
        <f>IF(DAY(R511)=$S$15,1,0)</f>
        <v>0</v>
      </c>
      <c r="V511" s="39">
        <f>IF(T511&lt;=$S$3,U511/((1+$S$4)^(Q511)),0)</f>
        <v>0</v>
      </c>
    </row>
    <row r="512" spans="17:22" x14ac:dyDescent="0.2">
      <c r="Q512" s="37">
        <v>495</v>
      </c>
      <c r="R512" s="38">
        <f>R511+1</f>
        <v>40516</v>
      </c>
      <c r="S512" s="36">
        <f>IF(U512=1,1,0)</f>
        <v>0</v>
      </c>
      <c r="T512" s="37">
        <f>T511+S512</f>
        <v>16</v>
      </c>
      <c r="U512" s="40">
        <f>IF(DAY(R512)=$S$15,1,0)</f>
        <v>0</v>
      </c>
      <c r="V512" s="39">
        <f>IF(T512&lt;=$S$3,U512/((1+$S$4)^(Q512)),0)</f>
        <v>0</v>
      </c>
    </row>
    <row r="513" spans="17:22" x14ac:dyDescent="0.2">
      <c r="Q513" s="37">
        <v>496</v>
      </c>
      <c r="R513" s="38">
        <f>R512+1</f>
        <v>40517</v>
      </c>
      <c r="S513" s="36">
        <f>IF(U513=1,1,0)</f>
        <v>0</v>
      </c>
      <c r="T513" s="37">
        <f>T512+S513</f>
        <v>16</v>
      </c>
      <c r="U513" s="40">
        <f>IF(DAY(R513)=$S$15,1,0)</f>
        <v>0</v>
      </c>
      <c r="V513" s="39">
        <f>IF(T513&lt;=$S$3,U513/((1+$S$4)^(Q513)),0)</f>
        <v>0</v>
      </c>
    </row>
    <row r="514" spans="17:22" x14ac:dyDescent="0.2">
      <c r="Q514" s="37">
        <v>497</v>
      </c>
      <c r="R514" s="38">
        <f>R513+1</f>
        <v>40518</v>
      </c>
      <c r="S514" s="36">
        <f>IF(U514=1,1,0)</f>
        <v>0</v>
      </c>
      <c r="T514" s="37">
        <f>T513+S514</f>
        <v>16</v>
      </c>
      <c r="U514" s="40">
        <f>IF(DAY(R514)=$S$15,1,0)</f>
        <v>0</v>
      </c>
      <c r="V514" s="39">
        <f>IF(T514&lt;=$S$3,U514/((1+$S$4)^(Q514)),0)</f>
        <v>0</v>
      </c>
    </row>
    <row r="515" spans="17:22" x14ac:dyDescent="0.2">
      <c r="Q515" s="37">
        <v>498</v>
      </c>
      <c r="R515" s="38">
        <f>R514+1</f>
        <v>40519</v>
      </c>
      <c r="S515" s="36">
        <f>IF(U515=1,1,0)</f>
        <v>0</v>
      </c>
      <c r="T515" s="37">
        <f>T514+S515</f>
        <v>16</v>
      </c>
      <c r="U515" s="40">
        <f>IF(DAY(R515)=$S$15,1,0)</f>
        <v>0</v>
      </c>
      <c r="V515" s="39">
        <f>IF(T515&lt;=$S$3,U515/((1+$S$4)^(Q515)),0)</f>
        <v>0</v>
      </c>
    </row>
    <row r="516" spans="17:22" x14ac:dyDescent="0.2">
      <c r="Q516" s="37">
        <v>499</v>
      </c>
      <c r="R516" s="38">
        <f>R515+1</f>
        <v>40520</v>
      </c>
      <c r="S516" s="36">
        <f>IF(U516=1,1,0)</f>
        <v>0</v>
      </c>
      <c r="T516" s="37">
        <f>T515+S516</f>
        <v>16</v>
      </c>
      <c r="U516" s="40">
        <f>IF(DAY(R516)=$S$15,1,0)</f>
        <v>0</v>
      </c>
      <c r="V516" s="39">
        <f>IF(T516&lt;=$S$3,U516/((1+$S$4)^(Q516)),0)</f>
        <v>0</v>
      </c>
    </row>
    <row r="517" spans="17:22" x14ac:dyDescent="0.2">
      <c r="Q517" s="37">
        <v>500</v>
      </c>
      <c r="R517" s="38">
        <f>R516+1</f>
        <v>40521</v>
      </c>
      <c r="S517" s="36">
        <f>IF(U517=1,1,0)</f>
        <v>0</v>
      </c>
      <c r="T517" s="37">
        <f>T516+S517</f>
        <v>16</v>
      </c>
      <c r="U517" s="40">
        <f>IF(DAY(R517)=$S$15,1,0)</f>
        <v>0</v>
      </c>
      <c r="V517" s="39">
        <f>IF(T517&lt;=$S$3,U517/((1+$S$4)^(Q517)),0)</f>
        <v>0</v>
      </c>
    </row>
    <row r="518" spans="17:22" x14ac:dyDescent="0.2">
      <c r="Q518" s="37">
        <v>501</v>
      </c>
      <c r="R518" s="38">
        <f>R517+1</f>
        <v>40522</v>
      </c>
      <c r="S518" s="36">
        <f>IF(U518=1,1,0)</f>
        <v>0</v>
      </c>
      <c r="T518" s="37">
        <f>T517+S518</f>
        <v>16</v>
      </c>
      <c r="U518" s="40">
        <f>IF(DAY(R518)=$S$15,1,0)</f>
        <v>0</v>
      </c>
      <c r="V518" s="39">
        <f>IF(T518&lt;=$S$3,U518/((1+$S$4)^(Q518)),0)</f>
        <v>0</v>
      </c>
    </row>
    <row r="519" spans="17:22" x14ac:dyDescent="0.2">
      <c r="Q519" s="37">
        <v>502</v>
      </c>
      <c r="R519" s="38">
        <f>R518+1</f>
        <v>40523</v>
      </c>
      <c r="S519" s="36">
        <f>IF(U519=1,1,0)</f>
        <v>0</v>
      </c>
      <c r="T519" s="37">
        <f>T518+S519</f>
        <v>16</v>
      </c>
      <c r="U519" s="40">
        <f>IF(DAY(R519)=$S$15,1,0)</f>
        <v>0</v>
      </c>
      <c r="V519" s="39">
        <f>IF(T519&lt;=$S$3,U519/((1+$S$4)^(Q519)),0)</f>
        <v>0</v>
      </c>
    </row>
    <row r="520" spans="17:22" x14ac:dyDescent="0.2">
      <c r="Q520" s="37">
        <v>503</v>
      </c>
      <c r="R520" s="38">
        <f>R519+1</f>
        <v>40524</v>
      </c>
      <c r="S520" s="36">
        <f>IF(U520=1,1,0)</f>
        <v>0</v>
      </c>
      <c r="T520" s="37">
        <f>T519+S520</f>
        <v>16</v>
      </c>
      <c r="U520" s="40">
        <f>IF(DAY(R520)=$S$15,1,0)</f>
        <v>0</v>
      </c>
      <c r="V520" s="39">
        <f>IF(T520&lt;=$S$3,U520/((1+$S$4)^(Q520)),0)</f>
        <v>0</v>
      </c>
    </row>
    <row r="521" spans="17:22" x14ac:dyDescent="0.2">
      <c r="Q521" s="37">
        <v>504</v>
      </c>
      <c r="R521" s="38">
        <f>R520+1</f>
        <v>40525</v>
      </c>
      <c r="S521" s="36">
        <f>IF(U521=1,1,0)</f>
        <v>0</v>
      </c>
      <c r="T521" s="37">
        <f>T520+S521</f>
        <v>16</v>
      </c>
      <c r="U521" s="40">
        <f>IF(DAY(R521)=$S$15,1,0)</f>
        <v>0</v>
      </c>
      <c r="V521" s="39">
        <f>IF(T521&lt;=$S$3,U521/((1+$S$4)^(Q521)),0)</f>
        <v>0</v>
      </c>
    </row>
    <row r="522" spans="17:22" x14ac:dyDescent="0.2">
      <c r="Q522" s="37">
        <v>505</v>
      </c>
      <c r="R522" s="38">
        <f>R521+1</f>
        <v>40526</v>
      </c>
      <c r="S522" s="36">
        <f>IF(U522=1,1,0)</f>
        <v>0</v>
      </c>
      <c r="T522" s="37">
        <f>T521+S522</f>
        <v>16</v>
      </c>
      <c r="U522" s="40">
        <f>IF(DAY(R522)=$S$15,1,0)</f>
        <v>0</v>
      </c>
      <c r="V522" s="39">
        <f>IF(T522&lt;=$S$3,U522/((1+$S$4)^(Q522)),0)</f>
        <v>0</v>
      </c>
    </row>
    <row r="523" spans="17:22" x14ac:dyDescent="0.2">
      <c r="Q523" s="37">
        <v>506</v>
      </c>
      <c r="R523" s="38">
        <f>R522+1</f>
        <v>40527</v>
      </c>
      <c r="S523" s="36">
        <f>IF(U523=1,1,0)</f>
        <v>0</v>
      </c>
      <c r="T523" s="37">
        <f>T522+S523</f>
        <v>16</v>
      </c>
      <c r="U523" s="40">
        <f>IF(DAY(R523)=$S$15,1,0)</f>
        <v>0</v>
      </c>
      <c r="V523" s="39">
        <f>IF(T523&lt;=$S$3,U523/((1+$S$4)^(Q523)),0)</f>
        <v>0</v>
      </c>
    </row>
    <row r="524" spans="17:22" x14ac:dyDescent="0.2">
      <c r="Q524" s="37">
        <v>507</v>
      </c>
      <c r="R524" s="38">
        <f>R523+1</f>
        <v>40528</v>
      </c>
      <c r="S524" s="36">
        <f>IF(U524=1,1,0)</f>
        <v>0</v>
      </c>
      <c r="T524" s="37">
        <f>T523+S524</f>
        <v>16</v>
      </c>
      <c r="U524" s="40">
        <f>IF(DAY(R524)=$S$15,1,0)</f>
        <v>0</v>
      </c>
      <c r="V524" s="39">
        <f>IF(T524&lt;=$S$3,U524/((1+$S$4)^(Q524)),0)</f>
        <v>0</v>
      </c>
    </row>
    <row r="525" spans="17:22" x14ac:dyDescent="0.2">
      <c r="Q525" s="37">
        <v>508</v>
      </c>
      <c r="R525" s="38">
        <f>R524+1</f>
        <v>40529</v>
      </c>
      <c r="S525" s="36">
        <f>IF(U525=1,1,0)</f>
        <v>0</v>
      </c>
      <c r="T525" s="37">
        <f>T524+S525</f>
        <v>16</v>
      </c>
      <c r="U525" s="40">
        <f>IF(DAY(R525)=$S$15,1,0)</f>
        <v>0</v>
      </c>
      <c r="V525" s="39">
        <f>IF(T525&lt;=$S$3,U525/((1+$S$4)^(Q525)),0)</f>
        <v>0</v>
      </c>
    </row>
    <row r="526" spans="17:22" x14ac:dyDescent="0.2">
      <c r="Q526" s="37">
        <v>509</v>
      </c>
      <c r="R526" s="38">
        <f>R525+1</f>
        <v>40530</v>
      </c>
      <c r="S526" s="36">
        <f>IF(U526=1,1,0)</f>
        <v>0</v>
      </c>
      <c r="T526" s="37">
        <f>T525+S526</f>
        <v>16</v>
      </c>
      <c r="U526" s="40">
        <f>IF(DAY(R526)=$S$15,1,0)</f>
        <v>0</v>
      </c>
      <c r="V526" s="39">
        <f>IF(T526&lt;=$S$3,U526/((1+$S$4)^(Q526)),0)</f>
        <v>0</v>
      </c>
    </row>
    <row r="527" spans="17:22" x14ac:dyDescent="0.2">
      <c r="Q527" s="37">
        <v>510</v>
      </c>
      <c r="R527" s="38">
        <f>R526+1</f>
        <v>40531</v>
      </c>
      <c r="S527" s="36">
        <f>IF(U527=1,1,0)</f>
        <v>0</v>
      </c>
      <c r="T527" s="37">
        <f>T526+S527</f>
        <v>16</v>
      </c>
      <c r="U527" s="40">
        <f>IF(DAY(R527)=$S$15,1,0)</f>
        <v>0</v>
      </c>
      <c r="V527" s="39">
        <f>IF(T527&lt;=$S$3,U527/((1+$S$4)^(Q527)),0)</f>
        <v>0</v>
      </c>
    </row>
    <row r="528" spans="17:22" x14ac:dyDescent="0.2">
      <c r="Q528" s="37">
        <v>511</v>
      </c>
      <c r="R528" s="38">
        <f>R527+1</f>
        <v>40532</v>
      </c>
      <c r="S528" s="36">
        <f>IF(U528=1,1,0)</f>
        <v>0</v>
      </c>
      <c r="T528" s="37">
        <f>T527+S528</f>
        <v>16</v>
      </c>
      <c r="U528" s="40">
        <f>IF(DAY(R528)=$S$15,1,0)</f>
        <v>0</v>
      </c>
      <c r="V528" s="39">
        <f>IF(T528&lt;=$S$3,U528/((1+$S$4)^(Q528)),0)</f>
        <v>0</v>
      </c>
    </row>
    <row r="529" spans="17:22" x14ac:dyDescent="0.2">
      <c r="Q529" s="37">
        <v>512</v>
      </c>
      <c r="R529" s="38">
        <f>R528+1</f>
        <v>40533</v>
      </c>
      <c r="S529" s="36">
        <f>IF(U529=1,1,0)</f>
        <v>0</v>
      </c>
      <c r="T529" s="37">
        <f>T528+S529</f>
        <v>16</v>
      </c>
      <c r="U529" s="40">
        <f>IF(DAY(R529)=$S$15,1,0)</f>
        <v>0</v>
      </c>
      <c r="V529" s="39">
        <f>IF(T529&lt;=$S$3,U529/((1+$S$4)^(Q529)),0)</f>
        <v>0</v>
      </c>
    </row>
    <row r="530" spans="17:22" x14ac:dyDescent="0.2">
      <c r="Q530" s="37">
        <v>513</v>
      </c>
      <c r="R530" s="38">
        <f>R529+1</f>
        <v>40534</v>
      </c>
      <c r="S530" s="36">
        <f>IF(U530=1,1,0)</f>
        <v>0</v>
      </c>
      <c r="T530" s="37">
        <f>T529+S530</f>
        <v>16</v>
      </c>
      <c r="U530" s="40">
        <f>IF(DAY(R530)=$S$15,1,0)</f>
        <v>0</v>
      </c>
      <c r="V530" s="39">
        <f>IF(T530&lt;=$S$3,U530/((1+$S$4)^(Q530)),0)</f>
        <v>0</v>
      </c>
    </row>
    <row r="531" spans="17:22" x14ac:dyDescent="0.2">
      <c r="Q531" s="37">
        <v>514</v>
      </c>
      <c r="R531" s="38">
        <f>R530+1</f>
        <v>40535</v>
      </c>
      <c r="S531" s="36">
        <f>IF(U531=1,1,0)</f>
        <v>0</v>
      </c>
      <c r="T531" s="37">
        <f>T530+S531</f>
        <v>16</v>
      </c>
      <c r="U531" s="40">
        <f>IF(DAY(R531)=$S$15,1,0)</f>
        <v>0</v>
      </c>
      <c r="V531" s="39">
        <f>IF(T531&lt;=$S$3,U531/((1+$S$4)^(Q531)),0)</f>
        <v>0</v>
      </c>
    </row>
    <row r="532" spans="17:22" x14ac:dyDescent="0.2">
      <c r="Q532" s="37">
        <v>515</v>
      </c>
      <c r="R532" s="38">
        <f>R531+1</f>
        <v>40536</v>
      </c>
      <c r="S532" s="36">
        <f>IF(U532=1,1,0)</f>
        <v>0</v>
      </c>
      <c r="T532" s="37">
        <f>T531+S532</f>
        <v>16</v>
      </c>
      <c r="U532" s="40">
        <f>IF(DAY(R532)=$S$15,1,0)</f>
        <v>0</v>
      </c>
      <c r="V532" s="39">
        <f>IF(T532&lt;=$S$3,U532/((1+$S$4)^(Q532)),0)</f>
        <v>0</v>
      </c>
    </row>
    <row r="533" spans="17:22" x14ac:dyDescent="0.2">
      <c r="Q533" s="37">
        <v>516</v>
      </c>
      <c r="R533" s="38">
        <f>R532+1</f>
        <v>40537</v>
      </c>
      <c r="S533" s="36">
        <f>IF(U533=1,1,0)</f>
        <v>0</v>
      </c>
      <c r="T533" s="37">
        <f>T532+S533</f>
        <v>16</v>
      </c>
      <c r="U533" s="40">
        <f>IF(DAY(R533)=$S$15,1,0)</f>
        <v>0</v>
      </c>
      <c r="V533" s="39">
        <f>IF(T533&lt;=$S$3,U533/((1+$S$4)^(Q533)),0)</f>
        <v>0</v>
      </c>
    </row>
    <row r="534" spans="17:22" x14ac:dyDescent="0.2">
      <c r="Q534" s="37">
        <v>517</v>
      </c>
      <c r="R534" s="38">
        <f>R533+1</f>
        <v>40538</v>
      </c>
      <c r="S534" s="36">
        <f>IF(U534=1,1,0)</f>
        <v>0</v>
      </c>
      <c r="T534" s="37">
        <f>T533+S534</f>
        <v>16</v>
      </c>
      <c r="U534" s="40">
        <f>IF(DAY(R534)=$S$15,1,0)</f>
        <v>0</v>
      </c>
      <c r="V534" s="39">
        <f>IF(T534&lt;=$S$3,U534/((1+$S$4)^(Q534)),0)</f>
        <v>0</v>
      </c>
    </row>
    <row r="535" spans="17:22" x14ac:dyDescent="0.2">
      <c r="Q535" s="37">
        <v>518</v>
      </c>
      <c r="R535" s="38">
        <f>R534+1</f>
        <v>40539</v>
      </c>
      <c r="S535" s="36">
        <f>IF(U535=1,1,0)</f>
        <v>1</v>
      </c>
      <c r="T535" s="37">
        <f>T534+S535</f>
        <v>17</v>
      </c>
      <c r="U535" s="40">
        <f>IF(DAY(R535)=$S$15,1,0)</f>
        <v>1</v>
      </c>
      <c r="V535" s="39">
        <f>IF(T535&lt;=$S$3,U535/((1+$S$4)^(Q535)),0)</f>
        <v>0.80694843332845057</v>
      </c>
    </row>
    <row r="536" spans="17:22" x14ac:dyDescent="0.2">
      <c r="Q536" s="37">
        <v>519</v>
      </c>
      <c r="R536" s="38">
        <f>R535+1</f>
        <v>40540</v>
      </c>
      <c r="S536" s="36">
        <f>IF(U536=1,1,0)</f>
        <v>0</v>
      </c>
      <c r="T536" s="37">
        <f>T535+S536</f>
        <v>17</v>
      </c>
      <c r="U536" s="40">
        <f>IF(DAY(R536)=$S$15,1,0)</f>
        <v>0</v>
      </c>
      <c r="V536" s="39">
        <f>IF(T536&lt;=$S$3,U536/((1+$S$4)^(Q536)),0)</f>
        <v>0</v>
      </c>
    </row>
    <row r="537" spans="17:22" x14ac:dyDescent="0.2">
      <c r="Q537" s="37">
        <v>520</v>
      </c>
      <c r="R537" s="38">
        <f>R536+1</f>
        <v>40541</v>
      </c>
      <c r="S537" s="36">
        <f>IF(U537=1,1,0)</f>
        <v>0</v>
      </c>
      <c r="T537" s="37">
        <f>T536+S537</f>
        <v>17</v>
      </c>
      <c r="U537" s="40">
        <f>IF(DAY(R537)=$S$15,1,0)</f>
        <v>0</v>
      </c>
      <c r="V537" s="39">
        <f>IF(T537&lt;=$S$3,U537/((1+$S$4)^(Q537)),0)</f>
        <v>0</v>
      </c>
    </row>
    <row r="538" spans="17:22" x14ac:dyDescent="0.2">
      <c r="Q538" s="37">
        <v>521</v>
      </c>
      <c r="R538" s="38">
        <f>R537+1</f>
        <v>40542</v>
      </c>
      <c r="S538" s="36">
        <f>IF(U538=1,1,0)</f>
        <v>0</v>
      </c>
      <c r="T538" s="37">
        <f>T537+S538</f>
        <v>17</v>
      </c>
      <c r="U538" s="40">
        <f>IF(DAY(R538)=$S$15,1,0)</f>
        <v>0</v>
      </c>
      <c r="V538" s="39">
        <f>IF(T538&lt;=$S$3,U538/((1+$S$4)^(Q538)),0)</f>
        <v>0</v>
      </c>
    </row>
    <row r="539" spans="17:22" x14ac:dyDescent="0.2">
      <c r="Q539" s="37">
        <v>522</v>
      </c>
      <c r="R539" s="38">
        <f>R538+1</f>
        <v>40543</v>
      </c>
      <c r="S539" s="36">
        <f>IF(U539=1,1,0)</f>
        <v>0</v>
      </c>
      <c r="T539" s="37">
        <f>T538+S539</f>
        <v>17</v>
      </c>
      <c r="U539" s="40">
        <f>IF(DAY(R539)=$S$15,1,0)</f>
        <v>0</v>
      </c>
      <c r="V539" s="39">
        <f>IF(T539&lt;=$S$3,U539/((1+$S$4)^(Q539)),0)</f>
        <v>0</v>
      </c>
    </row>
    <row r="540" spans="17:22" x14ac:dyDescent="0.2">
      <c r="Q540" s="37">
        <v>523</v>
      </c>
      <c r="R540" s="38">
        <f>R539+1</f>
        <v>40544</v>
      </c>
      <c r="S540" s="36">
        <f>IF(U540=1,1,0)</f>
        <v>0</v>
      </c>
      <c r="T540" s="37">
        <f>T539+S540</f>
        <v>17</v>
      </c>
      <c r="U540" s="40">
        <f>IF(DAY(R540)=$S$15,1,0)</f>
        <v>0</v>
      </c>
      <c r="V540" s="39">
        <f>IF(T540&lt;=$S$3,U540/((1+$S$4)^(Q540)),0)</f>
        <v>0</v>
      </c>
    </row>
    <row r="541" spans="17:22" x14ac:dyDescent="0.2">
      <c r="Q541" s="37">
        <v>524</v>
      </c>
      <c r="R541" s="38">
        <f>R540+1</f>
        <v>40545</v>
      </c>
      <c r="S541" s="36">
        <f>IF(U541=1,1,0)</f>
        <v>0</v>
      </c>
      <c r="T541" s="37">
        <f>T540+S541</f>
        <v>17</v>
      </c>
      <c r="U541" s="40">
        <f>IF(DAY(R541)=$S$15,1,0)</f>
        <v>0</v>
      </c>
      <c r="V541" s="39">
        <f>IF(T541&lt;=$S$3,U541/((1+$S$4)^(Q541)),0)</f>
        <v>0</v>
      </c>
    </row>
    <row r="542" spans="17:22" x14ac:dyDescent="0.2">
      <c r="Q542" s="37">
        <v>525</v>
      </c>
      <c r="R542" s="38">
        <f>R541+1</f>
        <v>40546</v>
      </c>
      <c r="S542" s="36">
        <f>IF(U542=1,1,0)</f>
        <v>0</v>
      </c>
      <c r="T542" s="37">
        <f>T541+S542</f>
        <v>17</v>
      </c>
      <c r="U542" s="40">
        <f>IF(DAY(R542)=$S$15,1,0)</f>
        <v>0</v>
      </c>
      <c r="V542" s="39">
        <f>IF(T542&lt;=$S$3,U542/((1+$S$4)^(Q542)),0)</f>
        <v>0</v>
      </c>
    </row>
    <row r="543" spans="17:22" x14ac:dyDescent="0.2">
      <c r="Q543" s="37">
        <v>526</v>
      </c>
      <c r="R543" s="38">
        <f>R542+1</f>
        <v>40547</v>
      </c>
      <c r="S543" s="36">
        <f>IF(U543=1,1,0)</f>
        <v>0</v>
      </c>
      <c r="T543" s="37">
        <f>T542+S543</f>
        <v>17</v>
      </c>
      <c r="U543" s="40">
        <f>IF(DAY(R543)=$S$15,1,0)</f>
        <v>0</v>
      </c>
      <c r="V543" s="39">
        <f>IF(T543&lt;=$S$3,U543/((1+$S$4)^(Q543)),0)</f>
        <v>0</v>
      </c>
    </row>
    <row r="544" spans="17:22" x14ac:dyDescent="0.2">
      <c r="Q544" s="37">
        <v>527</v>
      </c>
      <c r="R544" s="38">
        <f>R543+1</f>
        <v>40548</v>
      </c>
      <c r="S544" s="36">
        <f>IF(U544=1,1,0)</f>
        <v>0</v>
      </c>
      <c r="T544" s="37">
        <f>T543+S544</f>
        <v>17</v>
      </c>
      <c r="U544" s="40">
        <f>IF(DAY(R544)=$S$15,1,0)</f>
        <v>0</v>
      </c>
      <c r="V544" s="39">
        <f>IF(T544&lt;=$S$3,U544/((1+$S$4)^(Q544)),0)</f>
        <v>0</v>
      </c>
    </row>
    <row r="545" spans="17:22" x14ac:dyDescent="0.2">
      <c r="Q545" s="37">
        <v>528</v>
      </c>
      <c r="R545" s="38">
        <f>R544+1</f>
        <v>40549</v>
      </c>
      <c r="S545" s="36">
        <f>IF(U545=1,1,0)</f>
        <v>0</v>
      </c>
      <c r="T545" s="37">
        <f>T544+S545</f>
        <v>17</v>
      </c>
      <c r="U545" s="40">
        <f>IF(DAY(R545)=$S$15,1,0)</f>
        <v>0</v>
      </c>
      <c r="V545" s="39">
        <f>IF(T545&lt;=$S$3,U545/((1+$S$4)^(Q545)),0)</f>
        <v>0</v>
      </c>
    </row>
    <row r="546" spans="17:22" x14ac:dyDescent="0.2">
      <c r="Q546" s="37">
        <v>529</v>
      </c>
      <c r="R546" s="38">
        <f>R545+1</f>
        <v>40550</v>
      </c>
      <c r="S546" s="36">
        <f>IF(U546=1,1,0)</f>
        <v>0</v>
      </c>
      <c r="T546" s="37">
        <f>T545+S546</f>
        <v>17</v>
      </c>
      <c r="U546" s="40">
        <f>IF(DAY(R546)=$S$15,1,0)</f>
        <v>0</v>
      </c>
      <c r="V546" s="39">
        <f>IF(T546&lt;=$S$3,U546/((1+$S$4)^(Q546)),0)</f>
        <v>0</v>
      </c>
    </row>
    <row r="547" spans="17:22" x14ac:dyDescent="0.2">
      <c r="Q547" s="37">
        <v>530</v>
      </c>
      <c r="R547" s="38">
        <f>R546+1</f>
        <v>40551</v>
      </c>
      <c r="S547" s="36">
        <f>IF(U547=1,1,0)</f>
        <v>0</v>
      </c>
      <c r="T547" s="37">
        <f>T546+S547</f>
        <v>17</v>
      </c>
      <c r="U547" s="40">
        <f>IF(DAY(R547)=$S$15,1,0)</f>
        <v>0</v>
      </c>
      <c r="V547" s="39">
        <f>IF(T547&lt;=$S$3,U547/((1+$S$4)^(Q547)),0)</f>
        <v>0</v>
      </c>
    </row>
    <row r="548" spans="17:22" x14ac:dyDescent="0.2">
      <c r="Q548" s="37">
        <v>531</v>
      </c>
      <c r="R548" s="38">
        <f>R547+1</f>
        <v>40552</v>
      </c>
      <c r="S548" s="36">
        <f>IF(U548=1,1,0)</f>
        <v>0</v>
      </c>
      <c r="T548" s="37">
        <f>T547+S548</f>
        <v>17</v>
      </c>
      <c r="U548" s="40">
        <f>IF(DAY(R548)=$S$15,1,0)</f>
        <v>0</v>
      </c>
      <c r="V548" s="39">
        <f>IF(T548&lt;=$S$3,U548/((1+$S$4)^(Q548)),0)</f>
        <v>0</v>
      </c>
    </row>
    <row r="549" spans="17:22" x14ac:dyDescent="0.2">
      <c r="Q549" s="37">
        <v>532</v>
      </c>
      <c r="R549" s="38">
        <f>R548+1</f>
        <v>40553</v>
      </c>
      <c r="S549" s="36">
        <f>IF(U549=1,1,0)</f>
        <v>0</v>
      </c>
      <c r="T549" s="37">
        <f>T548+S549</f>
        <v>17</v>
      </c>
      <c r="U549" s="40">
        <f>IF(DAY(R549)=$S$15,1,0)</f>
        <v>0</v>
      </c>
      <c r="V549" s="39">
        <f>IF(T549&lt;=$S$3,U549/((1+$S$4)^(Q549)),0)</f>
        <v>0</v>
      </c>
    </row>
    <row r="550" spans="17:22" x14ac:dyDescent="0.2">
      <c r="Q550" s="37">
        <v>533</v>
      </c>
      <c r="R550" s="38">
        <f>R549+1</f>
        <v>40554</v>
      </c>
      <c r="S550" s="36">
        <f>IF(U550=1,1,0)</f>
        <v>0</v>
      </c>
      <c r="T550" s="37">
        <f>T549+S550</f>
        <v>17</v>
      </c>
      <c r="U550" s="40">
        <f>IF(DAY(R550)=$S$15,1,0)</f>
        <v>0</v>
      </c>
      <c r="V550" s="39">
        <f>IF(T550&lt;=$S$3,U550/((1+$S$4)^(Q550)),0)</f>
        <v>0</v>
      </c>
    </row>
    <row r="551" spans="17:22" x14ac:dyDescent="0.2">
      <c r="Q551" s="37">
        <v>534</v>
      </c>
      <c r="R551" s="38">
        <f>R550+1</f>
        <v>40555</v>
      </c>
      <c r="S551" s="36">
        <f>IF(U551=1,1,0)</f>
        <v>0</v>
      </c>
      <c r="T551" s="37">
        <f>T550+S551</f>
        <v>17</v>
      </c>
      <c r="U551" s="40">
        <f>IF(DAY(R551)=$S$15,1,0)</f>
        <v>0</v>
      </c>
      <c r="V551" s="39">
        <f>IF(T551&lt;=$S$3,U551/((1+$S$4)^(Q551)),0)</f>
        <v>0</v>
      </c>
    </row>
    <row r="552" spans="17:22" x14ac:dyDescent="0.2">
      <c r="Q552" s="37">
        <v>535</v>
      </c>
      <c r="R552" s="38">
        <f>R551+1</f>
        <v>40556</v>
      </c>
      <c r="S552" s="36">
        <f>IF(U552=1,1,0)</f>
        <v>0</v>
      </c>
      <c r="T552" s="37">
        <f>T551+S552</f>
        <v>17</v>
      </c>
      <c r="U552" s="40">
        <f>IF(DAY(R552)=$S$15,1,0)</f>
        <v>0</v>
      </c>
      <c r="V552" s="39">
        <f>IF(T552&lt;=$S$3,U552/((1+$S$4)^(Q552)),0)</f>
        <v>0</v>
      </c>
    </row>
    <row r="553" spans="17:22" x14ac:dyDescent="0.2">
      <c r="Q553" s="37">
        <v>536</v>
      </c>
      <c r="R553" s="38">
        <f>R552+1</f>
        <v>40557</v>
      </c>
      <c r="S553" s="36">
        <f>IF(U553=1,1,0)</f>
        <v>0</v>
      </c>
      <c r="T553" s="37">
        <f>T552+S553</f>
        <v>17</v>
      </c>
      <c r="U553" s="40">
        <f>IF(DAY(R553)=$S$15,1,0)</f>
        <v>0</v>
      </c>
      <c r="V553" s="39">
        <f>IF(T553&lt;=$S$3,U553/((1+$S$4)^(Q553)),0)</f>
        <v>0</v>
      </c>
    </row>
    <row r="554" spans="17:22" x14ac:dyDescent="0.2">
      <c r="Q554" s="37">
        <v>537</v>
      </c>
      <c r="R554" s="38">
        <f>R553+1</f>
        <v>40558</v>
      </c>
      <c r="S554" s="36">
        <f>IF(U554=1,1,0)</f>
        <v>0</v>
      </c>
      <c r="T554" s="37">
        <f>T553+S554</f>
        <v>17</v>
      </c>
      <c r="U554" s="40">
        <f>IF(DAY(R554)=$S$15,1,0)</f>
        <v>0</v>
      </c>
      <c r="V554" s="39">
        <f>IF(T554&lt;=$S$3,U554/((1+$S$4)^(Q554)),0)</f>
        <v>0</v>
      </c>
    </row>
    <row r="555" spans="17:22" x14ac:dyDescent="0.2">
      <c r="Q555" s="37">
        <v>538</v>
      </c>
      <c r="R555" s="38">
        <f>R554+1</f>
        <v>40559</v>
      </c>
      <c r="S555" s="36">
        <f>IF(U555=1,1,0)</f>
        <v>0</v>
      </c>
      <c r="T555" s="37">
        <f>T554+S555</f>
        <v>17</v>
      </c>
      <c r="U555" s="40">
        <f>IF(DAY(R555)=$S$15,1,0)</f>
        <v>0</v>
      </c>
      <c r="V555" s="39">
        <f>IF(T555&lt;=$S$3,U555/((1+$S$4)^(Q555)),0)</f>
        <v>0</v>
      </c>
    </row>
    <row r="556" spans="17:22" x14ac:dyDescent="0.2">
      <c r="Q556" s="37">
        <v>539</v>
      </c>
      <c r="R556" s="38">
        <f>R555+1</f>
        <v>40560</v>
      </c>
      <c r="S556" s="36">
        <f>IF(U556=1,1,0)</f>
        <v>0</v>
      </c>
      <c r="T556" s="37">
        <f>T555+S556</f>
        <v>17</v>
      </c>
      <c r="U556" s="40">
        <f>IF(DAY(R556)=$S$15,1,0)</f>
        <v>0</v>
      </c>
      <c r="V556" s="39">
        <f>IF(T556&lt;=$S$3,U556/((1+$S$4)^(Q556)),0)</f>
        <v>0</v>
      </c>
    </row>
    <row r="557" spans="17:22" x14ac:dyDescent="0.2">
      <c r="Q557" s="37">
        <v>540</v>
      </c>
      <c r="R557" s="38">
        <f>R556+1</f>
        <v>40561</v>
      </c>
      <c r="S557" s="36">
        <f>IF(U557=1,1,0)</f>
        <v>0</v>
      </c>
      <c r="T557" s="37">
        <f>T556+S557</f>
        <v>17</v>
      </c>
      <c r="U557" s="40">
        <f>IF(DAY(R557)=$S$15,1,0)</f>
        <v>0</v>
      </c>
      <c r="V557" s="39">
        <f>IF(T557&lt;=$S$3,U557/((1+$S$4)^(Q557)),0)</f>
        <v>0</v>
      </c>
    </row>
    <row r="558" spans="17:22" x14ac:dyDescent="0.2">
      <c r="Q558" s="37">
        <v>541</v>
      </c>
      <c r="R558" s="38">
        <f>R557+1</f>
        <v>40562</v>
      </c>
      <c r="S558" s="36">
        <f>IF(U558=1,1,0)</f>
        <v>0</v>
      </c>
      <c r="T558" s="37">
        <f>T557+S558</f>
        <v>17</v>
      </c>
      <c r="U558" s="40">
        <f>IF(DAY(R558)=$S$15,1,0)</f>
        <v>0</v>
      </c>
      <c r="V558" s="39">
        <f>IF(T558&lt;=$S$3,U558/((1+$S$4)^(Q558)),0)</f>
        <v>0</v>
      </c>
    </row>
    <row r="559" spans="17:22" x14ac:dyDescent="0.2">
      <c r="Q559" s="37">
        <v>542</v>
      </c>
      <c r="R559" s="38">
        <f>R558+1</f>
        <v>40563</v>
      </c>
      <c r="S559" s="36">
        <f>IF(U559=1,1,0)</f>
        <v>0</v>
      </c>
      <c r="T559" s="37">
        <f>T558+S559</f>
        <v>17</v>
      </c>
      <c r="U559" s="40">
        <f>IF(DAY(R559)=$S$15,1,0)</f>
        <v>0</v>
      </c>
      <c r="V559" s="39">
        <f>IF(T559&lt;=$S$3,U559/((1+$S$4)^(Q559)),0)</f>
        <v>0</v>
      </c>
    </row>
    <row r="560" spans="17:22" x14ac:dyDescent="0.2">
      <c r="Q560" s="37">
        <v>543</v>
      </c>
      <c r="R560" s="38">
        <f>R559+1</f>
        <v>40564</v>
      </c>
      <c r="S560" s="36">
        <f>IF(U560=1,1,0)</f>
        <v>0</v>
      </c>
      <c r="T560" s="37">
        <f>T559+S560</f>
        <v>17</v>
      </c>
      <c r="U560" s="40">
        <f>IF(DAY(R560)=$S$15,1,0)</f>
        <v>0</v>
      </c>
      <c r="V560" s="39">
        <f>IF(T560&lt;=$S$3,U560/((1+$S$4)^(Q560)),0)</f>
        <v>0</v>
      </c>
    </row>
    <row r="561" spans="17:22" x14ac:dyDescent="0.2">
      <c r="Q561" s="37">
        <v>544</v>
      </c>
      <c r="R561" s="38">
        <f>R560+1</f>
        <v>40565</v>
      </c>
      <c r="S561" s="36">
        <f>IF(U561=1,1,0)</f>
        <v>0</v>
      </c>
      <c r="T561" s="37">
        <f>T560+S561</f>
        <v>17</v>
      </c>
      <c r="U561" s="40">
        <f>IF(DAY(R561)=$S$15,1,0)</f>
        <v>0</v>
      </c>
      <c r="V561" s="39">
        <f>IF(T561&lt;=$S$3,U561/((1+$S$4)^(Q561)),0)</f>
        <v>0</v>
      </c>
    </row>
    <row r="562" spans="17:22" x14ac:dyDescent="0.2">
      <c r="Q562" s="37">
        <v>545</v>
      </c>
      <c r="R562" s="38">
        <f>R561+1</f>
        <v>40566</v>
      </c>
      <c r="S562" s="36">
        <f>IF(U562=1,1,0)</f>
        <v>0</v>
      </c>
      <c r="T562" s="37">
        <f>T561+S562</f>
        <v>17</v>
      </c>
      <c r="U562" s="40">
        <f>IF(DAY(R562)=$S$15,1,0)</f>
        <v>0</v>
      </c>
      <c r="V562" s="39">
        <f>IF(T562&lt;=$S$3,U562/((1+$S$4)^(Q562)),0)</f>
        <v>0</v>
      </c>
    </row>
    <row r="563" spans="17:22" x14ac:dyDescent="0.2">
      <c r="Q563" s="37">
        <v>546</v>
      </c>
      <c r="R563" s="38">
        <f>R562+1</f>
        <v>40567</v>
      </c>
      <c r="S563" s="36">
        <f>IF(U563=1,1,0)</f>
        <v>0</v>
      </c>
      <c r="T563" s="37">
        <f>T562+S563</f>
        <v>17</v>
      </c>
      <c r="U563" s="40">
        <f>IF(DAY(R563)=$S$15,1,0)</f>
        <v>0</v>
      </c>
      <c r="V563" s="39">
        <f>IF(T563&lt;=$S$3,U563/((1+$S$4)^(Q563)),0)</f>
        <v>0</v>
      </c>
    </row>
    <row r="564" spans="17:22" x14ac:dyDescent="0.2">
      <c r="Q564" s="37">
        <v>547</v>
      </c>
      <c r="R564" s="38">
        <f>R563+1</f>
        <v>40568</v>
      </c>
      <c r="S564" s="36">
        <f>IF(U564=1,1,0)</f>
        <v>0</v>
      </c>
      <c r="T564" s="37">
        <f>T563+S564</f>
        <v>17</v>
      </c>
      <c r="U564" s="40">
        <f>IF(DAY(R564)=$S$15,1,0)</f>
        <v>0</v>
      </c>
      <c r="V564" s="39">
        <f>IF(T564&lt;=$S$3,U564/((1+$S$4)^(Q564)),0)</f>
        <v>0</v>
      </c>
    </row>
    <row r="565" spans="17:22" x14ac:dyDescent="0.2">
      <c r="Q565" s="37">
        <v>548</v>
      </c>
      <c r="R565" s="38">
        <f>R564+1</f>
        <v>40569</v>
      </c>
      <c r="S565" s="36">
        <f>IF(U565=1,1,0)</f>
        <v>0</v>
      </c>
      <c r="T565" s="37">
        <f>T564+S565</f>
        <v>17</v>
      </c>
      <c r="U565" s="40">
        <f>IF(DAY(R565)=$S$15,1,0)</f>
        <v>0</v>
      </c>
      <c r="V565" s="39">
        <f>IF(T565&lt;=$S$3,U565/((1+$S$4)^(Q565)),0)</f>
        <v>0</v>
      </c>
    </row>
    <row r="566" spans="17:22" x14ac:dyDescent="0.2">
      <c r="Q566" s="37">
        <v>549</v>
      </c>
      <c r="R566" s="38">
        <f>R565+1</f>
        <v>40570</v>
      </c>
      <c r="S566" s="36">
        <f>IF(U566=1,1,0)</f>
        <v>1</v>
      </c>
      <c r="T566" s="37">
        <f>T565+S566</f>
        <v>18</v>
      </c>
      <c r="U566" s="40">
        <f>IF(DAY(R566)=$S$15,1,0)</f>
        <v>1</v>
      </c>
      <c r="V566" s="39">
        <f>IF(T566&lt;=$S$3,U566/((1+$S$4)^(Q566)),0)</f>
        <v>0.79665615611437757</v>
      </c>
    </row>
    <row r="567" spans="17:22" x14ac:dyDescent="0.2">
      <c r="Q567" s="37">
        <v>550</v>
      </c>
      <c r="R567" s="38">
        <f>R566+1</f>
        <v>40571</v>
      </c>
      <c r="S567" s="36">
        <f>IF(U567=1,1,0)</f>
        <v>0</v>
      </c>
      <c r="T567" s="37">
        <f>T566+S567</f>
        <v>18</v>
      </c>
      <c r="U567" s="40">
        <f>IF(DAY(R567)=$S$15,1,0)</f>
        <v>0</v>
      </c>
      <c r="V567" s="39">
        <f>IF(T567&lt;=$S$3,U567/((1+$S$4)^(Q567)),0)</f>
        <v>0</v>
      </c>
    </row>
    <row r="568" spans="17:22" x14ac:dyDescent="0.2">
      <c r="Q568" s="37">
        <v>551</v>
      </c>
      <c r="R568" s="38">
        <f>R567+1</f>
        <v>40572</v>
      </c>
      <c r="S568" s="36">
        <f>IF(U568=1,1,0)</f>
        <v>0</v>
      </c>
      <c r="T568" s="37">
        <f>T567+S568</f>
        <v>18</v>
      </c>
      <c r="U568" s="40">
        <f>IF(DAY(R568)=$S$15,1,0)</f>
        <v>0</v>
      </c>
      <c r="V568" s="39">
        <f>IF(T568&lt;=$S$3,U568/((1+$S$4)^(Q568)),0)</f>
        <v>0</v>
      </c>
    </row>
    <row r="569" spans="17:22" x14ac:dyDescent="0.2">
      <c r="Q569" s="37">
        <v>552</v>
      </c>
      <c r="R569" s="38">
        <f>R568+1</f>
        <v>40573</v>
      </c>
      <c r="S569" s="36">
        <f>IF(U569=1,1,0)</f>
        <v>0</v>
      </c>
      <c r="T569" s="37">
        <f>T568+S569</f>
        <v>18</v>
      </c>
      <c r="U569" s="40">
        <f>IF(DAY(R569)=$S$15,1,0)</f>
        <v>0</v>
      </c>
      <c r="V569" s="39">
        <f>IF(T569&lt;=$S$3,U569/((1+$S$4)^(Q569)),0)</f>
        <v>0</v>
      </c>
    </row>
    <row r="570" spans="17:22" x14ac:dyDescent="0.2">
      <c r="Q570" s="37">
        <v>553</v>
      </c>
      <c r="R570" s="38">
        <f>R569+1</f>
        <v>40574</v>
      </c>
      <c r="S570" s="36">
        <f>IF(U570=1,1,0)</f>
        <v>0</v>
      </c>
      <c r="T570" s="37">
        <f>T569+S570</f>
        <v>18</v>
      </c>
      <c r="U570" s="40">
        <f>IF(DAY(R570)=$S$15,1,0)</f>
        <v>0</v>
      </c>
      <c r="V570" s="39">
        <f>IF(T570&lt;=$S$3,U570/((1+$S$4)^(Q570)),0)</f>
        <v>0</v>
      </c>
    </row>
    <row r="571" spans="17:22" x14ac:dyDescent="0.2">
      <c r="Q571" s="37">
        <v>554</v>
      </c>
      <c r="R571" s="38">
        <f>R570+1</f>
        <v>40575</v>
      </c>
      <c r="S571" s="36">
        <f>IF(U571=1,1,0)</f>
        <v>0</v>
      </c>
      <c r="T571" s="37">
        <f>T570+S571</f>
        <v>18</v>
      </c>
      <c r="U571" s="40">
        <f>IF(DAY(R571)=$S$15,1,0)</f>
        <v>0</v>
      </c>
      <c r="V571" s="39">
        <f>IF(T571&lt;=$S$3,U571/((1+$S$4)^(Q571)),0)</f>
        <v>0</v>
      </c>
    </row>
    <row r="572" spans="17:22" x14ac:dyDescent="0.2">
      <c r="Q572" s="37">
        <v>555</v>
      </c>
      <c r="R572" s="38">
        <f>R571+1</f>
        <v>40576</v>
      </c>
      <c r="S572" s="36">
        <f>IF(U572=1,1,0)</f>
        <v>0</v>
      </c>
      <c r="T572" s="37">
        <f>T571+S572</f>
        <v>18</v>
      </c>
      <c r="U572" s="40">
        <f>IF(DAY(R572)=$S$15,1,0)</f>
        <v>0</v>
      </c>
      <c r="V572" s="39">
        <f>IF(T572&lt;=$S$3,U572/((1+$S$4)^(Q572)),0)</f>
        <v>0</v>
      </c>
    </row>
    <row r="573" spans="17:22" x14ac:dyDescent="0.2">
      <c r="Q573" s="37">
        <v>556</v>
      </c>
      <c r="R573" s="38">
        <f>R572+1</f>
        <v>40577</v>
      </c>
      <c r="S573" s="36">
        <f>IF(U573=1,1,0)</f>
        <v>0</v>
      </c>
      <c r="T573" s="37">
        <f>T572+S573</f>
        <v>18</v>
      </c>
      <c r="U573" s="40">
        <f>IF(DAY(R573)=$S$15,1,0)</f>
        <v>0</v>
      </c>
      <c r="V573" s="39">
        <f>IF(T573&lt;=$S$3,U573/((1+$S$4)^(Q573)),0)</f>
        <v>0</v>
      </c>
    </row>
    <row r="574" spans="17:22" x14ac:dyDescent="0.2">
      <c r="Q574" s="37">
        <v>557</v>
      </c>
      <c r="R574" s="38">
        <f>R573+1</f>
        <v>40578</v>
      </c>
      <c r="S574" s="36">
        <f>IF(U574=1,1,0)</f>
        <v>0</v>
      </c>
      <c r="T574" s="37">
        <f>T573+S574</f>
        <v>18</v>
      </c>
      <c r="U574" s="40">
        <f>IF(DAY(R574)=$S$15,1,0)</f>
        <v>0</v>
      </c>
      <c r="V574" s="39">
        <f>IF(T574&lt;=$S$3,U574/((1+$S$4)^(Q574)),0)</f>
        <v>0</v>
      </c>
    </row>
    <row r="575" spans="17:22" x14ac:dyDescent="0.2">
      <c r="Q575" s="37">
        <v>558</v>
      </c>
      <c r="R575" s="38">
        <f>R574+1</f>
        <v>40579</v>
      </c>
      <c r="S575" s="36">
        <f>IF(U575=1,1,0)</f>
        <v>0</v>
      </c>
      <c r="T575" s="37">
        <f>T574+S575</f>
        <v>18</v>
      </c>
      <c r="U575" s="40">
        <f>IF(DAY(R575)=$S$15,1,0)</f>
        <v>0</v>
      </c>
      <c r="V575" s="39">
        <f>IF(T575&lt;=$S$3,U575/((1+$S$4)^(Q575)),0)</f>
        <v>0</v>
      </c>
    </row>
    <row r="576" spans="17:22" x14ac:dyDescent="0.2">
      <c r="Q576" s="37">
        <v>559</v>
      </c>
      <c r="R576" s="38">
        <f>R575+1</f>
        <v>40580</v>
      </c>
      <c r="S576" s="36">
        <f>IF(U576=1,1,0)</f>
        <v>0</v>
      </c>
      <c r="T576" s="37">
        <f>T575+S576</f>
        <v>18</v>
      </c>
      <c r="U576" s="40">
        <f>IF(DAY(R576)=$S$15,1,0)</f>
        <v>0</v>
      </c>
      <c r="V576" s="39">
        <f>IF(T576&lt;=$S$3,U576/((1+$S$4)^(Q576)),0)</f>
        <v>0</v>
      </c>
    </row>
    <row r="577" spans="17:22" x14ac:dyDescent="0.2">
      <c r="Q577" s="37">
        <v>560</v>
      </c>
      <c r="R577" s="38">
        <f>R576+1</f>
        <v>40581</v>
      </c>
      <c r="S577" s="36">
        <f>IF(U577=1,1,0)</f>
        <v>0</v>
      </c>
      <c r="T577" s="37">
        <f>T576+S577</f>
        <v>18</v>
      </c>
      <c r="U577" s="40">
        <f>IF(DAY(R577)=$S$15,1,0)</f>
        <v>0</v>
      </c>
      <c r="V577" s="39">
        <f>IF(T577&lt;=$S$3,U577/((1+$S$4)^(Q577)),0)</f>
        <v>0</v>
      </c>
    </row>
    <row r="578" spans="17:22" x14ac:dyDescent="0.2">
      <c r="Q578" s="37">
        <v>561</v>
      </c>
      <c r="R578" s="38">
        <f>R577+1</f>
        <v>40582</v>
      </c>
      <c r="S578" s="36">
        <f>IF(U578=1,1,0)</f>
        <v>0</v>
      </c>
      <c r="T578" s="37">
        <f>T577+S578</f>
        <v>18</v>
      </c>
      <c r="U578" s="40">
        <f>IF(DAY(R578)=$S$15,1,0)</f>
        <v>0</v>
      </c>
      <c r="V578" s="39">
        <f>IF(T578&lt;=$S$3,U578/((1+$S$4)^(Q578)),0)</f>
        <v>0</v>
      </c>
    </row>
    <row r="579" spans="17:22" x14ac:dyDescent="0.2">
      <c r="Q579" s="37">
        <v>562</v>
      </c>
      <c r="R579" s="38">
        <f>R578+1</f>
        <v>40583</v>
      </c>
      <c r="S579" s="36">
        <f>IF(U579=1,1,0)</f>
        <v>0</v>
      </c>
      <c r="T579" s="37">
        <f>T578+S579</f>
        <v>18</v>
      </c>
      <c r="U579" s="40">
        <f>IF(DAY(R579)=$S$15,1,0)</f>
        <v>0</v>
      </c>
      <c r="V579" s="39">
        <f>IF(T579&lt;=$S$3,U579/((1+$S$4)^(Q579)),0)</f>
        <v>0</v>
      </c>
    </row>
    <row r="580" spans="17:22" x14ac:dyDescent="0.2">
      <c r="Q580" s="37">
        <v>563</v>
      </c>
      <c r="R580" s="38">
        <f>R579+1</f>
        <v>40584</v>
      </c>
      <c r="S580" s="36">
        <f>IF(U580=1,1,0)</f>
        <v>0</v>
      </c>
      <c r="T580" s="37">
        <f>T579+S580</f>
        <v>18</v>
      </c>
      <c r="U580" s="40">
        <f>IF(DAY(R580)=$S$15,1,0)</f>
        <v>0</v>
      </c>
      <c r="V580" s="39">
        <f>IF(T580&lt;=$S$3,U580/((1+$S$4)^(Q580)),0)</f>
        <v>0</v>
      </c>
    </row>
    <row r="581" spans="17:22" x14ac:dyDescent="0.2">
      <c r="Q581" s="37">
        <v>564</v>
      </c>
      <c r="R581" s="38">
        <f>R580+1</f>
        <v>40585</v>
      </c>
      <c r="S581" s="36">
        <f>IF(U581=1,1,0)</f>
        <v>0</v>
      </c>
      <c r="T581" s="37">
        <f>T580+S581</f>
        <v>18</v>
      </c>
      <c r="U581" s="40">
        <f>IF(DAY(R581)=$S$15,1,0)</f>
        <v>0</v>
      </c>
      <c r="V581" s="39">
        <f>IF(T581&lt;=$S$3,U581/((1+$S$4)^(Q581)),0)</f>
        <v>0</v>
      </c>
    </row>
    <row r="582" spans="17:22" x14ac:dyDescent="0.2">
      <c r="Q582" s="37">
        <v>565</v>
      </c>
      <c r="R582" s="38">
        <f>R581+1</f>
        <v>40586</v>
      </c>
      <c r="S582" s="36">
        <f>IF(U582=1,1,0)</f>
        <v>0</v>
      </c>
      <c r="T582" s="37">
        <f>T581+S582</f>
        <v>18</v>
      </c>
      <c r="U582" s="40">
        <f>IF(DAY(R582)=$S$15,1,0)</f>
        <v>0</v>
      </c>
      <c r="V582" s="39">
        <f>IF(T582&lt;=$S$3,U582/((1+$S$4)^(Q582)),0)</f>
        <v>0</v>
      </c>
    </row>
    <row r="583" spans="17:22" x14ac:dyDescent="0.2">
      <c r="Q583" s="37">
        <v>566</v>
      </c>
      <c r="R583" s="38">
        <f>R582+1</f>
        <v>40587</v>
      </c>
      <c r="S583" s="36">
        <f>IF(U583=1,1,0)</f>
        <v>0</v>
      </c>
      <c r="T583" s="37">
        <f>T582+S583</f>
        <v>18</v>
      </c>
      <c r="U583" s="40">
        <f>IF(DAY(R583)=$S$15,1,0)</f>
        <v>0</v>
      </c>
      <c r="V583" s="39">
        <f>IF(T583&lt;=$S$3,U583/((1+$S$4)^(Q583)),0)</f>
        <v>0</v>
      </c>
    </row>
    <row r="584" spans="17:22" x14ac:dyDescent="0.2">
      <c r="Q584" s="37">
        <v>567</v>
      </c>
      <c r="R584" s="38">
        <f>R583+1</f>
        <v>40588</v>
      </c>
      <c r="S584" s="36">
        <f>IF(U584=1,1,0)</f>
        <v>0</v>
      </c>
      <c r="T584" s="37">
        <f>T583+S584</f>
        <v>18</v>
      </c>
      <c r="U584" s="40">
        <f>IF(DAY(R584)=$S$15,1,0)</f>
        <v>0</v>
      </c>
      <c r="V584" s="39">
        <f>IF(T584&lt;=$S$3,U584/((1+$S$4)^(Q584)),0)</f>
        <v>0</v>
      </c>
    </row>
    <row r="585" spans="17:22" x14ac:dyDescent="0.2">
      <c r="Q585" s="37">
        <v>568</v>
      </c>
      <c r="R585" s="38">
        <f>R584+1</f>
        <v>40589</v>
      </c>
      <c r="S585" s="36">
        <f>IF(U585=1,1,0)</f>
        <v>0</v>
      </c>
      <c r="T585" s="37">
        <f>T584+S585</f>
        <v>18</v>
      </c>
      <c r="U585" s="40">
        <f>IF(DAY(R585)=$S$15,1,0)</f>
        <v>0</v>
      </c>
      <c r="V585" s="39">
        <f>IF(T585&lt;=$S$3,U585/((1+$S$4)^(Q585)),0)</f>
        <v>0</v>
      </c>
    </row>
    <row r="586" spans="17:22" x14ac:dyDescent="0.2">
      <c r="Q586" s="37">
        <v>569</v>
      </c>
      <c r="R586" s="38">
        <f>R585+1</f>
        <v>40590</v>
      </c>
      <c r="S586" s="36">
        <f>IF(U586=1,1,0)</f>
        <v>0</v>
      </c>
      <c r="T586" s="37">
        <f>T585+S586</f>
        <v>18</v>
      </c>
      <c r="U586" s="40">
        <f>IF(DAY(R586)=$S$15,1,0)</f>
        <v>0</v>
      </c>
      <c r="V586" s="39">
        <f>IF(T586&lt;=$S$3,U586/((1+$S$4)^(Q586)),0)</f>
        <v>0</v>
      </c>
    </row>
    <row r="587" spans="17:22" x14ac:dyDescent="0.2">
      <c r="Q587" s="37">
        <v>570</v>
      </c>
      <c r="R587" s="38">
        <f>R586+1</f>
        <v>40591</v>
      </c>
      <c r="S587" s="36">
        <f>IF(U587=1,1,0)</f>
        <v>0</v>
      </c>
      <c r="T587" s="37">
        <f>T586+S587</f>
        <v>18</v>
      </c>
      <c r="U587" s="40">
        <f>IF(DAY(R587)=$S$15,1,0)</f>
        <v>0</v>
      </c>
      <c r="V587" s="39">
        <f>IF(T587&lt;=$S$3,U587/((1+$S$4)^(Q587)),0)</f>
        <v>0</v>
      </c>
    </row>
    <row r="588" spans="17:22" x14ac:dyDescent="0.2">
      <c r="Q588" s="37">
        <v>571</v>
      </c>
      <c r="R588" s="38">
        <f>R587+1</f>
        <v>40592</v>
      </c>
      <c r="S588" s="36">
        <f>IF(U588=1,1,0)</f>
        <v>0</v>
      </c>
      <c r="T588" s="37">
        <f>T587+S588</f>
        <v>18</v>
      </c>
      <c r="U588" s="40">
        <f>IF(DAY(R588)=$S$15,1,0)</f>
        <v>0</v>
      </c>
      <c r="V588" s="39">
        <f>IF(T588&lt;=$S$3,U588/((1+$S$4)^(Q588)),0)</f>
        <v>0</v>
      </c>
    </row>
    <row r="589" spans="17:22" x14ac:dyDescent="0.2">
      <c r="Q589" s="37">
        <v>572</v>
      </c>
      <c r="R589" s="38">
        <f>R588+1</f>
        <v>40593</v>
      </c>
      <c r="S589" s="36">
        <f>IF(U589=1,1,0)</f>
        <v>0</v>
      </c>
      <c r="T589" s="37">
        <f>T588+S589</f>
        <v>18</v>
      </c>
      <c r="U589" s="40">
        <f>IF(DAY(R589)=$S$15,1,0)</f>
        <v>0</v>
      </c>
      <c r="V589" s="39">
        <f>IF(T589&lt;=$S$3,U589/((1+$S$4)^(Q589)),0)</f>
        <v>0</v>
      </c>
    </row>
    <row r="590" spans="17:22" x14ac:dyDescent="0.2">
      <c r="Q590" s="37">
        <v>573</v>
      </c>
      <c r="R590" s="38">
        <f>R589+1</f>
        <v>40594</v>
      </c>
      <c r="S590" s="36">
        <f>IF(U590=1,1,0)</f>
        <v>0</v>
      </c>
      <c r="T590" s="37">
        <f>T589+S590</f>
        <v>18</v>
      </c>
      <c r="U590" s="40">
        <f>IF(DAY(R590)=$S$15,1,0)</f>
        <v>0</v>
      </c>
      <c r="V590" s="39">
        <f>IF(T590&lt;=$S$3,U590/((1+$S$4)^(Q590)),0)</f>
        <v>0</v>
      </c>
    </row>
    <row r="591" spans="17:22" x14ac:dyDescent="0.2">
      <c r="Q591" s="37">
        <v>574</v>
      </c>
      <c r="R591" s="38">
        <f>R590+1</f>
        <v>40595</v>
      </c>
      <c r="S591" s="36">
        <f>IF(U591=1,1,0)</f>
        <v>0</v>
      </c>
      <c r="T591" s="37">
        <f>T590+S591</f>
        <v>18</v>
      </c>
      <c r="U591" s="40">
        <f>IF(DAY(R591)=$S$15,1,0)</f>
        <v>0</v>
      </c>
      <c r="V591" s="39">
        <f>IF(T591&lt;=$S$3,U591/((1+$S$4)^(Q591)),0)</f>
        <v>0</v>
      </c>
    </row>
    <row r="592" spans="17:22" x14ac:dyDescent="0.2">
      <c r="Q592" s="37">
        <v>575</v>
      </c>
      <c r="R592" s="38">
        <f>R591+1</f>
        <v>40596</v>
      </c>
      <c r="S592" s="36">
        <f>IF(U592=1,1,0)</f>
        <v>0</v>
      </c>
      <c r="T592" s="37">
        <f>T591+S592</f>
        <v>18</v>
      </c>
      <c r="U592" s="40">
        <f>IF(DAY(R592)=$S$15,1,0)</f>
        <v>0</v>
      </c>
      <c r="V592" s="39">
        <f>IF(T592&lt;=$S$3,U592/((1+$S$4)^(Q592)),0)</f>
        <v>0</v>
      </c>
    </row>
    <row r="593" spans="17:22" x14ac:dyDescent="0.2">
      <c r="Q593" s="37">
        <v>576</v>
      </c>
      <c r="R593" s="38">
        <f>R592+1</f>
        <v>40597</v>
      </c>
      <c r="S593" s="36">
        <f>IF(U593=1,1,0)</f>
        <v>0</v>
      </c>
      <c r="T593" s="37">
        <f>T592+S593</f>
        <v>18</v>
      </c>
      <c r="U593" s="40">
        <f>IF(DAY(R593)=$S$15,1,0)</f>
        <v>0</v>
      </c>
      <c r="V593" s="39">
        <f>IF(T593&lt;=$S$3,U593/((1+$S$4)^(Q593)),0)</f>
        <v>0</v>
      </c>
    </row>
    <row r="594" spans="17:22" x14ac:dyDescent="0.2">
      <c r="Q594" s="37">
        <v>577</v>
      </c>
      <c r="R594" s="38">
        <f>R593+1</f>
        <v>40598</v>
      </c>
      <c r="S594" s="36">
        <f>IF(U594=1,1,0)</f>
        <v>0</v>
      </c>
      <c r="T594" s="37">
        <f>T593+S594</f>
        <v>18</v>
      </c>
      <c r="U594" s="40">
        <f>IF(DAY(R594)=$S$15,1,0)</f>
        <v>0</v>
      </c>
      <c r="V594" s="39">
        <f>IF(T594&lt;=$S$3,U594/((1+$S$4)^(Q594)),0)</f>
        <v>0</v>
      </c>
    </row>
    <row r="595" spans="17:22" x14ac:dyDescent="0.2">
      <c r="Q595" s="37">
        <v>578</v>
      </c>
      <c r="R595" s="38">
        <f>R594+1</f>
        <v>40599</v>
      </c>
      <c r="S595" s="36">
        <f>IF(U595=1,1,0)</f>
        <v>0</v>
      </c>
      <c r="T595" s="37">
        <f>T594+S595</f>
        <v>18</v>
      </c>
      <c r="U595" s="40">
        <f>IF(DAY(R595)=$S$15,1,0)</f>
        <v>0</v>
      </c>
      <c r="V595" s="39">
        <f>IF(T595&lt;=$S$3,U595/((1+$S$4)^(Q595)),0)</f>
        <v>0</v>
      </c>
    </row>
    <row r="596" spans="17:22" x14ac:dyDescent="0.2">
      <c r="Q596" s="37">
        <v>579</v>
      </c>
      <c r="R596" s="38">
        <f>R595+1</f>
        <v>40600</v>
      </c>
      <c r="S596" s="36">
        <f>IF(U596=1,1,0)</f>
        <v>0</v>
      </c>
      <c r="T596" s="37">
        <f>T595+S596</f>
        <v>18</v>
      </c>
      <c r="U596" s="40">
        <f>IF(DAY(R596)=$S$15,1,0)</f>
        <v>0</v>
      </c>
      <c r="V596" s="39">
        <f>IF(T596&lt;=$S$3,U596/((1+$S$4)^(Q596)),0)</f>
        <v>0</v>
      </c>
    </row>
    <row r="597" spans="17:22" x14ac:dyDescent="0.2">
      <c r="Q597" s="37">
        <v>580</v>
      </c>
      <c r="R597" s="38">
        <f>R596+1</f>
        <v>40601</v>
      </c>
      <c r="S597" s="36">
        <f>IF(U597=1,1,0)</f>
        <v>1</v>
      </c>
      <c r="T597" s="37">
        <f>T596+S597</f>
        <v>19</v>
      </c>
      <c r="U597" s="40">
        <f>IF(DAY(R597)=$S$15,1,0)</f>
        <v>1</v>
      </c>
      <c r="V597" s="39">
        <f>IF(T597&lt;=$S$3,U597/((1+$S$4)^(Q597)),0)</f>
        <v>0.78649515243139556</v>
      </c>
    </row>
    <row r="598" spans="17:22" x14ac:dyDescent="0.2">
      <c r="Q598" s="37">
        <v>581</v>
      </c>
      <c r="R598" s="38">
        <f>R597+1</f>
        <v>40602</v>
      </c>
      <c r="S598" s="36">
        <f>IF(U598=1,1,0)</f>
        <v>0</v>
      </c>
      <c r="T598" s="37">
        <f>T597+S598</f>
        <v>19</v>
      </c>
      <c r="U598" s="40">
        <f>IF(DAY(R598)=$S$15,1,0)</f>
        <v>0</v>
      </c>
      <c r="V598" s="39">
        <f>IF(T598&lt;=$S$3,U598/((1+$S$4)^(Q598)),0)</f>
        <v>0</v>
      </c>
    </row>
    <row r="599" spans="17:22" x14ac:dyDescent="0.2">
      <c r="Q599" s="37">
        <v>582</v>
      </c>
      <c r="R599" s="38">
        <f>R598+1</f>
        <v>40603</v>
      </c>
      <c r="S599" s="36">
        <f>IF(U599=1,1,0)</f>
        <v>0</v>
      </c>
      <c r="T599" s="37">
        <f>T598+S599</f>
        <v>19</v>
      </c>
      <c r="U599" s="40">
        <f>IF(DAY(R599)=$S$15,1,0)</f>
        <v>0</v>
      </c>
      <c r="V599" s="39">
        <f>IF(T599&lt;=$S$3,U599/((1+$S$4)^(Q599)),0)</f>
        <v>0</v>
      </c>
    </row>
    <row r="600" spans="17:22" x14ac:dyDescent="0.2">
      <c r="Q600" s="37">
        <v>583</v>
      </c>
      <c r="R600" s="38">
        <f>R599+1</f>
        <v>40604</v>
      </c>
      <c r="S600" s="36">
        <f>IF(U600=1,1,0)</f>
        <v>0</v>
      </c>
      <c r="T600" s="37">
        <f>T599+S600</f>
        <v>19</v>
      </c>
      <c r="U600" s="40">
        <f>IF(DAY(R600)=$S$15,1,0)</f>
        <v>0</v>
      </c>
      <c r="V600" s="39">
        <f>IF(T600&lt;=$S$3,U600/((1+$S$4)^(Q600)),0)</f>
        <v>0</v>
      </c>
    </row>
    <row r="601" spans="17:22" x14ac:dyDescent="0.2">
      <c r="Q601" s="37">
        <v>584</v>
      </c>
      <c r="R601" s="38">
        <f>R600+1</f>
        <v>40605</v>
      </c>
      <c r="S601" s="36">
        <f>IF(U601=1,1,0)</f>
        <v>0</v>
      </c>
      <c r="T601" s="37">
        <f>T600+S601</f>
        <v>19</v>
      </c>
      <c r="U601" s="40">
        <f>IF(DAY(R601)=$S$15,1,0)</f>
        <v>0</v>
      </c>
      <c r="V601" s="39">
        <f>IF(T601&lt;=$S$3,U601/((1+$S$4)^(Q601)),0)</f>
        <v>0</v>
      </c>
    </row>
    <row r="602" spans="17:22" x14ac:dyDescent="0.2">
      <c r="Q602" s="37">
        <v>585</v>
      </c>
      <c r="R602" s="38">
        <f>R601+1</f>
        <v>40606</v>
      </c>
      <c r="S602" s="36">
        <f>IF(U602=1,1,0)</f>
        <v>0</v>
      </c>
      <c r="T602" s="37">
        <f>T601+S602</f>
        <v>19</v>
      </c>
      <c r="U602" s="40">
        <f>IF(DAY(R602)=$S$15,1,0)</f>
        <v>0</v>
      </c>
      <c r="V602" s="39">
        <f>IF(T602&lt;=$S$3,U602/((1+$S$4)^(Q602)),0)</f>
        <v>0</v>
      </c>
    </row>
    <row r="603" spans="17:22" x14ac:dyDescent="0.2">
      <c r="Q603" s="37">
        <v>586</v>
      </c>
      <c r="R603" s="38">
        <f>R602+1</f>
        <v>40607</v>
      </c>
      <c r="S603" s="36">
        <f>IF(U603=1,1,0)</f>
        <v>0</v>
      </c>
      <c r="T603" s="37">
        <f>T602+S603</f>
        <v>19</v>
      </c>
      <c r="U603" s="40">
        <f>IF(DAY(R603)=$S$15,1,0)</f>
        <v>0</v>
      </c>
      <c r="V603" s="39">
        <f>IF(T603&lt;=$S$3,U603/((1+$S$4)^(Q603)),0)</f>
        <v>0</v>
      </c>
    </row>
    <row r="604" spans="17:22" x14ac:dyDescent="0.2">
      <c r="Q604" s="37">
        <v>587</v>
      </c>
      <c r="R604" s="38">
        <f>R603+1</f>
        <v>40608</v>
      </c>
      <c r="S604" s="36">
        <f>IF(U604=1,1,0)</f>
        <v>0</v>
      </c>
      <c r="T604" s="37">
        <f>T603+S604</f>
        <v>19</v>
      </c>
      <c r="U604" s="40">
        <f>IF(DAY(R604)=$S$15,1,0)</f>
        <v>0</v>
      </c>
      <c r="V604" s="39">
        <f>IF(T604&lt;=$S$3,U604/((1+$S$4)^(Q604)),0)</f>
        <v>0</v>
      </c>
    </row>
    <row r="605" spans="17:22" x14ac:dyDescent="0.2">
      <c r="Q605" s="37">
        <v>588</v>
      </c>
      <c r="R605" s="38">
        <f>R604+1</f>
        <v>40609</v>
      </c>
      <c r="S605" s="36">
        <f>IF(U605=1,1,0)</f>
        <v>0</v>
      </c>
      <c r="T605" s="37">
        <f>T604+S605</f>
        <v>19</v>
      </c>
      <c r="U605" s="40">
        <f>IF(DAY(R605)=$S$15,1,0)</f>
        <v>0</v>
      </c>
      <c r="V605" s="39">
        <f>IF(T605&lt;=$S$3,U605/((1+$S$4)^(Q605)),0)</f>
        <v>0</v>
      </c>
    </row>
    <row r="606" spans="17:22" x14ac:dyDescent="0.2">
      <c r="Q606" s="37">
        <v>589</v>
      </c>
      <c r="R606" s="38">
        <f>R605+1</f>
        <v>40610</v>
      </c>
      <c r="S606" s="36">
        <f>IF(U606=1,1,0)</f>
        <v>0</v>
      </c>
      <c r="T606" s="37">
        <f>T605+S606</f>
        <v>19</v>
      </c>
      <c r="U606" s="40">
        <f>IF(DAY(R606)=$S$15,1,0)</f>
        <v>0</v>
      </c>
      <c r="V606" s="39">
        <f>IF(T606&lt;=$S$3,U606/((1+$S$4)^(Q606)),0)</f>
        <v>0</v>
      </c>
    </row>
    <row r="607" spans="17:22" x14ac:dyDescent="0.2">
      <c r="Q607" s="37">
        <v>590</v>
      </c>
      <c r="R607" s="38">
        <f>R606+1</f>
        <v>40611</v>
      </c>
      <c r="S607" s="36">
        <f>IF(U607=1,1,0)</f>
        <v>0</v>
      </c>
      <c r="T607" s="37">
        <f>T606+S607</f>
        <v>19</v>
      </c>
      <c r="U607" s="40">
        <f>IF(DAY(R607)=$S$15,1,0)</f>
        <v>0</v>
      </c>
      <c r="V607" s="39">
        <f>IF(T607&lt;=$S$3,U607/((1+$S$4)^(Q607)),0)</f>
        <v>0</v>
      </c>
    </row>
    <row r="608" spans="17:22" x14ac:dyDescent="0.2">
      <c r="Q608" s="37">
        <v>591</v>
      </c>
      <c r="R608" s="38">
        <f>R607+1</f>
        <v>40612</v>
      </c>
      <c r="S608" s="36">
        <f>IF(U608=1,1,0)</f>
        <v>0</v>
      </c>
      <c r="T608" s="37">
        <f>T607+S608</f>
        <v>19</v>
      </c>
      <c r="U608" s="40">
        <f>IF(DAY(R608)=$S$15,1,0)</f>
        <v>0</v>
      </c>
      <c r="V608" s="39">
        <f>IF(T608&lt;=$S$3,U608/((1+$S$4)^(Q608)),0)</f>
        <v>0</v>
      </c>
    </row>
    <row r="609" spans="17:22" x14ac:dyDescent="0.2">
      <c r="Q609" s="37">
        <v>592</v>
      </c>
      <c r="R609" s="38">
        <f>R608+1</f>
        <v>40613</v>
      </c>
      <c r="S609" s="36">
        <f>IF(U609=1,1,0)</f>
        <v>0</v>
      </c>
      <c r="T609" s="37">
        <f>T608+S609</f>
        <v>19</v>
      </c>
      <c r="U609" s="40">
        <f>IF(DAY(R609)=$S$15,1,0)</f>
        <v>0</v>
      </c>
      <c r="V609" s="39">
        <f>IF(T609&lt;=$S$3,U609/((1+$S$4)^(Q609)),0)</f>
        <v>0</v>
      </c>
    </row>
    <row r="610" spans="17:22" x14ac:dyDescent="0.2">
      <c r="Q610" s="37">
        <v>593</v>
      </c>
      <c r="R610" s="38">
        <f>R609+1</f>
        <v>40614</v>
      </c>
      <c r="S610" s="36">
        <f>IF(U610=1,1,0)</f>
        <v>0</v>
      </c>
      <c r="T610" s="37">
        <f>T609+S610</f>
        <v>19</v>
      </c>
      <c r="U610" s="40">
        <f>IF(DAY(R610)=$S$15,1,0)</f>
        <v>0</v>
      </c>
      <c r="V610" s="39">
        <f>IF(T610&lt;=$S$3,U610/((1+$S$4)^(Q610)),0)</f>
        <v>0</v>
      </c>
    </row>
    <row r="611" spans="17:22" x14ac:dyDescent="0.2">
      <c r="Q611" s="37">
        <v>594</v>
      </c>
      <c r="R611" s="38">
        <f>R610+1</f>
        <v>40615</v>
      </c>
      <c r="S611" s="36">
        <f>IF(U611=1,1,0)</f>
        <v>0</v>
      </c>
      <c r="T611" s="37">
        <f>T610+S611</f>
        <v>19</v>
      </c>
      <c r="U611" s="40">
        <f>IF(DAY(R611)=$S$15,1,0)</f>
        <v>0</v>
      </c>
      <c r="V611" s="39">
        <f>IF(T611&lt;=$S$3,U611/((1+$S$4)^(Q611)),0)</f>
        <v>0</v>
      </c>
    </row>
    <row r="612" spans="17:22" x14ac:dyDescent="0.2">
      <c r="Q612" s="37">
        <v>595</v>
      </c>
      <c r="R612" s="38">
        <f>R611+1</f>
        <v>40616</v>
      </c>
      <c r="S612" s="36">
        <f>IF(U612=1,1,0)</f>
        <v>0</v>
      </c>
      <c r="T612" s="37">
        <f>T611+S612</f>
        <v>19</v>
      </c>
      <c r="U612" s="40">
        <f>IF(DAY(R612)=$S$15,1,0)</f>
        <v>0</v>
      </c>
      <c r="V612" s="39">
        <f>IF(T612&lt;=$S$3,U612/((1+$S$4)^(Q612)),0)</f>
        <v>0</v>
      </c>
    </row>
    <row r="613" spans="17:22" x14ac:dyDescent="0.2">
      <c r="Q613" s="37">
        <v>596</v>
      </c>
      <c r="R613" s="38">
        <f>R612+1</f>
        <v>40617</v>
      </c>
      <c r="S613" s="36">
        <f>IF(U613=1,1,0)</f>
        <v>0</v>
      </c>
      <c r="T613" s="37">
        <f>T612+S613</f>
        <v>19</v>
      </c>
      <c r="U613" s="40">
        <f>IF(DAY(R613)=$S$15,1,0)</f>
        <v>0</v>
      </c>
      <c r="V613" s="39">
        <f>IF(T613&lt;=$S$3,U613/((1+$S$4)^(Q613)),0)</f>
        <v>0</v>
      </c>
    </row>
    <row r="614" spans="17:22" x14ac:dyDescent="0.2">
      <c r="Q614" s="37">
        <v>597</v>
      </c>
      <c r="R614" s="38">
        <f>R613+1</f>
        <v>40618</v>
      </c>
      <c r="S614" s="36">
        <f>IF(U614=1,1,0)</f>
        <v>0</v>
      </c>
      <c r="T614" s="37">
        <f>T613+S614</f>
        <v>19</v>
      </c>
      <c r="U614" s="40">
        <f>IF(DAY(R614)=$S$15,1,0)</f>
        <v>0</v>
      </c>
      <c r="V614" s="39">
        <f>IF(T614&lt;=$S$3,U614/((1+$S$4)^(Q614)),0)</f>
        <v>0</v>
      </c>
    </row>
    <row r="615" spans="17:22" x14ac:dyDescent="0.2">
      <c r="Q615" s="37">
        <v>598</v>
      </c>
      <c r="R615" s="38">
        <f>R614+1</f>
        <v>40619</v>
      </c>
      <c r="S615" s="36">
        <f>IF(U615=1,1,0)</f>
        <v>0</v>
      </c>
      <c r="T615" s="37">
        <f>T614+S615</f>
        <v>19</v>
      </c>
      <c r="U615" s="40">
        <f>IF(DAY(R615)=$S$15,1,0)</f>
        <v>0</v>
      </c>
      <c r="V615" s="39">
        <f>IF(T615&lt;=$S$3,U615/((1+$S$4)^(Q615)),0)</f>
        <v>0</v>
      </c>
    </row>
    <row r="616" spans="17:22" x14ac:dyDescent="0.2">
      <c r="Q616" s="37">
        <v>599</v>
      </c>
      <c r="R616" s="38">
        <f>R615+1</f>
        <v>40620</v>
      </c>
      <c r="S616" s="36">
        <f>IF(U616=1,1,0)</f>
        <v>0</v>
      </c>
      <c r="T616" s="37">
        <f>T615+S616</f>
        <v>19</v>
      </c>
      <c r="U616" s="40">
        <f>IF(DAY(R616)=$S$15,1,0)</f>
        <v>0</v>
      </c>
      <c r="V616" s="39">
        <f>IF(T616&lt;=$S$3,U616/((1+$S$4)^(Q616)),0)</f>
        <v>0</v>
      </c>
    </row>
    <row r="617" spans="17:22" x14ac:dyDescent="0.2">
      <c r="Q617" s="37">
        <v>600</v>
      </c>
      <c r="R617" s="38">
        <f>R616+1</f>
        <v>40621</v>
      </c>
      <c r="S617" s="36">
        <f>IF(U617=1,1,0)</f>
        <v>0</v>
      </c>
      <c r="T617" s="37">
        <f>T616+S617</f>
        <v>19</v>
      </c>
      <c r="U617" s="40">
        <f>IF(DAY(R617)=$S$15,1,0)</f>
        <v>0</v>
      </c>
      <c r="V617" s="39">
        <f>IF(T617&lt;=$S$3,U617/((1+$S$4)^(Q617)),0)</f>
        <v>0</v>
      </c>
    </row>
    <row r="618" spans="17:22" x14ac:dyDescent="0.2">
      <c r="Q618" s="37">
        <v>601</v>
      </c>
      <c r="R618" s="38">
        <f>R617+1</f>
        <v>40622</v>
      </c>
      <c r="S618" s="36">
        <f>IF(U618=1,1,0)</f>
        <v>0</v>
      </c>
      <c r="T618" s="37">
        <f>T617+S618</f>
        <v>19</v>
      </c>
      <c r="U618" s="40">
        <f>IF(DAY(R618)=$S$15,1,0)</f>
        <v>0</v>
      </c>
      <c r="V618" s="39">
        <f>IF(T618&lt;=$S$3,U618/((1+$S$4)^(Q618)),0)</f>
        <v>0</v>
      </c>
    </row>
    <row r="619" spans="17:22" x14ac:dyDescent="0.2">
      <c r="Q619" s="37">
        <v>602</v>
      </c>
      <c r="R619" s="38">
        <f>R618+1</f>
        <v>40623</v>
      </c>
      <c r="S619" s="36">
        <f>IF(U619=1,1,0)</f>
        <v>0</v>
      </c>
      <c r="T619" s="37">
        <f>T618+S619</f>
        <v>19</v>
      </c>
      <c r="U619" s="40">
        <f>IF(DAY(R619)=$S$15,1,0)</f>
        <v>0</v>
      </c>
      <c r="V619" s="39">
        <f>IF(T619&lt;=$S$3,U619/((1+$S$4)^(Q619)),0)</f>
        <v>0</v>
      </c>
    </row>
    <row r="620" spans="17:22" x14ac:dyDescent="0.2">
      <c r="Q620" s="37">
        <v>603</v>
      </c>
      <c r="R620" s="38">
        <f>R619+1</f>
        <v>40624</v>
      </c>
      <c r="S620" s="36">
        <f>IF(U620=1,1,0)</f>
        <v>0</v>
      </c>
      <c r="T620" s="37">
        <f>T619+S620</f>
        <v>19</v>
      </c>
      <c r="U620" s="40">
        <f>IF(DAY(R620)=$S$15,1,0)</f>
        <v>0</v>
      </c>
      <c r="V620" s="39">
        <f>IF(T620&lt;=$S$3,U620/((1+$S$4)^(Q620)),0)</f>
        <v>0</v>
      </c>
    </row>
    <row r="621" spans="17:22" x14ac:dyDescent="0.2">
      <c r="Q621" s="37">
        <v>604</v>
      </c>
      <c r="R621" s="38">
        <f>R620+1</f>
        <v>40625</v>
      </c>
      <c r="S621" s="36">
        <f>IF(U621=1,1,0)</f>
        <v>0</v>
      </c>
      <c r="T621" s="37">
        <f>T620+S621</f>
        <v>19</v>
      </c>
      <c r="U621" s="40">
        <f>IF(DAY(R621)=$S$15,1,0)</f>
        <v>0</v>
      </c>
      <c r="V621" s="39">
        <f>IF(T621&lt;=$S$3,U621/((1+$S$4)^(Q621)),0)</f>
        <v>0</v>
      </c>
    </row>
    <row r="622" spans="17:22" x14ac:dyDescent="0.2">
      <c r="Q622" s="37">
        <v>605</v>
      </c>
      <c r="R622" s="38">
        <f>R621+1</f>
        <v>40626</v>
      </c>
      <c r="S622" s="36">
        <f>IF(U622=1,1,0)</f>
        <v>0</v>
      </c>
      <c r="T622" s="37">
        <f>T621+S622</f>
        <v>19</v>
      </c>
      <c r="U622" s="40">
        <f>IF(DAY(R622)=$S$15,1,0)</f>
        <v>0</v>
      </c>
      <c r="V622" s="39">
        <f>IF(T622&lt;=$S$3,U622/((1+$S$4)^(Q622)),0)</f>
        <v>0</v>
      </c>
    </row>
    <row r="623" spans="17:22" x14ac:dyDescent="0.2">
      <c r="Q623" s="37">
        <v>606</v>
      </c>
      <c r="R623" s="38">
        <f>R622+1</f>
        <v>40627</v>
      </c>
      <c r="S623" s="36">
        <f>IF(U623=1,1,0)</f>
        <v>0</v>
      </c>
      <c r="T623" s="37">
        <f>T622+S623</f>
        <v>19</v>
      </c>
      <c r="U623" s="40">
        <f>IF(DAY(R623)=$S$15,1,0)</f>
        <v>0</v>
      </c>
      <c r="V623" s="39">
        <f>IF(T623&lt;=$S$3,U623/((1+$S$4)^(Q623)),0)</f>
        <v>0</v>
      </c>
    </row>
    <row r="624" spans="17:22" x14ac:dyDescent="0.2">
      <c r="Q624" s="37">
        <v>607</v>
      </c>
      <c r="R624" s="38">
        <f>R623+1</f>
        <v>40628</v>
      </c>
      <c r="S624" s="36">
        <f>IF(U624=1,1,0)</f>
        <v>0</v>
      </c>
      <c r="T624" s="37">
        <f>T623+S624</f>
        <v>19</v>
      </c>
      <c r="U624" s="40">
        <f>IF(DAY(R624)=$S$15,1,0)</f>
        <v>0</v>
      </c>
      <c r="V624" s="39">
        <f>IF(T624&lt;=$S$3,U624/((1+$S$4)^(Q624)),0)</f>
        <v>0</v>
      </c>
    </row>
    <row r="625" spans="17:22" x14ac:dyDescent="0.2">
      <c r="Q625" s="37">
        <v>608</v>
      </c>
      <c r="R625" s="38">
        <f>R624+1</f>
        <v>40629</v>
      </c>
      <c r="S625" s="36">
        <f>IF(U625=1,1,0)</f>
        <v>1</v>
      </c>
      <c r="T625" s="37">
        <f>T624+S625</f>
        <v>20</v>
      </c>
      <c r="U625" s="40">
        <f>IF(DAY(R625)=$S$15,1,0)</f>
        <v>1</v>
      </c>
      <c r="V625" s="39">
        <f>IF(T625&lt;=$S$3,U625/((1+$S$4)^(Q625)),0)</f>
        <v>0.77742891094997746</v>
      </c>
    </row>
    <row r="626" spans="17:22" x14ac:dyDescent="0.2">
      <c r="Q626" s="37">
        <v>609</v>
      </c>
      <c r="R626" s="38">
        <f>R625+1</f>
        <v>40630</v>
      </c>
      <c r="S626" s="36">
        <f>IF(U626=1,1,0)</f>
        <v>0</v>
      </c>
      <c r="T626" s="37">
        <f>T625+S626</f>
        <v>20</v>
      </c>
      <c r="U626" s="40">
        <f>IF(DAY(R626)=$S$15,1,0)</f>
        <v>0</v>
      </c>
      <c r="V626" s="39">
        <f>IF(T626&lt;=$S$3,U626/((1+$S$4)^(Q626)),0)</f>
        <v>0</v>
      </c>
    </row>
    <row r="627" spans="17:22" x14ac:dyDescent="0.2">
      <c r="Q627" s="37">
        <v>610</v>
      </c>
      <c r="R627" s="38">
        <f>R626+1</f>
        <v>40631</v>
      </c>
      <c r="S627" s="36">
        <f>IF(U627=1,1,0)</f>
        <v>0</v>
      </c>
      <c r="T627" s="37">
        <f>T626+S627</f>
        <v>20</v>
      </c>
      <c r="U627" s="40">
        <f>IF(DAY(R627)=$S$15,1,0)</f>
        <v>0</v>
      </c>
      <c r="V627" s="39">
        <f>IF(T627&lt;=$S$3,U627/((1+$S$4)^(Q627)),0)</f>
        <v>0</v>
      </c>
    </row>
    <row r="628" spans="17:22" x14ac:dyDescent="0.2">
      <c r="Q628" s="37">
        <v>611</v>
      </c>
      <c r="R628" s="38">
        <f>R627+1</f>
        <v>40632</v>
      </c>
      <c r="S628" s="36">
        <f>IF(U628=1,1,0)</f>
        <v>0</v>
      </c>
      <c r="T628" s="37">
        <f>T627+S628</f>
        <v>20</v>
      </c>
      <c r="U628" s="40">
        <f>IF(DAY(R628)=$S$15,1,0)</f>
        <v>0</v>
      </c>
      <c r="V628" s="39">
        <f>IF(T628&lt;=$S$3,U628/((1+$S$4)^(Q628)),0)</f>
        <v>0</v>
      </c>
    </row>
    <row r="629" spans="17:22" x14ac:dyDescent="0.2">
      <c r="Q629" s="37">
        <v>612</v>
      </c>
      <c r="R629" s="38">
        <f>R628+1</f>
        <v>40633</v>
      </c>
      <c r="S629" s="36">
        <f>IF(U629=1,1,0)</f>
        <v>0</v>
      </c>
      <c r="T629" s="37">
        <f>T628+S629</f>
        <v>20</v>
      </c>
      <c r="U629" s="40">
        <f>IF(DAY(R629)=$S$15,1,0)</f>
        <v>0</v>
      </c>
      <c r="V629" s="39">
        <f>IF(T629&lt;=$S$3,U629/((1+$S$4)^(Q629)),0)</f>
        <v>0</v>
      </c>
    </row>
    <row r="630" spans="17:22" x14ac:dyDescent="0.2">
      <c r="Q630" s="37">
        <v>613</v>
      </c>
      <c r="R630" s="38">
        <f>R629+1</f>
        <v>40634</v>
      </c>
      <c r="S630" s="36">
        <f>IF(U630=1,1,0)</f>
        <v>0</v>
      </c>
      <c r="T630" s="37">
        <f>T629+S630</f>
        <v>20</v>
      </c>
      <c r="U630" s="40">
        <f>IF(DAY(R630)=$S$15,1,0)</f>
        <v>0</v>
      </c>
      <c r="V630" s="39">
        <f>IF(T630&lt;=$S$3,U630/((1+$S$4)^(Q630)),0)</f>
        <v>0</v>
      </c>
    </row>
    <row r="631" spans="17:22" x14ac:dyDescent="0.2">
      <c r="Q631" s="37">
        <v>614</v>
      </c>
      <c r="R631" s="38">
        <f>R630+1</f>
        <v>40635</v>
      </c>
      <c r="S631" s="36">
        <f>IF(U631=1,1,0)</f>
        <v>0</v>
      </c>
      <c r="T631" s="37">
        <f>T630+S631</f>
        <v>20</v>
      </c>
      <c r="U631" s="40">
        <f>IF(DAY(R631)=$S$15,1,0)</f>
        <v>0</v>
      </c>
      <c r="V631" s="39">
        <f>IF(T631&lt;=$S$3,U631/((1+$S$4)^(Q631)),0)</f>
        <v>0</v>
      </c>
    </row>
    <row r="632" spans="17:22" x14ac:dyDescent="0.2">
      <c r="Q632" s="37">
        <v>615</v>
      </c>
      <c r="R632" s="38">
        <f>R631+1</f>
        <v>40636</v>
      </c>
      <c r="S632" s="36">
        <f>IF(U632=1,1,0)</f>
        <v>0</v>
      </c>
      <c r="T632" s="37">
        <f>T631+S632</f>
        <v>20</v>
      </c>
      <c r="U632" s="40">
        <f>IF(DAY(R632)=$S$15,1,0)</f>
        <v>0</v>
      </c>
      <c r="V632" s="39">
        <f>IF(T632&lt;=$S$3,U632/((1+$S$4)^(Q632)),0)</f>
        <v>0</v>
      </c>
    </row>
    <row r="633" spans="17:22" x14ac:dyDescent="0.2">
      <c r="Q633" s="37">
        <v>616</v>
      </c>
      <c r="R633" s="38">
        <f>R632+1</f>
        <v>40637</v>
      </c>
      <c r="S633" s="36">
        <f>IF(U633=1,1,0)</f>
        <v>0</v>
      </c>
      <c r="T633" s="37">
        <f>T632+S633</f>
        <v>20</v>
      </c>
      <c r="U633" s="40">
        <f>IF(DAY(R633)=$S$15,1,0)</f>
        <v>0</v>
      </c>
      <c r="V633" s="39">
        <f>IF(T633&lt;=$S$3,U633/((1+$S$4)^(Q633)),0)</f>
        <v>0</v>
      </c>
    </row>
    <row r="634" spans="17:22" x14ac:dyDescent="0.2">
      <c r="Q634" s="37">
        <v>617</v>
      </c>
      <c r="R634" s="38">
        <f>R633+1</f>
        <v>40638</v>
      </c>
      <c r="S634" s="36">
        <f>IF(U634=1,1,0)</f>
        <v>0</v>
      </c>
      <c r="T634" s="37">
        <f>T633+S634</f>
        <v>20</v>
      </c>
      <c r="U634" s="40">
        <f>IF(DAY(R634)=$S$15,1,0)</f>
        <v>0</v>
      </c>
      <c r="V634" s="39">
        <f>IF(T634&lt;=$S$3,U634/((1+$S$4)^(Q634)),0)</f>
        <v>0</v>
      </c>
    </row>
    <row r="635" spans="17:22" x14ac:dyDescent="0.2">
      <c r="Q635" s="37">
        <v>618</v>
      </c>
      <c r="R635" s="38">
        <f>R634+1</f>
        <v>40639</v>
      </c>
      <c r="S635" s="36">
        <f>IF(U635=1,1,0)</f>
        <v>0</v>
      </c>
      <c r="T635" s="37">
        <f>T634+S635</f>
        <v>20</v>
      </c>
      <c r="U635" s="40">
        <f>IF(DAY(R635)=$S$15,1,0)</f>
        <v>0</v>
      </c>
      <c r="V635" s="39">
        <f>IF(T635&lt;=$S$3,U635/((1+$S$4)^(Q635)),0)</f>
        <v>0</v>
      </c>
    </row>
    <row r="636" spans="17:22" x14ac:dyDescent="0.2">
      <c r="Q636" s="37">
        <v>619</v>
      </c>
      <c r="R636" s="38">
        <f>R635+1</f>
        <v>40640</v>
      </c>
      <c r="S636" s="36">
        <f>IF(U636=1,1,0)</f>
        <v>0</v>
      </c>
      <c r="T636" s="37">
        <f>T635+S636</f>
        <v>20</v>
      </c>
      <c r="U636" s="40">
        <f>IF(DAY(R636)=$S$15,1,0)</f>
        <v>0</v>
      </c>
      <c r="V636" s="39">
        <f>IF(T636&lt;=$S$3,U636/((1+$S$4)^(Q636)),0)</f>
        <v>0</v>
      </c>
    </row>
    <row r="637" spans="17:22" x14ac:dyDescent="0.2">
      <c r="Q637" s="37">
        <v>620</v>
      </c>
      <c r="R637" s="38">
        <f>R636+1</f>
        <v>40641</v>
      </c>
      <c r="S637" s="36">
        <f>IF(U637=1,1,0)</f>
        <v>0</v>
      </c>
      <c r="T637" s="37">
        <f>T636+S637</f>
        <v>20</v>
      </c>
      <c r="U637" s="40">
        <f>IF(DAY(R637)=$S$15,1,0)</f>
        <v>0</v>
      </c>
      <c r="V637" s="39">
        <f>IF(T637&lt;=$S$3,U637/((1+$S$4)^(Q637)),0)</f>
        <v>0</v>
      </c>
    </row>
    <row r="638" spans="17:22" x14ac:dyDescent="0.2">
      <c r="Q638" s="37">
        <v>621</v>
      </c>
      <c r="R638" s="38">
        <f>R637+1</f>
        <v>40642</v>
      </c>
      <c r="S638" s="36">
        <f>IF(U638=1,1,0)</f>
        <v>0</v>
      </c>
      <c r="T638" s="37">
        <f>T637+S638</f>
        <v>20</v>
      </c>
      <c r="U638" s="40">
        <f>IF(DAY(R638)=$S$15,1,0)</f>
        <v>0</v>
      </c>
      <c r="V638" s="39">
        <f>IF(T638&lt;=$S$3,U638/((1+$S$4)^(Q638)),0)</f>
        <v>0</v>
      </c>
    </row>
    <row r="639" spans="17:22" x14ac:dyDescent="0.2">
      <c r="Q639" s="37">
        <v>622</v>
      </c>
      <c r="R639" s="38">
        <f>R638+1</f>
        <v>40643</v>
      </c>
      <c r="S639" s="36">
        <f>IF(U639=1,1,0)</f>
        <v>0</v>
      </c>
      <c r="T639" s="37">
        <f>T638+S639</f>
        <v>20</v>
      </c>
      <c r="U639" s="40">
        <f>IF(DAY(R639)=$S$15,1,0)</f>
        <v>0</v>
      </c>
      <c r="V639" s="39">
        <f>IF(T639&lt;=$S$3,U639/((1+$S$4)^(Q639)),0)</f>
        <v>0</v>
      </c>
    </row>
    <row r="640" spans="17:22" x14ac:dyDescent="0.2">
      <c r="Q640" s="37">
        <v>623</v>
      </c>
      <c r="R640" s="38">
        <f>R639+1</f>
        <v>40644</v>
      </c>
      <c r="S640" s="36">
        <f>IF(U640=1,1,0)</f>
        <v>0</v>
      </c>
      <c r="T640" s="37">
        <f>T639+S640</f>
        <v>20</v>
      </c>
      <c r="U640" s="40">
        <f>IF(DAY(R640)=$S$15,1,0)</f>
        <v>0</v>
      </c>
      <c r="V640" s="39">
        <f>IF(T640&lt;=$S$3,U640/((1+$S$4)^(Q640)),0)</f>
        <v>0</v>
      </c>
    </row>
    <row r="641" spans="17:22" x14ac:dyDescent="0.2">
      <c r="Q641" s="37">
        <v>624</v>
      </c>
      <c r="R641" s="38">
        <f>R640+1</f>
        <v>40645</v>
      </c>
      <c r="S641" s="36">
        <f>IF(U641=1,1,0)</f>
        <v>0</v>
      </c>
      <c r="T641" s="37">
        <f>T640+S641</f>
        <v>20</v>
      </c>
      <c r="U641" s="40">
        <f>IF(DAY(R641)=$S$15,1,0)</f>
        <v>0</v>
      </c>
      <c r="V641" s="39">
        <f>IF(T641&lt;=$S$3,U641/((1+$S$4)^(Q641)),0)</f>
        <v>0</v>
      </c>
    </row>
    <row r="642" spans="17:22" x14ac:dyDescent="0.2">
      <c r="Q642" s="37">
        <v>625</v>
      </c>
      <c r="R642" s="38">
        <f>R641+1</f>
        <v>40646</v>
      </c>
      <c r="S642" s="36">
        <f>IF(U642=1,1,0)</f>
        <v>0</v>
      </c>
      <c r="T642" s="37">
        <f>T641+S642</f>
        <v>20</v>
      </c>
      <c r="U642" s="40">
        <f>IF(DAY(R642)=$S$15,1,0)</f>
        <v>0</v>
      </c>
      <c r="V642" s="39">
        <f>IF(T642&lt;=$S$3,U642/((1+$S$4)^(Q642)),0)</f>
        <v>0</v>
      </c>
    </row>
    <row r="643" spans="17:22" x14ac:dyDescent="0.2">
      <c r="Q643" s="37">
        <v>626</v>
      </c>
      <c r="R643" s="38">
        <f>R642+1</f>
        <v>40647</v>
      </c>
      <c r="S643" s="36">
        <f>IF(U643=1,1,0)</f>
        <v>0</v>
      </c>
      <c r="T643" s="37">
        <f>T642+S643</f>
        <v>20</v>
      </c>
      <c r="U643" s="40">
        <f>IF(DAY(R643)=$S$15,1,0)</f>
        <v>0</v>
      </c>
      <c r="V643" s="39">
        <f>IF(T643&lt;=$S$3,U643/((1+$S$4)^(Q643)),0)</f>
        <v>0</v>
      </c>
    </row>
    <row r="644" spans="17:22" x14ac:dyDescent="0.2">
      <c r="Q644" s="37">
        <v>627</v>
      </c>
      <c r="R644" s="38">
        <f>R643+1</f>
        <v>40648</v>
      </c>
      <c r="S644" s="36">
        <f>IF(U644=1,1,0)</f>
        <v>0</v>
      </c>
      <c r="T644" s="37">
        <f>T643+S644</f>
        <v>20</v>
      </c>
      <c r="U644" s="40">
        <f>IF(DAY(R644)=$S$15,1,0)</f>
        <v>0</v>
      </c>
      <c r="V644" s="39">
        <f>IF(T644&lt;=$S$3,U644/((1+$S$4)^(Q644)),0)</f>
        <v>0</v>
      </c>
    </row>
    <row r="645" spans="17:22" x14ac:dyDescent="0.2">
      <c r="Q645" s="37">
        <v>628</v>
      </c>
      <c r="R645" s="38">
        <f>R644+1</f>
        <v>40649</v>
      </c>
      <c r="S645" s="36">
        <f>IF(U645=1,1,0)</f>
        <v>0</v>
      </c>
      <c r="T645" s="37">
        <f>T644+S645</f>
        <v>20</v>
      </c>
      <c r="U645" s="40">
        <f>IF(DAY(R645)=$S$15,1,0)</f>
        <v>0</v>
      </c>
      <c r="V645" s="39">
        <f>IF(T645&lt;=$S$3,U645/((1+$S$4)^(Q645)),0)</f>
        <v>0</v>
      </c>
    </row>
    <row r="646" spans="17:22" x14ac:dyDescent="0.2">
      <c r="Q646" s="37">
        <v>629</v>
      </c>
      <c r="R646" s="38">
        <f>R645+1</f>
        <v>40650</v>
      </c>
      <c r="S646" s="36">
        <f>IF(U646=1,1,0)</f>
        <v>0</v>
      </c>
      <c r="T646" s="37">
        <f>T645+S646</f>
        <v>20</v>
      </c>
      <c r="U646" s="40">
        <f>IF(DAY(R646)=$S$15,1,0)</f>
        <v>0</v>
      </c>
      <c r="V646" s="39">
        <f>IF(T646&lt;=$S$3,U646/((1+$S$4)^(Q646)),0)</f>
        <v>0</v>
      </c>
    </row>
    <row r="647" spans="17:22" x14ac:dyDescent="0.2">
      <c r="Q647" s="37">
        <v>630</v>
      </c>
      <c r="R647" s="38">
        <f>R646+1</f>
        <v>40651</v>
      </c>
      <c r="S647" s="36">
        <f>IF(U647=1,1,0)</f>
        <v>0</v>
      </c>
      <c r="T647" s="37">
        <f>T646+S647</f>
        <v>20</v>
      </c>
      <c r="U647" s="40">
        <f>IF(DAY(R647)=$S$15,1,0)</f>
        <v>0</v>
      </c>
      <c r="V647" s="39">
        <f>IF(T647&lt;=$S$3,U647/((1+$S$4)^(Q647)),0)</f>
        <v>0</v>
      </c>
    </row>
    <row r="648" spans="17:22" x14ac:dyDescent="0.2">
      <c r="Q648" s="37">
        <v>631</v>
      </c>
      <c r="R648" s="38">
        <f>R647+1</f>
        <v>40652</v>
      </c>
      <c r="S648" s="36">
        <f>IF(U648=1,1,0)</f>
        <v>0</v>
      </c>
      <c r="T648" s="37">
        <f>T647+S648</f>
        <v>20</v>
      </c>
      <c r="U648" s="40">
        <f>IF(DAY(R648)=$S$15,1,0)</f>
        <v>0</v>
      </c>
      <c r="V648" s="39">
        <f>IF(T648&lt;=$S$3,U648/((1+$S$4)^(Q648)),0)</f>
        <v>0</v>
      </c>
    </row>
    <row r="649" spans="17:22" x14ac:dyDescent="0.2">
      <c r="Q649" s="37">
        <v>632</v>
      </c>
      <c r="R649" s="38">
        <f>R648+1</f>
        <v>40653</v>
      </c>
      <c r="S649" s="36">
        <f>IF(U649=1,1,0)</f>
        <v>0</v>
      </c>
      <c r="T649" s="37">
        <f>T648+S649</f>
        <v>20</v>
      </c>
      <c r="U649" s="40">
        <f>IF(DAY(R649)=$S$15,1,0)</f>
        <v>0</v>
      </c>
      <c r="V649" s="39">
        <f>IF(T649&lt;=$S$3,U649/((1+$S$4)^(Q649)),0)</f>
        <v>0</v>
      </c>
    </row>
    <row r="650" spans="17:22" x14ac:dyDescent="0.2">
      <c r="Q650" s="37">
        <v>633</v>
      </c>
      <c r="R650" s="38">
        <f>R649+1</f>
        <v>40654</v>
      </c>
      <c r="S650" s="36">
        <f>IF(U650=1,1,0)</f>
        <v>0</v>
      </c>
      <c r="T650" s="37">
        <f>T649+S650</f>
        <v>20</v>
      </c>
      <c r="U650" s="40">
        <f>IF(DAY(R650)=$S$15,1,0)</f>
        <v>0</v>
      </c>
      <c r="V650" s="39">
        <f>IF(T650&lt;=$S$3,U650/((1+$S$4)^(Q650)),0)</f>
        <v>0</v>
      </c>
    </row>
    <row r="651" spans="17:22" x14ac:dyDescent="0.2">
      <c r="Q651" s="37">
        <v>634</v>
      </c>
      <c r="R651" s="38">
        <f>R650+1</f>
        <v>40655</v>
      </c>
      <c r="S651" s="36">
        <f>IF(U651=1,1,0)</f>
        <v>0</v>
      </c>
      <c r="T651" s="37">
        <f>T650+S651</f>
        <v>20</v>
      </c>
      <c r="U651" s="40">
        <f>IF(DAY(R651)=$S$15,1,0)</f>
        <v>0</v>
      </c>
      <c r="V651" s="39">
        <f>IF(T651&lt;=$S$3,U651/((1+$S$4)^(Q651)),0)</f>
        <v>0</v>
      </c>
    </row>
    <row r="652" spans="17:22" x14ac:dyDescent="0.2">
      <c r="Q652" s="37">
        <v>635</v>
      </c>
      <c r="R652" s="38">
        <f>R651+1</f>
        <v>40656</v>
      </c>
      <c r="S652" s="36">
        <f>IF(U652=1,1,0)</f>
        <v>0</v>
      </c>
      <c r="T652" s="37">
        <f>T651+S652</f>
        <v>20</v>
      </c>
      <c r="U652" s="40">
        <f>IF(DAY(R652)=$S$15,1,0)</f>
        <v>0</v>
      </c>
      <c r="V652" s="39">
        <f>IF(T652&lt;=$S$3,U652/((1+$S$4)^(Q652)),0)</f>
        <v>0</v>
      </c>
    </row>
    <row r="653" spans="17:22" x14ac:dyDescent="0.2">
      <c r="Q653" s="37">
        <v>636</v>
      </c>
      <c r="R653" s="38">
        <f>R652+1</f>
        <v>40657</v>
      </c>
      <c r="S653" s="36">
        <f>IF(U653=1,1,0)</f>
        <v>0</v>
      </c>
      <c r="T653" s="37">
        <f>T652+S653</f>
        <v>20</v>
      </c>
      <c r="U653" s="40">
        <f>IF(DAY(R653)=$S$15,1,0)</f>
        <v>0</v>
      </c>
      <c r="V653" s="39">
        <f>IF(T653&lt;=$S$3,U653/((1+$S$4)^(Q653)),0)</f>
        <v>0</v>
      </c>
    </row>
    <row r="654" spans="17:22" x14ac:dyDescent="0.2">
      <c r="Q654" s="37">
        <v>637</v>
      </c>
      <c r="R654" s="38">
        <f>R653+1</f>
        <v>40658</v>
      </c>
      <c r="S654" s="36">
        <f>IF(U654=1,1,0)</f>
        <v>0</v>
      </c>
      <c r="T654" s="37">
        <f>T653+S654</f>
        <v>20</v>
      </c>
      <c r="U654" s="40">
        <f>IF(DAY(R654)=$S$15,1,0)</f>
        <v>0</v>
      </c>
      <c r="V654" s="39">
        <f>IF(T654&lt;=$S$3,U654/((1+$S$4)^(Q654)),0)</f>
        <v>0</v>
      </c>
    </row>
    <row r="655" spans="17:22" x14ac:dyDescent="0.2">
      <c r="Q655" s="37">
        <v>638</v>
      </c>
      <c r="R655" s="38">
        <f>R654+1</f>
        <v>40659</v>
      </c>
      <c r="S655" s="36">
        <f>IF(U655=1,1,0)</f>
        <v>0</v>
      </c>
      <c r="T655" s="37">
        <f>T654+S655</f>
        <v>20</v>
      </c>
      <c r="U655" s="40">
        <f>IF(DAY(R655)=$S$15,1,0)</f>
        <v>0</v>
      </c>
      <c r="V655" s="39">
        <f>IF(T655&lt;=$S$3,U655/((1+$S$4)^(Q655)),0)</f>
        <v>0</v>
      </c>
    </row>
    <row r="656" spans="17:22" x14ac:dyDescent="0.2">
      <c r="Q656" s="37">
        <v>639</v>
      </c>
      <c r="R656" s="38">
        <f>R655+1</f>
        <v>40660</v>
      </c>
      <c r="S656" s="36">
        <f>IF(U656=1,1,0)</f>
        <v>1</v>
      </c>
      <c r="T656" s="37">
        <f>T655+S656</f>
        <v>21</v>
      </c>
      <c r="U656" s="40">
        <f>IF(DAY(R656)=$S$15,1,0)</f>
        <v>1</v>
      </c>
      <c r="V656" s="39">
        <f>IF(T656&lt;=$S$3,U656/((1+$S$4)^(Q656)),0)</f>
        <v>0.76751314243831725</v>
      </c>
    </row>
    <row r="657" spans="17:22" x14ac:dyDescent="0.2">
      <c r="Q657" s="37">
        <v>640</v>
      </c>
      <c r="R657" s="38">
        <f>R656+1</f>
        <v>40661</v>
      </c>
      <c r="S657" s="36">
        <f>IF(U657=1,1,0)</f>
        <v>0</v>
      </c>
      <c r="T657" s="37">
        <f>T656+S657</f>
        <v>21</v>
      </c>
      <c r="U657" s="40">
        <f>IF(DAY(R657)=$S$15,1,0)</f>
        <v>0</v>
      </c>
      <c r="V657" s="39">
        <f>IF(T657&lt;=$S$3,U657/((1+$S$4)^(Q657)),0)</f>
        <v>0</v>
      </c>
    </row>
    <row r="658" spans="17:22" x14ac:dyDescent="0.2">
      <c r="Q658" s="37">
        <v>641</v>
      </c>
      <c r="R658" s="38">
        <f>R657+1</f>
        <v>40662</v>
      </c>
      <c r="S658" s="36">
        <f>IF(U658=1,1,0)</f>
        <v>0</v>
      </c>
      <c r="T658" s="37">
        <f>T657+S658</f>
        <v>21</v>
      </c>
      <c r="U658" s="40">
        <f>IF(DAY(R658)=$S$15,1,0)</f>
        <v>0</v>
      </c>
      <c r="V658" s="39">
        <f>IF(T658&lt;=$S$3,U658/((1+$S$4)^(Q658)),0)</f>
        <v>0</v>
      </c>
    </row>
    <row r="659" spans="17:22" x14ac:dyDescent="0.2">
      <c r="Q659" s="37">
        <v>642</v>
      </c>
      <c r="R659" s="38">
        <f>R658+1</f>
        <v>40663</v>
      </c>
      <c r="S659" s="36">
        <f>IF(U659=1,1,0)</f>
        <v>0</v>
      </c>
      <c r="T659" s="37">
        <f>T658+S659</f>
        <v>21</v>
      </c>
      <c r="U659" s="40">
        <f>IF(DAY(R659)=$S$15,1,0)</f>
        <v>0</v>
      </c>
      <c r="V659" s="39">
        <f>IF(T659&lt;=$S$3,U659/((1+$S$4)^(Q659)),0)</f>
        <v>0</v>
      </c>
    </row>
    <row r="660" spans="17:22" x14ac:dyDescent="0.2">
      <c r="Q660" s="37">
        <v>643</v>
      </c>
      <c r="R660" s="38">
        <f>R659+1</f>
        <v>40664</v>
      </c>
      <c r="S660" s="36">
        <f>IF(U660=1,1,0)</f>
        <v>0</v>
      </c>
      <c r="T660" s="37">
        <f>T659+S660</f>
        <v>21</v>
      </c>
      <c r="U660" s="40">
        <f>IF(DAY(R660)=$S$15,1,0)</f>
        <v>0</v>
      </c>
      <c r="V660" s="39">
        <f>IF(T660&lt;=$S$3,U660/((1+$S$4)^(Q660)),0)</f>
        <v>0</v>
      </c>
    </row>
    <row r="661" spans="17:22" x14ac:dyDescent="0.2">
      <c r="Q661" s="37">
        <v>644</v>
      </c>
      <c r="R661" s="38">
        <f>R660+1</f>
        <v>40665</v>
      </c>
      <c r="S661" s="36">
        <f>IF(U661=1,1,0)</f>
        <v>0</v>
      </c>
      <c r="T661" s="37">
        <f>T660+S661</f>
        <v>21</v>
      </c>
      <c r="U661" s="40">
        <f>IF(DAY(R661)=$S$15,1,0)</f>
        <v>0</v>
      </c>
      <c r="V661" s="39">
        <f>IF(T661&lt;=$S$3,U661/((1+$S$4)^(Q661)),0)</f>
        <v>0</v>
      </c>
    </row>
    <row r="662" spans="17:22" x14ac:dyDescent="0.2">
      <c r="Q662" s="37">
        <v>645</v>
      </c>
      <c r="R662" s="38">
        <f>R661+1</f>
        <v>40666</v>
      </c>
      <c r="S662" s="36">
        <f>IF(U662=1,1,0)</f>
        <v>0</v>
      </c>
      <c r="T662" s="37">
        <f>T661+S662</f>
        <v>21</v>
      </c>
      <c r="U662" s="40">
        <f>IF(DAY(R662)=$S$15,1,0)</f>
        <v>0</v>
      </c>
      <c r="V662" s="39">
        <f>IF(T662&lt;=$S$3,U662/((1+$S$4)^(Q662)),0)</f>
        <v>0</v>
      </c>
    </row>
    <row r="663" spans="17:22" x14ac:dyDescent="0.2">
      <c r="Q663" s="37">
        <v>646</v>
      </c>
      <c r="R663" s="38">
        <f>R662+1</f>
        <v>40667</v>
      </c>
      <c r="S663" s="36">
        <f>IF(U663=1,1,0)</f>
        <v>0</v>
      </c>
      <c r="T663" s="37">
        <f>T662+S663</f>
        <v>21</v>
      </c>
      <c r="U663" s="40">
        <f>IF(DAY(R663)=$S$15,1,0)</f>
        <v>0</v>
      </c>
      <c r="V663" s="39">
        <f>IF(T663&lt;=$S$3,U663/((1+$S$4)^(Q663)),0)</f>
        <v>0</v>
      </c>
    </row>
    <row r="664" spans="17:22" x14ac:dyDescent="0.2">
      <c r="Q664" s="37">
        <v>647</v>
      </c>
      <c r="R664" s="38">
        <f>R663+1</f>
        <v>40668</v>
      </c>
      <c r="S664" s="36">
        <f>IF(U664=1,1,0)</f>
        <v>0</v>
      </c>
      <c r="T664" s="37">
        <f>T663+S664</f>
        <v>21</v>
      </c>
      <c r="U664" s="40">
        <f>IF(DAY(R664)=$S$15,1,0)</f>
        <v>0</v>
      </c>
      <c r="V664" s="39">
        <f>IF(T664&lt;=$S$3,U664/((1+$S$4)^(Q664)),0)</f>
        <v>0</v>
      </c>
    </row>
    <row r="665" spans="17:22" x14ac:dyDescent="0.2">
      <c r="Q665" s="37">
        <v>648</v>
      </c>
      <c r="R665" s="38">
        <f>R664+1</f>
        <v>40669</v>
      </c>
      <c r="S665" s="36">
        <f>IF(U665=1,1,0)</f>
        <v>0</v>
      </c>
      <c r="T665" s="37">
        <f>T664+S665</f>
        <v>21</v>
      </c>
      <c r="U665" s="40">
        <f>IF(DAY(R665)=$S$15,1,0)</f>
        <v>0</v>
      </c>
      <c r="V665" s="39">
        <f>IF(T665&lt;=$S$3,U665/((1+$S$4)^(Q665)),0)</f>
        <v>0</v>
      </c>
    </row>
    <row r="666" spans="17:22" x14ac:dyDescent="0.2">
      <c r="Q666" s="37">
        <v>649</v>
      </c>
      <c r="R666" s="38">
        <f>R665+1</f>
        <v>40670</v>
      </c>
      <c r="S666" s="36">
        <f>IF(U666=1,1,0)</f>
        <v>0</v>
      </c>
      <c r="T666" s="37">
        <f>T665+S666</f>
        <v>21</v>
      </c>
      <c r="U666" s="40">
        <f>IF(DAY(R666)=$S$15,1,0)</f>
        <v>0</v>
      </c>
      <c r="V666" s="39">
        <f>IF(T666&lt;=$S$3,U666/((1+$S$4)^(Q666)),0)</f>
        <v>0</v>
      </c>
    </row>
    <row r="667" spans="17:22" x14ac:dyDescent="0.2">
      <c r="Q667" s="37">
        <v>650</v>
      </c>
      <c r="R667" s="38">
        <f>R666+1</f>
        <v>40671</v>
      </c>
      <c r="S667" s="36">
        <f>IF(U667=1,1,0)</f>
        <v>0</v>
      </c>
      <c r="T667" s="37">
        <f>T666+S667</f>
        <v>21</v>
      </c>
      <c r="U667" s="40">
        <f>IF(DAY(R667)=$S$15,1,0)</f>
        <v>0</v>
      </c>
      <c r="V667" s="39">
        <f>IF(T667&lt;=$S$3,U667/((1+$S$4)^(Q667)),0)</f>
        <v>0</v>
      </c>
    </row>
    <row r="668" spans="17:22" x14ac:dyDescent="0.2">
      <c r="Q668" s="37">
        <v>651</v>
      </c>
      <c r="R668" s="38">
        <f>R667+1</f>
        <v>40672</v>
      </c>
      <c r="S668" s="36">
        <f>IF(U668=1,1,0)</f>
        <v>0</v>
      </c>
      <c r="T668" s="37">
        <f>T667+S668</f>
        <v>21</v>
      </c>
      <c r="U668" s="40">
        <f>IF(DAY(R668)=$S$15,1,0)</f>
        <v>0</v>
      </c>
      <c r="V668" s="39">
        <f>IF(T668&lt;=$S$3,U668/((1+$S$4)^(Q668)),0)</f>
        <v>0</v>
      </c>
    </row>
    <row r="669" spans="17:22" x14ac:dyDescent="0.2">
      <c r="Q669" s="37">
        <v>652</v>
      </c>
      <c r="R669" s="38">
        <f>R668+1</f>
        <v>40673</v>
      </c>
      <c r="S669" s="36">
        <f>IF(U669=1,1,0)</f>
        <v>0</v>
      </c>
      <c r="T669" s="37">
        <f>T668+S669</f>
        <v>21</v>
      </c>
      <c r="U669" s="40">
        <f>IF(DAY(R669)=$S$15,1,0)</f>
        <v>0</v>
      </c>
      <c r="V669" s="39">
        <f>IF(T669&lt;=$S$3,U669/((1+$S$4)^(Q669)),0)</f>
        <v>0</v>
      </c>
    </row>
    <row r="670" spans="17:22" x14ac:dyDescent="0.2">
      <c r="Q670" s="37">
        <v>653</v>
      </c>
      <c r="R670" s="38">
        <f>R669+1</f>
        <v>40674</v>
      </c>
      <c r="S670" s="36">
        <f>IF(U670=1,1,0)</f>
        <v>0</v>
      </c>
      <c r="T670" s="37">
        <f>T669+S670</f>
        <v>21</v>
      </c>
      <c r="U670" s="40">
        <f>IF(DAY(R670)=$S$15,1,0)</f>
        <v>0</v>
      </c>
      <c r="V670" s="39">
        <f>IF(T670&lt;=$S$3,U670/((1+$S$4)^(Q670)),0)</f>
        <v>0</v>
      </c>
    </row>
    <row r="671" spans="17:22" x14ac:dyDescent="0.2">
      <c r="Q671" s="37">
        <v>654</v>
      </c>
      <c r="R671" s="38">
        <f>R670+1</f>
        <v>40675</v>
      </c>
      <c r="S671" s="36">
        <f>IF(U671=1,1,0)</f>
        <v>0</v>
      </c>
      <c r="T671" s="37">
        <f>T670+S671</f>
        <v>21</v>
      </c>
      <c r="U671" s="40">
        <f>IF(DAY(R671)=$S$15,1,0)</f>
        <v>0</v>
      </c>
      <c r="V671" s="39">
        <f>IF(T671&lt;=$S$3,U671/((1+$S$4)^(Q671)),0)</f>
        <v>0</v>
      </c>
    </row>
    <row r="672" spans="17:22" x14ac:dyDescent="0.2">
      <c r="Q672" s="37">
        <v>655</v>
      </c>
      <c r="R672" s="38">
        <f>R671+1</f>
        <v>40676</v>
      </c>
      <c r="S672" s="36">
        <f>IF(U672=1,1,0)</f>
        <v>0</v>
      </c>
      <c r="T672" s="37">
        <f>T671+S672</f>
        <v>21</v>
      </c>
      <c r="U672" s="40">
        <f>IF(DAY(R672)=$S$15,1,0)</f>
        <v>0</v>
      </c>
      <c r="V672" s="39">
        <f>IF(T672&lt;=$S$3,U672/((1+$S$4)^(Q672)),0)</f>
        <v>0</v>
      </c>
    </row>
    <row r="673" spans="17:22" x14ac:dyDescent="0.2">
      <c r="Q673" s="37">
        <v>656</v>
      </c>
      <c r="R673" s="38">
        <f>R672+1</f>
        <v>40677</v>
      </c>
      <c r="S673" s="36">
        <f>IF(U673=1,1,0)</f>
        <v>0</v>
      </c>
      <c r="T673" s="37">
        <f>T672+S673</f>
        <v>21</v>
      </c>
      <c r="U673" s="40">
        <f>IF(DAY(R673)=$S$15,1,0)</f>
        <v>0</v>
      </c>
      <c r="V673" s="39">
        <f>IF(T673&lt;=$S$3,U673/((1+$S$4)^(Q673)),0)</f>
        <v>0</v>
      </c>
    </row>
    <row r="674" spans="17:22" x14ac:dyDescent="0.2">
      <c r="Q674" s="37">
        <v>657</v>
      </c>
      <c r="R674" s="38">
        <f>R673+1</f>
        <v>40678</v>
      </c>
      <c r="S674" s="36">
        <f>IF(U674=1,1,0)</f>
        <v>0</v>
      </c>
      <c r="T674" s="37">
        <f>T673+S674</f>
        <v>21</v>
      </c>
      <c r="U674" s="40">
        <f>IF(DAY(R674)=$S$15,1,0)</f>
        <v>0</v>
      </c>
      <c r="V674" s="39">
        <f>IF(T674&lt;=$S$3,U674/((1+$S$4)^(Q674)),0)</f>
        <v>0</v>
      </c>
    </row>
    <row r="675" spans="17:22" x14ac:dyDescent="0.2">
      <c r="Q675" s="37">
        <v>658</v>
      </c>
      <c r="R675" s="38">
        <f>R674+1</f>
        <v>40679</v>
      </c>
      <c r="S675" s="36">
        <f>IF(U675=1,1,0)</f>
        <v>0</v>
      </c>
      <c r="T675" s="37">
        <f>T674+S675</f>
        <v>21</v>
      </c>
      <c r="U675" s="40">
        <f>IF(DAY(R675)=$S$15,1,0)</f>
        <v>0</v>
      </c>
      <c r="V675" s="39">
        <f>IF(T675&lt;=$S$3,U675/((1+$S$4)^(Q675)),0)</f>
        <v>0</v>
      </c>
    </row>
    <row r="676" spans="17:22" x14ac:dyDescent="0.2">
      <c r="Q676" s="37">
        <v>659</v>
      </c>
      <c r="R676" s="38">
        <f>R675+1</f>
        <v>40680</v>
      </c>
      <c r="S676" s="36">
        <f>IF(U676=1,1,0)</f>
        <v>0</v>
      </c>
      <c r="T676" s="37">
        <f>T675+S676</f>
        <v>21</v>
      </c>
      <c r="U676" s="40">
        <f>IF(DAY(R676)=$S$15,1,0)</f>
        <v>0</v>
      </c>
      <c r="V676" s="39">
        <f>IF(T676&lt;=$S$3,U676/((1+$S$4)^(Q676)),0)</f>
        <v>0</v>
      </c>
    </row>
    <row r="677" spans="17:22" x14ac:dyDescent="0.2">
      <c r="Q677" s="37">
        <v>660</v>
      </c>
      <c r="R677" s="38">
        <f>R676+1</f>
        <v>40681</v>
      </c>
      <c r="S677" s="36">
        <f>IF(U677=1,1,0)</f>
        <v>0</v>
      </c>
      <c r="T677" s="37">
        <f>T676+S677</f>
        <v>21</v>
      </c>
      <c r="U677" s="40">
        <f>IF(DAY(R677)=$S$15,1,0)</f>
        <v>0</v>
      </c>
      <c r="V677" s="39">
        <f>IF(T677&lt;=$S$3,U677/((1+$S$4)^(Q677)),0)</f>
        <v>0</v>
      </c>
    </row>
    <row r="678" spans="17:22" x14ac:dyDescent="0.2">
      <c r="Q678" s="37">
        <v>661</v>
      </c>
      <c r="R678" s="38">
        <f>R677+1</f>
        <v>40682</v>
      </c>
      <c r="S678" s="36">
        <f>IF(U678=1,1,0)</f>
        <v>0</v>
      </c>
      <c r="T678" s="37">
        <f>T677+S678</f>
        <v>21</v>
      </c>
      <c r="U678" s="40">
        <f>IF(DAY(R678)=$S$15,1,0)</f>
        <v>0</v>
      </c>
      <c r="V678" s="39">
        <f>IF(T678&lt;=$S$3,U678/((1+$S$4)^(Q678)),0)</f>
        <v>0</v>
      </c>
    </row>
    <row r="679" spans="17:22" x14ac:dyDescent="0.2">
      <c r="Q679" s="37">
        <v>662</v>
      </c>
      <c r="R679" s="38">
        <f>R678+1</f>
        <v>40683</v>
      </c>
      <c r="S679" s="36">
        <f>IF(U679=1,1,0)</f>
        <v>0</v>
      </c>
      <c r="T679" s="37">
        <f>T678+S679</f>
        <v>21</v>
      </c>
      <c r="U679" s="40">
        <f>IF(DAY(R679)=$S$15,1,0)</f>
        <v>0</v>
      </c>
      <c r="V679" s="39">
        <f>IF(T679&lt;=$S$3,U679/((1+$S$4)^(Q679)),0)</f>
        <v>0</v>
      </c>
    </row>
    <row r="680" spans="17:22" x14ac:dyDescent="0.2">
      <c r="Q680" s="37">
        <v>663</v>
      </c>
      <c r="R680" s="38">
        <f>R679+1</f>
        <v>40684</v>
      </c>
      <c r="S680" s="36">
        <f>IF(U680=1,1,0)</f>
        <v>0</v>
      </c>
      <c r="T680" s="37">
        <f>T679+S680</f>
        <v>21</v>
      </c>
      <c r="U680" s="40">
        <f>IF(DAY(R680)=$S$15,1,0)</f>
        <v>0</v>
      </c>
      <c r="V680" s="39">
        <f>IF(T680&lt;=$S$3,U680/((1+$S$4)^(Q680)),0)</f>
        <v>0</v>
      </c>
    </row>
    <row r="681" spans="17:22" x14ac:dyDescent="0.2">
      <c r="Q681" s="37">
        <v>664</v>
      </c>
      <c r="R681" s="38">
        <f>R680+1</f>
        <v>40685</v>
      </c>
      <c r="S681" s="36">
        <f>IF(U681=1,1,0)</f>
        <v>0</v>
      </c>
      <c r="T681" s="37">
        <f>T680+S681</f>
        <v>21</v>
      </c>
      <c r="U681" s="40">
        <f>IF(DAY(R681)=$S$15,1,0)</f>
        <v>0</v>
      </c>
      <c r="V681" s="39">
        <f>IF(T681&lt;=$S$3,U681/((1+$S$4)^(Q681)),0)</f>
        <v>0</v>
      </c>
    </row>
    <row r="682" spans="17:22" x14ac:dyDescent="0.2">
      <c r="Q682" s="37">
        <v>665</v>
      </c>
      <c r="R682" s="38">
        <f>R681+1</f>
        <v>40686</v>
      </c>
      <c r="S682" s="36">
        <f>IF(U682=1,1,0)</f>
        <v>0</v>
      </c>
      <c r="T682" s="37">
        <f>T681+S682</f>
        <v>21</v>
      </c>
      <c r="U682" s="40">
        <f>IF(DAY(R682)=$S$15,1,0)</f>
        <v>0</v>
      </c>
      <c r="V682" s="39">
        <f>IF(T682&lt;=$S$3,U682/((1+$S$4)^(Q682)),0)</f>
        <v>0</v>
      </c>
    </row>
    <row r="683" spans="17:22" x14ac:dyDescent="0.2">
      <c r="Q683" s="37">
        <v>666</v>
      </c>
      <c r="R683" s="38">
        <f>R682+1</f>
        <v>40687</v>
      </c>
      <c r="S683" s="36">
        <f>IF(U683=1,1,0)</f>
        <v>0</v>
      </c>
      <c r="T683" s="37">
        <f>T682+S683</f>
        <v>21</v>
      </c>
      <c r="U683" s="40">
        <f>IF(DAY(R683)=$S$15,1,0)</f>
        <v>0</v>
      </c>
      <c r="V683" s="39">
        <f>IF(T683&lt;=$S$3,U683/((1+$S$4)^(Q683)),0)</f>
        <v>0</v>
      </c>
    </row>
    <row r="684" spans="17:22" x14ac:dyDescent="0.2">
      <c r="Q684" s="37">
        <v>667</v>
      </c>
      <c r="R684" s="38">
        <f>R683+1</f>
        <v>40688</v>
      </c>
      <c r="S684" s="36">
        <f>IF(U684=1,1,0)</f>
        <v>0</v>
      </c>
      <c r="T684" s="37">
        <f>T683+S684</f>
        <v>21</v>
      </c>
      <c r="U684" s="40">
        <f>IF(DAY(R684)=$S$15,1,0)</f>
        <v>0</v>
      </c>
      <c r="V684" s="39">
        <f>IF(T684&lt;=$S$3,U684/((1+$S$4)^(Q684)),0)</f>
        <v>0</v>
      </c>
    </row>
    <row r="685" spans="17:22" x14ac:dyDescent="0.2">
      <c r="Q685" s="37">
        <v>668</v>
      </c>
      <c r="R685" s="38">
        <f>R684+1</f>
        <v>40689</v>
      </c>
      <c r="S685" s="36">
        <f>IF(U685=1,1,0)</f>
        <v>0</v>
      </c>
      <c r="T685" s="37">
        <f>T684+S685</f>
        <v>21</v>
      </c>
      <c r="U685" s="40">
        <f>IF(DAY(R685)=$S$15,1,0)</f>
        <v>0</v>
      </c>
      <c r="V685" s="39">
        <f>IF(T685&lt;=$S$3,U685/((1+$S$4)^(Q685)),0)</f>
        <v>0</v>
      </c>
    </row>
    <row r="686" spans="17:22" x14ac:dyDescent="0.2">
      <c r="Q686" s="37">
        <v>669</v>
      </c>
      <c r="R686" s="38">
        <f>R685+1</f>
        <v>40690</v>
      </c>
      <c r="S686" s="36">
        <f>IF(U686=1,1,0)</f>
        <v>1</v>
      </c>
      <c r="T686" s="37">
        <f>T685+S686</f>
        <v>22</v>
      </c>
      <c r="U686" s="40">
        <f>IF(DAY(R686)=$S$15,1,0)</f>
        <v>1</v>
      </c>
      <c r="V686" s="39">
        <f>IF(T686&lt;=$S$3,U686/((1+$S$4)^(Q686)),0)</f>
        <v>0.75803767154401724</v>
      </c>
    </row>
    <row r="687" spans="17:22" x14ac:dyDescent="0.2">
      <c r="Q687" s="37">
        <v>670</v>
      </c>
      <c r="R687" s="38">
        <f>R686+1</f>
        <v>40691</v>
      </c>
      <c r="S687" s="36">
        <f>IF(U687=1,1,0)</f>
        <v>0</v>
      </c>
      <c r="T687" s="37">
        <f>T686+S687</f>
        <v>22</v>
      </c>
      <c r="U687" s="40">
        <f>IF(DAY(R687)=$S$15,1,0)</f>
        <v>0</v>
      </c>
      <c r="V687" s="39">
        <f>IF(T687&lt;=$S$3,U687/((1+$S$4)^(Q687)),0)</f>
        <v>0</v>
      </c>
    </row>
    <row r="688" spans="17:22" x14ac:dyDescent="0.2">
      <c r="Q688" s="37">
        <v>671</v>
      </c>
      <c r="R688" s="38">
        <f>R687+1</f>
        <v>40692</v>
      </c>
      <c r="S688" s="36">
        <f>IF(U688=1,1,0)</f>
        <v>0</v>
      </c>
      <c r="T688" s="37">
        <f>T687+S688</f>
        <v>22</v>
      </c>
      <c r="U688" s="40">
        <f>IF(DAY(R688)=$S$15,1,0)</f>
        <v>0</v>
      </c>
      <c r="V688" s="39">
        <f>IF(T688&lt;=$S$3,U688/((1+$S$4)^(Q688)),0)</f>
        <v>0</v>
      </c>
    </row>
    <row r="689" spans="17:22" x14ac:dyDescent="0.2">
      <c r="Q689" s="37">
        <v>672</v>
      </c>
      <c r="R689" s="38">
        <f>R688+1</f>
        <v>40693</v>
      </c>
      <c r="S689" s="36">
        <f>IF(U689=1,1,0)</f>
        <v>0</v>
      </c>
      <c r="T689" s="37">
        <f>T688+S689</f>
        <v>22</v>
      </c>
      <c r="U689" s="40">
        <f>IF(DAY(R689)=$S$15,1,0)</f>
        <v>0</v>
      </c>
      <c r="V689" s="39">
        <f>IF(T689&lt;=$S$3,U689/((1+$S$4)^(Q689)),0)</f>
        <v>0</v>
      </c>
    </row>
    <row r="690" spans="17:22" x14ac:dyDescent="0.2">
      <c r="Q690" s="37">
        <v>673</v>
      </c>
      <c r="R690" s="38">
        <f>R689+1</f>
        <v>40694</v>
      </c>
      <c r="S690" s="36">
        <f>IF(U690=1,1,0)</f>
        <v>0</v>
      </c>
      <c r="T690" s="37">
        <f>T689+S690</f>
        <v>22</v>
      </c>
      <c r="U690" s="40">
        <f>IF(DAY(R690)=$S$15,1,0)</f>
        <v>0</v>
      </c>
      <c r="V690" s="39">
        <f>IF(T690&lt;=$S$3,U690/((1+$S$4)^(Q690)),0)</f>
        <v>0</v>
      </c>
    </row>
    <row r="691" spans="17:22" x14ac:dyDescent="0.2">
      <c r="Q691" s="37">
        <v>674</v>
      </c>
      <c r="R691" s="38">
        <f>R690+1</f>
        <v>40695</v>
      </c>
      <c r="S691" s="36">
        <f>IF(U691=1,1,0)</f>
        <v>0</v>
      </c>
      <c r="T691" s="37">
        <f>T690+S691</f>
        <v>22</v>
      </c>
      <c r="U691" s="40">
        <f>IF(DAY(R691)=$S$15,1,0)</f>
        <v>0</v>
      </c>
      <c r="V691" s="39">
        <f>IF(T691&lt;=$S$3,U691/((1+$S$4)^(Q691)),0)</f>
        <v>0</v>
      </c>
    </row>
    <row r="692" spans="17:22" x14ac:dyDescent="0.2">
      <c r="Q692" s="37">
        <v>675</v>
      </c>
      <c r="R692" s="38">
        <f>R691+1</f>
        <v>40696</v>
      </c>
      <c r="S692" s="36">
        <f>IF(U692=1,1,0)</f>
        <v>0</v>
      </c>
      <c r="T692" s="37">
        <f>T691+S692</f>
        <v>22</v>
      </c>
      <c r="U692" s="40">
        <f>IF(DAY(R692)=$S$15,1,0)</f>
        <v>0</v>
      </c>
      <c r="V692" s="39">
        <f>IF(T692&lt;=$S$3,U692/((1+$S$4)^(Q692)),0)</f>
        <v>0</v>
      </c>
    </row>
    <row r="693" spans="17:22" x14ac:dyDescent="0.2">
      <c r="Q693" s="37">
        <v>676</v>
      </c>
      <c r="R693" s="38">
        <f>R692+1</f>
        <v>40697</v>
      </c>
      <c r="S693" s="36">
        <f>IF(U693=1,1,0)</f>
        <v>0</v>
      </c>
      <c r="T693" s="37">
        <f>T692+S693</f>
        <v>22</v>
      </c>
      <c r="U693" s="40">
        <f>IF(DAY(R693)=$S$15,1,0)</f>
        <v>0</v>
      </c>
      <c r="V693" s="39">
        <f>IF(T693&lt;=$S$3,U693/((1+$S$4)^(Q693)),0)</f>
        <v>0</v>
      </c>
    </row>
    <row r="694" spans="17:22" x14ac:dyDescent="0.2">
      <c r="Q694" s="37">
        <v>677</v>
      </c>
      <c r="R694" s="38">
        <f>R693+1</f>
        <v>40698</v>
      </c>
      <c r="S694" s="36">
        <f>IF(U694=1,1,0)</f>
        <v>0</v>
      </c>
      <c r="T694" s="37">
        <f>T693+S694</f>
        <v>22</v>
      </c>
      <c r="U694" s="40">
        <f>IF(DAY(R694)=$S$15,1,0)</f>
        <v>0</v>
      </c>
      <c r="V694" s="39">
        <f>IF(T694&lt;=$S$3,U694/((1+$S$4)^(Q694)),0)</f>
        <v>0</v>
      </c>
    </row>
    <row r="695" spans="17:22" x14ac:dyDescent="0.2">
      <c r="Q695" s="37">
        <v>678</v>
      </c>
      <c r="R695" s="38">
        <f>R694+1</f>
        <v>40699</v>
      </c>
      <c r="S695" s="36">
        <f>IF(U695=1,1,0)</f>
        <v>0</v>
      </c>
      <c r="T695" s="37">
        <f>T694+S695</f>
        <v>22</v>
      </c>
      <c r="U695" s="40">
        <f>IF(DAY(R695)=$S$15,1,0)</f>
        <v>0</v>
      </c>
      <c r="V695" s="39">
        <f>IF(T695&lt;=$S$3,U695/((1+$S$4)^(Q695)),0)</f>
        <v>0</v>
      </c>
    </row>
    <row r="696" spans="17:22" x14ac:dyDescent="0.2">
      <c r="Q696" s="37">
        <v>679</v>
      </c>
      <c r="R696" s="38">
        <f>R695+1</f>
        <v>40700</v>
      </c>
      <c r="S696" s="36">
        <f>IF(U696=1,1,0)</f>
        <v>0</v>
      </c>
      <c r="T696" s="37">
        <f>T695+S696</f>
        <v>22</v>
      </c>
      <c r="U696" s="40">
        <f>IF(DAY(R696)=$S$15,1,0)</f>
        <v>0</v>
      </c>
      <c r="V696" s="39">
        <f>IF(T696&lt;=$S$3,U696/((1+$S$4)^(Q696)),0)</f>
        <v>0</v>
      </c>
    </row>
    <row r="697" spans="17:22" x14ac:dyDescent="0.2">
      <c r="Q697" s="37">
        <v>680</v>
      </c>
      <c r="R697" s="38">
        <f>R696+1</f>
        <v>40701</v>
      </c>
      <c r="S697" s="36">
        <f>IF(U697=1,1,0)</f>
        <v>0</v>
      </c>
      <c r="T697" s="37">
        <f>T696+S697</f>
        <v>22</v>
      </c>
      <c r="U697" s="40">
        <f>IF(DAY(R697)=$S$15,1,0)</f>
        <v>0</v>
      </c>
      <c r="V697" s="39">
        <f>IF(T697&lt;=$S$3,U697/((1+$S$4)^(Q697)),0)</f>
        <v>0</v>
      </c>
    </row>
    <row r="698" spans="17:22" x14ac:dyDescent="0.2">
      <c r="Q698" s="37">
        <v>681</v>
      </c>
      <c r="R698" s="38">
        <f>R697+1</f>
        <v>40702</v>
      </c>
      <c r="S698" s="36">
        <f>IF(U698=1,1,0)</f>
        <v>0</v>
      </c>
      <c r="T698" s="37">
        <f>T697+S698</f>
        <v>22</v>
      </c>
      <c r="U698" s="40">
        <f>IF(DAY(R698)=$S$15,1,0)</f>
        <v>0</v>
      </c>
      <c r="V698" s="39">
        <f>IF(T698&lt;=$S$3,U698/((1+$S$4)^(Q698)),0)</f>
        <v>0</v>
      </c>
    </row>
    <row r="699" spans="17:22" x14ac:dyDescent="0.2">
      <c r="Q699" s="37">
        <v>682</v>
      </c>
      <c r="R699" s="38">
        <f>R698+1</f>
        <v>40703</v>
      </c>
      <c r="S699" s="36">
        <f>IF(U699=1,1,0)</f>
        <v>0</v>
      </c>
      <c r="T699" s="37">
        <f>T698+S699</f>
        <v>22</v>
      </c>
      <c r="U699" s="40">
        <f>IF(DAY(R699)=$S$15,1,0)</f>
        <v>0</v>
      </c>
      <c r="V699" s="39">
        <f>IF(T699&lt;=$S$3,U699/((1+$S$4)^(Q699)),0)</f>
        <v>0</v>
      </c>
    </row>
    <row r="700" spans="17:22" x14ac:dyDescent="0.2">
      <c r="Q700" s="37">
        <v>683</v>
      </c>
      <c r="R700" s="38">
        <f>R699+1</f>
        <v>40704</v>
      </c>
      <c r="S700" s="36">
        <f>IF(U700=1,1,0)</f>
        <v>0</v>
      </c>
      <c r="T700" s="37">
        <f>T699+S700</f>
        <v>22</v>
      </c>
      <c r="U700" s="40">
        <f>IF(DAY(R700)=$S$15,1,0)</f>
        <v>0</v>
      </c>
      <c r="V700" s="39">
        <f>IF(T700&lt;=$S$3,U700/((1+$S$4)^(Q700)),0)</f>
        <v>0</v>
      </c>
    </row>
    <row r="701" spans="17:22" x14ac:dyDescent="0.2">
      <c r="Q701" s="37">
        <v>684</v>
      </c>
      <c r="R701" s="38">
        <f>R700+1</f>
        <v>40705</v>
      </c>
      <c r="S701" s="36">
        <f>IF(U701=1,1,0)</f>
        <v>0</v>
      </c>
      <c r="T701" s="37">
        <f>T700+S701</f>
        <v>22</v>
      </c>
      <c r="U701" s="40">
        <f>IF(DAY(R701)=$S$15,1,0)</f>
        <v>0</v>
      </c>
      <c r="V701" s="39">
        <f>IF(T701&lt;=$S$3,U701/((1+$S$4)^(Q701)),0)</f>
        <v>0</v>
      </c>
    </row>
    <row r="702" spans="17:22" x14ac:dyDescent="0.2">
      <c r="Q702" s="37">
        <v>685</v>
      </c>
      <c r="R702" s="38">
        <f>R701+1</f>
        <v>40706</v>
      </c>
      <c r="S702" s="36">
        <f>IF(U702=1,1,0)</f>
        <v>0</v>
      </c>
      <c r="T702" s="37">
        <f>T701+S702</f>
        <v>22</v>
      </c>
      <c r="U702" s="40">
        <f>IF(DAY(R702)=$S$15,1,0)</f>
        <v>0</v>
      </c>
      <c r="V702" s="39">
        <f>IF(T702&lt;=$S$3,U702/((1+$S$4)^(Q702)),0)</f>
        <v>0</v>
      </c>
    </row>
    <row r="703" spans="17:22" x14ac:dyDescent="0.2">
      <c r="Q703" s="37">
        <v>686</v>
      </c>
      <c r="R703" s="38">
        <f>R702+1</f>
        <v>40707</v>
      </c>
      <c r="S703" s="36">
        <f>IF(U703=1,1,0)</f>
        <v>0</v>
      </c>
      <c r="T703" s="37">
        <f>T702+S703</f>
        <v>22</v>
      </c>
      <c r="U703" s="40">
        <f>IF(DAY(R703)=$S$15,1,0)</f>
        <v>0</v>
      </c>
      <c r="V703" s="39">
        <f>IF(T703&lt;=$S$3,U703/((1+$S$4)^(Q703)),0)</f>
        <v>0</v>
      </c>
    </row>
    <row r="704" spans="17:22" x14ac:dyDescent="0.2">
      <c r="Q704" s="37">
        <v>687</v>
      </c>
      <c r="R704" s="38">
        <f>R703+1</f>
        <v>40708</v>
      </c>
      <c r="S704" s="36">
        <f>IF(U704=1,1,0)</f>
        <v>0</v>
      </c>
      <c r="T704" s="37">
        <f>T703+S704</f>
        <v>22</v>
      </c>
      <c r="U704" s="40">
        <f>IF(DAY(R704)=$S$15,1,0)</f>
        <v>0</v>
      </c>
      <c r="V704" s="39">
        <f>IF(T704&lt;=$S$3,U704/((1+$S$4)^(Q704)),0)</f>
        <v>0</v>
      </c>
    </row>
    <row r="705" spans="17:22" x14ac:dyDescent="0.2">
      <c r="Q705" s="37">
        <v>688</v>
      </c>
      <c r="R705" s="38">
        <f>R704+1</f>
        <v>40709</v>
      </c>
      <c r="S705" s="36">
        <f>IF(U705=1,1,0)</f>
        <v>0</v>
      </c>
      <c r="T705" s="37">
        <f>T704+S705</f>
        <v>22</v>
      </c>
      <c r="U705" s="40">
        <f>IF(DAY(R705)=$S$15,1,0)</f>
        <v>0</v>
      </c>
      <c r="V705" s="39">
        <f>IF(T705&lt;=$S$3,U705/((1+$S$4)^(Q705)),0)</f>
        <v>0</v>
      </c>
    </row>
    <row r="706" spans="17:22" x14ac:dyDescent="0.2">
      <c r="Q706" s="37">
        <v>689</v>
      </c>
      <c r="R706" s="38">
        <f>R705+1</f>
        <v>40710</v>
      </c>
      <c r="S706" s="36">
        <f>IF(U706=1,1,0)</f>
        <v>0</v>
      </c>
      <c r="T706" s="37">
        <f>T705+S706</f>
        <v>22</v>
      </c>
      <c r="U706" s="40">
        <f>IF(DAY(R706)=$S$15,1,0)</f>
        <v>0</v>
      </c>
      <c r="V706" s="39">
        <f>IF(T706&lt;=$S$3,U706/((1+$S$4)^(Q706)),0)</f>
        <v>0</v>
      </c>
    </row>
    <row r="707" spans="17:22" x14ac:dyDescent="0.2">
      <c r="Q707" s="37">
        <v>690</v>
      </c>
      <c r="R707" s="38">
        <f>R706+1</f>
        <v>40711</v>
      </c>
      <c r="S707" s="36">
        <f>IF(U707=1,1,0)</f>
        <v>0</v>
      </c>
      <c r="T707" s="37">
        <f>T706+S707</f>
        <v>22</v>
      </c>
      <c r="U707" s="40">
        <f>IF(DAY(R707)=$S$15,1,0)</f>
        <v>0</v>
      </c>
      <c r="V707" s="39">
        <f>IF(T707&lt;=$S$3,U707/((1+$S$4)^(Q707)),0)</f>
        <v>0</v>
      </c>
    </row>
    <row r="708" spans="17:22" x14ac:dyDescent="0.2">
      <c r="Q708" s="37">
        <v>691</v>
      </c>
      <c r="R708" s="38">
        <f>R707+1</f>
        <v>40712</v>
      </c>
      <c r="S708" s="36">
        <f>IF(U708=1,1,0)</f>
        <v>0</v>
      </c>
      <c r="T708" s="37">
        <f>T707+S708</f>
        <v>22</v>
      </c>
      <c r="U708" s="40">
        <f>IF(DAY(R708)=$S$15,1,0)</f>
        <v>0</v>
      </c>
      <c r="V708" s="39">
        <f>IF(T708&lt;=$S$3,U708/((1+$S$4)^(Q708)),0)</f>
        <v>0</v>
      </c>
    </row>
    <row r="709" spans="17:22" x14ac:dyDescent="0.2">
      <c r="Q709" s="37">
        <v>692</v>
      </c>
      <c r="R709" s="38">
        <f>R708+1</f>
        <v>40713</v>
      </c>
      <c r="S709" s="36">
        <f>IF(U709=1,1,0)</f>
        <v>0</v>
      </c>
      <c r="T709" s="37">
        <f>T708+S709</f>
        <v>22</v>
      </c>
      <c r="U709" s="40">
        <f>IF(DAY(R709)=$S$15,1,0)</f>
        <v>0</v>
      </c>
      <c r="V709" s="39">
        <f>IF(T709&lt;=$S$3,U709/((1+$S$4)^(Q709)),0)</f>
        <v>0</v>
      </c>
    </row>
    <row r="710" spans="17:22" x14ac:dyDescent="0.2">
      <c r="Q710" s="37">
        <v>693</v>
      </c>
      <c r="R710" s="38">
        <f>R709+1</f>
        <v>40714</v>
      </c>
      <c r="S710" s="36">
        <f>IF(U710=1,1,0)</f>
        <v>0</v>
      </c>
      <c r="T710" s="37">
        <f>T709+S710</f>
        <v>22</v>
      </c>
      <c r="U710" s="40">
        <f>IF(DAY(R710)=$S$15,1,0)</f>
        <v>0</v>
      </c>
      <c r="V710" s="39">
        <f>IF(T710&lt;=$S$3,U710/((1+$S$4)^(Q710)),0)</f>
        <v>0</v>
      </c>
    </row>
    <row r="711" spans="17:22" x14ac:dyDescent="0.2">
      <c r="Q711" s="37">
        <v>694</v>
      </c>
      <c r="R711" s="38">
        <f>R710+1</f>
        <v>40715</v>
      </c>
      <c r="S711" s="36">
        <f>IF(U711=1,1,0)</f>
        <v>0</v>
      </c>
      <c r="T711" s="37">
        <f>T710+S711</f>
        <v>22</v>
      </c>
      <c r="U711" s="40">
        <f>IF(DAY(R711)=$S$15,1,0)</f>
        <v>0</v>
      </c>
      <c r="V711" s="39">
        <f>IF(T711&lt;=$S$3,U711/((1+$S$4)^(Q711)),0)</f>
        <v>0</v>
      </c>
    </row>
    <row r="712" spans="17:22" x14ac:dyDescent="0.2">
      <c r="Q712" s="37">
        <v>695</v>
      </c>
      <c r="R712" s="38">
        <f>R711+1</f>
        <v>40716</v>
      </c>
      <c r="S712" s="36">
        <f>IF(U712=1,1,0)</f>
        <v>0</v>
      </c>
      <c r="T712" s="37">
        <f>T711+S712</f>
        <v>22</v>
      </c>
      <c r="U712" s="40">
        <f>IF(DAY(R712)=$S$15,1,0)</f>
        <v>0</v>
      </c>
      <c r="V712" s="39">
        <f>IF(T712&lt;=$S$3,U712/((1+$S$4)^(Q712)),0)</f>
        <v>0</v>
      </c>
    </row>
    <row r="713" spans="17:22" x14ac:dyDescent="0.2">
      <c r="Q713" s="37">
        <v>696</v>
      </c>
      <c r="R713" s="38">
        <f>R712+1</f>
        <v>40717</v>
      </c>
      <c r="S713" s="36">
        <f>IF(U713=1,1,0)</f>
        <v>0</v>
      </c>
      <c r="T713" s="37">
        <f>T712+S713</f>
        <v>22</v>
      </c>
      <c r="U713" s="40">
        <f>IF(DAY(R713)=$S$15,1,0)</f>
        <v>0</v>
      </c>
      <c r="V713" s="39">
        <f>IF(T713&lt;=$S$3,U713/((1+$S$4)^(Q713)),0)</f>
        <v>0</v>
      </c>
    </row>
    <row r="714" spans="17:22" x14ac:dyDescent="0.2">
      <c r="Q714" s="37">
        <v>697</v>
      </c>
      <c r="R714" s="38">
        <f>R713+1</f>
        <v>40718</v>
      </c>
      <c r="S714" s="36">
        <f>IF(U714=1,1,0)</f>
        <v>0</v>
      </c>
      <c r="T714" s="37">
        <f>T713+S714</f>
        <v>22</v>
      </c>
      <c r="U714" s="40">
        <f>IF(DAY(R714)=$S$15,1,0)</f>
        <v>0</v>
      </c>
      <c r="V714" s="39">
        <f>IF(T714&lt;=$S$3,U714/((1+$S$4)^(Q714)),0)</f>
        <v>0</v>
      </c>
    </row>
    <row r="715" spans="17:22" x14ac:dyDescent="0.2">
      <c r="Q715" s="37">
        <v>698</v>
      </c>
      <c r="R715" s="38">
        <f>R714+1</f>
        <v>40719</v>
      </c>
      <c r="S715" s="36">
        <f>IF(U715=1,1,0)</f>
        <v>0</v>
      </c>
      <c r="T715" s="37">
        <f>T714+S715</f>
        <v>22</v>
      </c>
      <c r="U715" s="40">
        <f>IF(DAY(R715)=$S$15,1,0)</f>
        <v>0</v>
      </c>
      <c r="V715" s="39">
        <f>IF(T715&lt;=$S$3,U715/((1+$S$4)^(Q715)),0)</f>
        <v>0</v>
      </c>
    </row>
    <row r="716" spans="17:22" x14ac:dyDescent="0.2">
      <c r="Q716" s="37">
        <v>699</v>
      </c>
      <c r="R716" s="38">
        <f>R715+1</f>
        <v>40720</v>
      </c>
      <c r="S716" s="36">
        <f>IF(U716=1,1,0)</f>
        <v>0</v>
      </c>
      <c r="T716" s="37">
        <f>T715+S716</f>
        <v>22</v>
      </c>
      <c r="U716" s="40">
        <f>IF(DAY(R716)=$S$15,1,0)</f>
        <v>0</v>
      </c>
      <c r="V716" s="39">
        <f>IF(T716&lt;=$S$3,U716/((1+$S$4)^(Q716)),0)</f>
        <v>0</v>
      </c>
    </row>
    <row r="717" spans="17:22" x14ac:dyDescent="0.2">
      <c r="Q717" s="37">
        <v>700</v>
      </c>
      <c r="R717" s="38">
        <f>R716+1</f>
        <v>40721</v>
      </c>
      <c r="S717" s="36">
        <f>IF(U717=1,1,0)</f>
        <v>1</v>
      </c>
      <c r="T717" s="37">
        <f>T716+S717</f>
        <v>23</v>
      </c>
      <c r="U717" s="40">
        <f>IF(DAY(R717)=$S$15,1,0)</f>
        <v>1</v>
      </c>
      <c r="V717" s="39">
        <f>IF(T717&lt;=$S$3,U717/((1+$S$4)^(Q717)),0)</f>
        <v>0.74836922987908872</v>
      </c>
    </row>
    <row r="718" spans="17:22" x14ac:dyDescent="0.2">
      <c r="Q718" s="37">
        <v>701</v>
      </c>
      <c r="R718" s="38">
        <f>R717+1</f>
        <v>40722</v>
      </c>
      <c r="S718" s="36">
        <f>IF(U718=1,1,0)</f>
        <v>0</v>
      </c>
      <c r="T718" s="37">
        <f>T717+S718</f>
        <v>23</v>
      </c>
      <c r="U718" s="40">
        <f>IF(DAY(R718)=$S$15,1,0)</f>
        <v>0</v>
      </c>
      <c r="V718" s="39">
        <f>IF(T718&lt;=$S$3,U718/((1+$S$4)^(Q718)),0)</f>
        <v>0</v>
      </c>
    </row>
    <row r="719" spans="17:22" x14ac:dyDescent="0.2">
      <c r="Q719" s="37">
        <v>702</v>
      </c>
      <c r="R719" s="38">
        <f>R718+1</f>
        <v>40723</v>
      </c>
      <c r="S719" s="36">
        <f>IF(U719=1,1,0)</f>
        <v>0</v>
      </c>
      <c r="T719" s="37">
        <f>T718+S719</f>
        <v>23</v>
      </c>
      <c r="U719" s="40">
        <f>IF(DAY(R719)=$S$15,1,0)</f>
        <v>0</v>
      </c>
      <c r="V719" s="39">
        <f>IF(T719&lt;=$S$3,U719/((1+$S$4)^(Q719)),0)</f>
        <v>0</v>
      </c>
    </row>
    <row r="720" spans="17:22" x14ac:dyDescent="0.2">
      <c r="Q720" s="37">
        <v>703</v>
      </c>
      <c r="R720" s="38">
        <f>R719+1</f>
        <v>40724</v>
      </c>
      <c r="S720" s="36">
        <f>IF(U720=1,1,0)</f>
        <v>0</v>
      </c>
      <c r="T720" s="37">
        <f>T719+S720</f>
        <v>23</v>
      </c>
      <c r="U720" s="40">
        <f>IF(DAY(R720)=$S$15,1,0)</f>
        <v>0</v>
      </c>
      <c r="V720" s="39">
        <f>IF(T720&lt;=$S$3,U720/((1+$S$4)^(Q720)),0)</f>
        <v>0</v>
      </c>
    </row>
    <row r="721" spans="17:22" x14ac:dyDescent="0.2">
      <c r="Q721" s="37">
        <v>704</v>
      </c>
      <c r="R721" s="38">
        <f>R720+1</f>
        <v>40725</v>
      </c>
      <c r="S721" s="36">
        <f>IF(U721=1,1,0)</f>
        <v>0</v>
      </c>
      <c r="T721" s="37">
        <f>T720+S721</f>
        <v>23</v>
      </c>
      <c r="U721" s="40">
        <f>IF(DAY(R721)=$S$15,1,0)</f>
        <v>0</v>
      </c>
      <c r="V721" s="39">
        <f>IF(T721&lt;=$S$3,U721/((1+$S$4)^(Q721)),0)</f>
        <v>0</v>
      </c>
    </row>
    <row r="722" spans="17:22" x14ac:dyDescent="0.2">
      <c r="Q722" s="37">
        <v>705</v>
      </c>
      <c r="R722" s="38">
        <f>R721+1</f>
        <v>40726</v>
      </c>
      <c r="S722" s="36">
        <f>IF(U722=1,1,0)</f>
        <v>0</v>
      </c>
      <c r="T722" s="37">
        <f>T721+S722</f>
        <v>23</v>
      </c>
      <c r="U722" s="40">
        <f>IF(DAY(R722)=$S$15,1,0)</f>
        <v>0</v>
      </c>
      <c r="V722" s="39">
        <f>IF(T722&lt;=$S$3,U722/((1+$S$4)^(Q722)),0)</f>
        <v>0</v>
      </c>
    </row>
    <row r="723" spans="17:22" x14ac:dyDescent="0.2">
      <c r="Q723" s="37">
        <v>706</v>
      </c>
      <c r="R723" s="38">
        <f>R722+1</f>
        <v>40727</v>
      </c>
      <c r="S723" s="36">
        <f>IF(U723=1,1,0)</f>
        <v>0</v>
      </c>
      <c r="T723" s="37">
        <f>T722+S723</f>
        <v>23</v>
      </c>
      <c r="U723" s="40">
        <f>IF(DAY(R723)=$S$15,1,0)</f>
        <v>0</v>
      </c>
      <c r="V723" s="39">
        <f>IF(T723&lt;=$S$3,U723/((1+$S$4)^(Q723)),0)</f>
        <v>0</v>
      </c>
    </row>
    <row r="724" spans="17:22" x14ac:dyDescent="0.2">
      <c r="Q724" s="37">
        <v>707</v>
      </c>
      <c r="R724" s="38">
        <f>R723+1</f>
        <v>40728</v>
      </c>
      <c r="S724" s="36">
        <f>IF(U724=1,1,0)</f>
        <v>0</v>
      </c>
      <c r="T724" s="37">
        <f>T723+S724</f>
        <v>23</v>
      </c>
      <c r="U724" s="40">
        <f>IF(DAY(R724)=$S$15,1,0)</f>
        <v>0</v>
      </c>
      <c r="V724" s="39">
        <f>IF(T724&lt;=$S$3,U724/((1+$S$4)^(Q724)),0)</f>
        <v>0</v>
      </c>
    </row>
    <row r="725" spans="17:22" x14ac:dyDescent="0.2">
      <c r="Q725" s="37">
        <v>708</v>
      </c>
      <c r="R725" s="38">
        <f>R724+1</f>
        <v>40729</v>
      </c>
      <c r="S725" s="36">
        <f>IF(U725=1,1,0)</f>
        <v>0</v>
      </c>
      <c r="T725" s="37">
        <f>T724+S725</f>
        <v>23</v>
      </c>
      <c r="U725" s="40">
        <f>IF(DAY(R725)=$S$15,1,0)</f>
        <v>0</v>
      </c>
      <c r="V725" s="39">
        <f>IF(T725&lt;=$S$3,U725/((1+$S$4)^(Q725)),0)</f>
        <v>0</v>
      </c>
    </row>
    <row r="726" spans="17:22" x14ac:dyDescent="0.2">
      <c r="Q726" s="37">
        <v>709</v>
      </c>
      <c r="R726" s="38">
        <f>R725+1</f>
        <v>40730</v>
      </c>
      <c r="S726" s="36">
        <f>IF(U726=1,1,0)</f>
        <v>0</v>
      </c>
      <c r="T726" s="37">
        <f>T725+S726</f>
        <v>23</v>
      </c>
      <c r="U726" s="40">
        <f>IF(DAY(R726)=$S$15,1,0)</f>
        <v>0</v>
      </c>
      <c r="V726" s="39">
        <f>IF(T726&lt;=$S$3,U726/((1+$S$4)^(Q726)),0)</f>
        <v>0</v>
      </c>
    </row>
    <row r="727" spans="17:22" x14ac:dyDescent="0.2">
      <c r="Q727" s="37">
        <v>710</v>
      </c>
      <c r="R727" s="38">
        <f>R726+1</f>
        <v>40731</v>
      </c>
      <c r="S727" s="36">
        <f>IF(U727=1,1,0)</f>
        <v>0</v>
      </c>
      <c r="T727" s="37">
        <f>T726+S727</f>
        <v>23</v>
      </c>
      <c r="U727" s="40">
        <f>IF(DAY(R727)=$S$15,1,0)</f>
        <v>0</v>
      </c>
      <c r="V727" s="39">
        <f>IF(T727&lt;=$S$3,U727/((1+$S$4)^(Q727)),0)</f>
        <v>0</v>
      </c>
    </row>
    <row r="728" spans="17:22" x14ac:dyDescent="0.2">
      <c r="Q728" s="37">
        <v>711</v>
      </c>
      <c r="R728" s="38">
        <f>R727+1</f>
        <v>40732</v>
      </c>
      <c r="S728" s="36">
        <f>IF(U728=1,1,0)</f>
        <v>0</v>
      </c>
      <c r="T728" s="37">
        <f>T727+S728</f>
        <v>23</v>
      </c>
      <c r="U728" s="40">
        <f>IF(DAY(R728)=$S$15,1,0)</f>
        <v>0</v>
      </c>
      <c r="V728" s="39">
        <f>IF(T728&lt;=$S$3,U728/((1+$S$4)^(Q728)),0)</f>
        <v>0</v>
      </c>
    </row>
    <row r="729" spans="17:22" x14ac:dyDescent="0.2">
      <c r="Q729" s="37">
        <v>712</v>
      </c>
      <c r="R729" s="38">
        <f>R728+1</f>
        <v>40733</v>
      </c>
      <c r="S729" s="36">
        <f>IF(U729=1,1,0)</f>
        <v>0</v>
      </c>
      <c r="T729" s="37">
        <f>T728+S729</f>
        <v>23</v>
      </c>
      <c r="U729" s="40">
        <f>IF(DAY(R729)=$S$15,1,0)</f>
        <v>0</v>
      </c>
      <c r="V729" s="39">
        <f>IF(T729&lt;=$S$3,U729/((1+$S$4)^(Q729)),0)</f>
        <v>0</v>
      </c>
    </row>
    <row r="730" spans="17:22" x14ac:dyDescent="0.2">
      <c r="Q730" s="37">
        <v>713</v>
      </c>
      <c r="R730" s="38">
        <f>R729+1</f>
        <v>40734</v>
      </c>
      <c r="S730" s="36">
        <f>IF(U730=1,1,0)</f>
        <v>0</v>
      </c>
      <c r="T730" s="37">
        <f>T729+S730</f>
        <v>23</v>
      </c>
      <c r="U730" s="40">
        <f>IF(DAY(R730)=$S$15,1,0)</f>
        <v>0</v>
      </c>
      <c r="V730" s="39">
        <f>IF(T730&lt;=$S$3,U730/((1+$S$4)^(Q730)),0)</f>
        <v>0</v>
      </c>
    </row>
    <row r="731" spans="17:22" x14ac:dyDescent="0.2">
      <c r="Q731" s="37">
        <v>714</v>
      </c>
      <c r="R731" s="38">
        <f>R730+1</f>
        <v>40735</v>
      </c>
      <c r="S731" s="36">
        <f>IF(U731=1,1,0)</f>
        <v>0</v>
      </c>
      <c r="T731" s="37">
        <f>T730+S731</f>
        <v>23</v>
      </c>
      <c r="U731" s="40">
        <f>IF(DAY(R731)=$S$15,1,0)</f>
        <v>0</v>
      </c>
      <c r="V731" s="39">
        <f>IF(T731&lt;=$S$3,U731/((1+$S$4)^(Q731)),0)</f>
        <v>0</v>
      </c>
    </row>
    <row r="732" spans="17:22" x14ac:dyDescent="0.2">
      <c r="Q732" s="37">
        <v>715</v>
      </c>
      <c r="R732" s="38">
        <f>R731+1</f>
        <v>40736</v>
      </c>
      <c r="S732" s="36">
        <f>IF(U732=1,1,0)</f>
        <v>0</v>
      </c>
      <c r="T732" s="37">
        <f>T731+S732</f>
        <v>23</v>
      </c>
      <c r="U732" s="40">
        <f>IF(DAY(R732)=$S$15,1,0)</f>
        <v>0</v>
      </c>
      <c r="V732" s="39">
        <f>IF(T732&lt;=$S$3,U732/((1+$S$4)^(Q732)),0)</f>
        <v>0</v>
      </c>
    </row>
    <row r="733" spans="17:22" x14ac:dyDescent="0.2">
      <c r="Q733" s="37">
        <v>716</v>
      </c>
      <c r="R733" s="38">
        <f>R732+1</f>
        <v>40737</v>
      </c>
      <c r="S733" s="36">
        <f>IF(U733=1,1,0)</f>
        <v>0</v>
      </c>
      <c r="T733" s="37">
        <f>T732+S733</f>
        <v>23</v>
      </c>
      <c r="U733" s="40">
        <f>IF(DAY(R733)=$S$15,1,0)</f>
        <v>0</v>
      </c>
      <c r="V733" s="39">
        <f>IF(T733&lt;=$S$3,U733/((1+$S$4)^(Q733)),0)</f>
        <v>0</v>
      </c>
    </row>
    <row r="734" spans="17:22" x14ac:dyDescent="0.2">
      <c r="Q734" s="37">
        <v>717</v>
      </c>
      <c r="R734" s="38">
        <f>R733+1</f>
        <v>40738</v>
      </c>
      <c r="S734" s="36">
        <f>IF(U734=1,1,0)</f>
        <v>0</v>
      </c>
      <c r="T734" s="37">
        <f>T733+S734</f>
        <v>23</v>
      </c>
      <c r="U734" s="40">
        <f>IF(DAY(R734)=$S$15,1,0)</f>
        <v>0</v>
      </c>
      <c r="V734" s="39">
        <f>IF(T734&lt;=$S$3,U734/((1+$S$4)^(Q734)),0)</f>
        <v>0</v>
      </c>
    </row>
    <row r="735" spans="17:22" x14ac:dyDescent="0.2">
      <c r="Q735" s="37">
        <v>718</v>
      </c>
      <c r="R735" s="38">
        <f>R734+1</f>
        <v>40739</v>
      </c>
      <c r="S735" s="36">
        <f>IF(U735=1,1,0)</f>
        <v>0</v>
      </c>
      <c r="T735" s="37">
        <f>T734+S735</f>
        <v>23</v>
      </c>
      <c r="U735" s="40">
        <f>IF(DAY(R735)=$S$15,1,0)</f>
        <v>0</v>
      </c>
      <c r="V735" s="39">
        <f>IF(T735&lt;=$S$3,U735/((1+$S$4)^(Q735)),0)</f>
        <v>0</v>
      </c>
    </row>
    <row r="736" spans="17:22" x14ac:dyDescent="0.2">
      <c r="Q736" s="37">
        <v>719</v>
      </c>
      <c r="R736" s="38">
        <f>R735+1</f>
        <v>40740</v>
      </c>
      <c r="S736" s="36">
        <f>IF(U736=1,1,0)</f>
        <v>0</v>
      </c>
      <c r="T736" s="37">
        <f>T735+S736</f>
        <v>23</v>
      </c>
      <c r="U736" s="40">
        <f>IF(DAY(R736)=$S$15,1,0)</f>
        <v>0</v>
      </c>
      <c r="V736" s="39">
        <f>IF(T736&lt;=$S$3,U736/((1+$S$4)^(Q736)),0)</f>
        <v>0</v>
      </c>
    </row>
    <row r="737" spans="17:22" x14ac:dyDescent="0.2">
      <c r="Q737" s="37">
        <v>720</v>
      </c>
      <c r="R737" s="38">
        <f>R736+1</f>
        <v>40741</v>
      </c>
      <c r="S737" s="36">
        <f>IF(U737=1,1,0)</f>
        <v>0</v>
      </c>
      <c r="T737" s="37">
        <f>T736+S737</f>
        <v>23</v>
      </c>
      <c r="U737" s="40">
        <f>IF(DAY(R737)=$S$15,1,0)</f>
        <v>0</v>
      </c>
      <c r="V737" s="39">
        <f>IF(T737&lt;=$S$3,U737/((1+$S$4)^(Q737)),0)</f>
        <v>0</v>
      </c>
    </row>
    <row r="738" spans="17:22" x14ac:dyDescent="0.2">
      <c r="Q738" s="37">
        <v>721</v>
      </c>
      <c r="R738" s="38">
        <f>R737+1</f>
        <v>40742</v>
      </c>
      <c r="S738" s="36">
        <f>IF(U738=1,1,0)</f>
        <v>0</v>
      </c>
      <c r="T738" s="37">
        <f>T737+S738</f>
        <v>23</v>
      </c>
      <c r="U738" s="40">
        <f>IF(DAY(R738)=$S$15,1,0)</f>
        <v>0</v>
      </c>
      <c r="V738" s="39">
        <f>IF(T738&lt;=$S$3,U738/((1+$S$4)^(Q738)),0)</f>
        <v>0</v>
      </c>
    </row>
    <row r="739" spans="17:22" x14ac:dyDescent="0.2">
      <c r="Q739" s="37">
        <v>722</v>
      </c>
      <c r="R739" s="38">
        <f>R738+1</f>
        <v>40743</v>
      </c>
      <c r="S739" s="36">
        <f>IF(U739=1,1,0)</f>
        <v>0</v>
      </c>
      <c r="T739" s="37">
        <f>T738+S739</f>
        <v>23</v>
      </c>
      <c r="U739" s="40">
        <f>IF(DAY(R739)=$S$15,1,0)</f>
        <v>0</v>
      </c>
      <c r="V739" s="39">
        <f>IF(T739&lt;=$S$3,U739/((1+$S$4)^(Q739)),0)</f>
        <v>0</v>
      </c>
    </row>
    <row r="740" spans="17:22" x14ac:dyDescent="0.2">
      <c r="Q740" s="37">
        <v>723</v>
      </c>
      <c r="R740" s="38">
        <f>R739+1</f>
        <v>40744</v>
      </c>
      <c r="S740" s="36">
        <f>IF(U740=1,1,0)</f>
        <v>0</v>
      </c>
      <c r="T740" s="37">
        <f>T739+S740</f>
        <v>23</v>
      </c>
      <c r="U740" s="40">
        <f>IF(DAY(R740)=$S$15,1,0)</f>
        <v>0</v>
      </c>
      <c r="V740" s="39">
        <f>IF(T740&lt;=$S$3,U740/((1+$S$4)^(Q740)),0)</f>
        <v>0</v>
      </c>
    </row>
    <row r="741" spans="17:22" x14ac:dyDescent="0.2">
      <c r="Q741" s="37">
        <v>724</v>
      </c>
      <c r="R741" s="38">
        <f>R740+1</f>
        <v>40745</v>
      </c>
      <c r="S741" s="36">
        <f>IF(U741=1,1,0)</f>
        <v>0</v>
      </c>
      <c r="T741" s="37">
        <f>T740+S741</f>
        <v>23</v>
      </c>
      <c r="U741" s="40">
        <f>IF(DAY(R741)=$S$15,1,0)</f>
        <v>0</v>
      </c>
      <c r="V741" s="39">
        <f>IF(T741&lt;=$S$3,U741/((1+$S$4)^(Q741)),0)</f>
        <v>0</v>
      </c>
    </row>
    <row r="742" spans="17:22" x14ac:dyDescent="0.2">
      <c r="Q742" s="37">
        <v>725</v>
      </c>
      <c r="R742" s="38">
        <f>R741+1</f>
        <v>40746</v>
      </c>
      <c r="S742" s="36">
        <f>IF(U742=1,1,0)</f>
        <v>0</v>
      </c>
      <c r="T742" s="37">
        <f>T741+S742</f>
        <v>23</v>
      </c>
      <c r="U742" s="40">
        <f>IF(DAY(R742)=$S$15,1,0)</f>
        <v>0</v>
      </c>
      <c r="V742" s="39">
        <f>IF(T742&lt;=$S$3,U742/((1+$S$4)^(Q742)),0)</f>
        <v>0</v>
      </c>
    </row>
    <row r="743" spans="17:22" x14ac:dyDescent="0.2">
      <c r="Q743" s="37">
        <v>726</v>
      </c>
      <c r="R743" s="38">
        <f>R742+1</f>
        <v>40747</v>
      </c>
      <c r="S743" s="36">
        <f>IF(U743=1,1,0)</f>
        <v>0</v>
      </c>
      <c r="T743" s="37">
        <f>T742+S743</f>
        <v>23</v>
      </c>
      <c r="U743" s="40">
        <f>IF(DAY(R743)=$S$15,1,0)</f>
        <v>0</v>
      </c>
      <c r="V743" s="39">
        <f>IF(T743&lt;=$S$3,U743/((1+$S$4)^(Q743)),0)</f>
        <v>0</v>
      </c>
    </row>
    <row r="744" spans="17:22" x14ac:dyDescent="0.2">
      <c r="Q744" s="37">
        <v>727</v>
      </c>
      <c r="R744" s="38">
        <f>R743+1</f>
        <v>40748</v>
      </c>
      <c r="S744" s="36">
        <f>IF(U744=1,1,0)</f>
        <v>0</v>
      </c>
      <c r="T744" s="37">
        <f>T743+S744</f>
        <v>23</v>
      </c>
      <c r="U744" s="40">
        <f>IF(DAY(R744)=$S$15,1,0)</f>
        <v>0</v>
      </c>
      <c r="V744" s="39">
        <f>IF(T744&lt;=$S$3,U744/((1+$S$4)^(Q744)),0)</f>
        <v>0</v>
      </c>
    </row>
    <row r="745" spans="17:22" x14ac:dyDescent="0.2">
      <c r="Q745" s="37">
        <v>728</v>
      </c>
      <c r="R745" s="38">
        <f>R744+1</f>
        <v>40749</v>
      </c>
      <c r="S745" s="36">
        <f>IF(U745=1,1,0)</f>
        <v>0</v>
      </c>
      <c r="T745" s="37">
        <f>T744+S745</f>
        <v>23</v>
      </c>
      <c r="U745" s="40">
        <f>IF(DAY(R745)=$S$15,1,0)</f>
        <v>0</v>
      </c>
      <c r="V745" s="39">
        <f>IF(T745&lt;=$S$3,U745/((1+$S$4)^(Q745)),0)</f>
        <v>0</v>
      </c>
    </row>
    <row r="746" spans="17:22" x14ac:dyDescent="0.2">
      <c r="Q746" s="37">
        <v>729</v>
      </c>
      <c r="R746" s="38">
        <f>R745+1</f>
        <v>40750</v>
      </c>
      <c r="S746" s="36">
        <f>IF(U746=1,1,0)</f>
        <v>0</v>
      </c>
      <c r="T746" s="37">
        <f>T745+S746</f>
        <v>23</v>
      </c>
      <c r="U746" s="40">
        <f>IF(DAY(R746)=$S$15,1,0)</f>
        <v>0</v>
      </c>
      <c r="V746" s="39">
        <f>IF(T746&lt;=$S$3,U746/((1+$S$4)^(Q746)),0)</f>
        <v>0</v>
      </c>
    </row>
    <row r="747" spans="17:22" x14ac:dyDescent="0.2">
      <c r="Q747" s="37">
        <v>730</v>
      </c>
      <c r="R747" s="38">
        <f>R746+1</f>
        <v>40751</v>
      </c>
      <c r="S747" s="36">
        <f>IF(U747=1,1,0)</f>
        <v>1</v>
      </c>
      <c r="T747" s="37">
        <f>T746+S747</f>
        <v>24</v>
      </c>
      <c r="U747" s="40">
        <f>IF(DAY(R747)=$S$15,1,0)</f>
        <v>1</v>
      </c>
      <c r="V747" s="39">
        <f>IF(T747&lt;=$S$3,U747/((1+$S$4)^(Q747)),0)</f>
        <v>0.73913010358428544</v>
      </c>
    </row>
    <row r="748" spans="17:22" x14ac:dyDescent="0.2">
      <c r="Q748" s="37">
        <v>731</v>
      </c>
      <c r="R748" s="38">
        <f>R747+1</f>
        <v>40752</v>
      </c>
      <c r="S748" s="36">
        <f>IF(U748=1,1,0)</f>
        <v>0</v>
      </c>
      <c r="T748" s="37">
        <f>T747+S748</f>
        <v>24</v>
      </c>
      <c r="U748" s="40">
        <f>IF(DAY(R748)=$S$15,1,0)</f>
        <v>0</v>
      </c>
      <c r="V748" s="39">
        <f>IF(T748&lt;=$S$3,U748/((1+$S$4)^(Q748)),0)</f>
        <v>0</v>
      </c>
    </row>
    <row r="749" spans="17:22" x14ac:dyDescent="0.2">
      <c r="Q749" s="37">
        <v>732</v>
      </c>
      <c r="R749" s="38">
        <f>R748+1</f>
        <v>40753</v>
      </c>
      <c r="S749" s="36">
        <f>IF(U749=1,1,0)</f>
        <v>0</v>
      </c>
      <c r="T749" s="37">
        <f>T748+S749</f>
        <v>24</v>
      </c>
      <c r="U749" s="40">
        <f>IF(DAY(R749)=$S$15,1,0)</f>
        <v>0</v>
      </c>
      <c r="V749" s="39">
        <f>IF(T749&lt;=$S$3,U749/((1+$S$4)^(Q749)),0)</f>
        <v>0</v>
      </c>
    </row>
    <row r="750" spans="17:22" x14ac:dyDescent="0.2">
      <c r="Q750" s="37">
        <v>733</v>
      </c>
      <c r="R750" s="38">
        <f>R749+1</f>
        <v>40754</v>
      </c>
      <c r="S750" s="36">
        <f>IF(U750=1,1,0)</f>
        <v>0</v>
      </c>
      <c r="T750" s="37">
        <f>T749+S750</f>
        <v>24</v>
      </c>
      <c r="U750" s="40">
        <f>IF(DAY(R750)=$S$15,1,0)</f>
        <v>0</v>
      </c>
      <c r="V750" s="39">
        <f>IF(T750&lt;=$S$3,U750/((1+$S$4)^(Q750)),0)</f>
        <v>0</v>
      </c>
    </row>
    <row r="751" spans="17:22" x14ac:dyDescent="0.2">
      <c r="Q751" s="37">
        <v>734</v>
      </c>
      <c r="R751" s="38">
        <f>R750+1</f>
        <v>40755</v>
      </c>
      <c r="S751" s="36">
        <f>IF(U751=1,1,0)</f>
        <v>0</v>
      </c>
      <c r="T751" s="37">
        <f>T750+S751</f>
        <v>24</v>
      </c>
      <c r="U751" s="40">
        <f>IF(DAY(R751)=$S$15,1,0)</f>
        <v>0</v>
      </c>
      <c r="V751" s="39">
        <f>IF(T751&lt;=$S$3,U751/((1+$S$4)^(Q751)),0)</f>
        <v>0</v>
      </c>
    </row>
    <row r="752" spans="17:22" x14ac:dyDescent="0.2">
      <c r="Q752" s="37">
        <v>735</v>
      </c>
      <c r="R752" s="38">
        <f>R751+1</f>
        <v>40756</v>
      </c>
      <c r="S752" s="36">
        <f>IF(U752=1,1,0)</f>
        <v>0</v>
      </c>
      <c r="T752" s="37">
        <f>T751+S752</f>
        <v>24</v>
      </c>
      <c r="U752" s="40">
        <f>IF(DAY(R752)=$S$15,1,0)</f>
        <v>0</v>
      </c>
      <c r="V752" s="39">
        <f>IF(T752&lt;=$S$3,U752/((1+$S$4)^(Q752)),0)</f>
        <v>0</v>
      </c>
    </row>
    <row r="753" spans="17:22" x14ac:dyDescent="0.2">
      <c r="Q753" s="37">
        <v>736</v>
      </c>
      <c r="R753" s="38">
        <f>R752+1</f>
        <v>40757</v>
      </c>
      <c r="S753" s="36">
        <f>IF(U753=1,1,0)</f>
        <v>0</v>
      </c>
      <c r="T753" s="37">
        <f>T752+S753</f>
        <v>24</v>
      </c>
      <c r="U753" s="40">
        <f>IF(DAY(R753)=$S$15,1,0)</f>
        <v>0</v>
      </c>
      <c r="V753" s="39">
        <f>IF(T753&lt;=$S$3,U753/((1+$S$4)^(Q753)),0)</f>
        <v>0</v>
      </c>
    </row>
    <row r="754" spans="17:22" x14ac:dyDescent="0.2">
      <c r="Q754" s="37">
        <v>737</v>
      </c>
      <c r="R754" s="38">
        <f>R753+1</f>
        <v>40758</v>
      </c>
      <c r="S754" s="36">
        <f>IF(U754=1,1,0)</f>
        <v>0</v>
      </c>
      <c r="T754" s="37">
        <f>T753+S754</f>
        <v>24</v>
      </c>
      <c r="U754" s="40">
        <f>IF(DAY(R754)=$S$15,1,0)</f>
        <v>0</v>
      </c>
      <c r="V754" s="39">
        <f>IF(T754&lt;=$S$3,U754/((1+$S$4)^(Q754)),0)</f>
        <v>0</v>
      </c>
    </row>
    <row r="755" spans="17:22" x14ac:dyDescent="0.2">
      <c r="Q755" s="37">
        <v>738</v>
      </c>
      <c r="R755" s="38">
        <f>R754+1</f>
        <v>40759</v>
      </c>
      <c r="S755" s="36">
        <f>IF(U755=1,1,0)</f>
        <v>0</v>
      </c>
      <c r="T755" s="37">
        <f>T754+S755</f>
        <v>24</v>
      </c>
      <c r="U755" s="40">
        <f>IF(DAY(R755)=$S$15,1,0)</f>
        <v>0</v>
      </c>
      <c r="V755" s="39">
        <f>IF(T755&lt;=$S$3,U755/((1+$S$4)^(Q755)),0)</f>
        <v>0</v>
      </c>
    </row>
    <row r="756" spans="17:22" x14ac:dyDescent="0.2">
      <c r="Q756" s="37">
        <v>739</v>
      </c>
      <c r="R756" s="38">
        <f>R755+1</f>
        <v>40760</v>
      </c>
      <c r="S756" s="36">
        <f>IF(U756=1,1,0)</f>
        <v>0</v>
      </c>
      <c r="T756" s="37">
        <f>T755+S756</f>
        <v>24</v>
      </c>
      <c r="U756" s="40">
        <f>IF(DAY(R756)=$S$15,1,0)</f>
        <v>0</v>
      </c>
      <c r="V756" s="39">
        <f>IF(T756&lt;=$S$3,U756/((1+$S$4)^(Q756)),0)</f>
        <v>0</v>
      </c>
    </row>
    <row r="757" spans="17:22" x14ac:dyDescent="0.2">
      <c r="Q757" s="37">
        <v>740</v>
      </c>
      <c r="R757" s="38">
        <f>R756+1</f>
        <v>40761</v>
      </c>
      <c r="S757" s="36">
        <f>IF(U757=1,1,0)</f>
        <v>0</v>
      </c>
      <c r="T757" s="37">
        <f>T756+S757</f>
        <v>24</v>
      </c>
      <c r="U757" s="40">
        <f>IF(DAY(R757)=$S$15,1,0)</f>
        <v>0</v>
      </c>
      <c r="V757" s="39">
        <f>IF(T757&lt;=$S$3,U757/((1+$S$4)^(Q757)),0)</f>
        <v>0</v>
      </c>
    </row>
    <row r="758" spans="17:22" x14ac:dyDescent="0.2">
      <c r="Q758" s="37">
        <v>741</v>
      </c>
      <c r="R758" s="38">
        <f>R757+1</f>
        <v>40762</v>
      </c>
      <c r="S758" s="36">
        <f>IF(U758=1,1,0)</f>
        <v>0</v>
      </c>
      <c r="T758" s="37">
        <f>T757+S758</f>
        <v>24</v>
      </c>
      <c r="U758" s="40">
        <f>IF(DAY(R758)=$S$15,1,0)</f>
        <v>0</v>
      </c>
      <c r="V758" s="39">
        <f>IF(T758&lt;=$S$3,U758/((1+$S$4)^(Q758)),0)</f>
        <v>0</v>
      </c>
    </row>
    <row r="759" spans="17:22" x14ac:dyDescent="0.2">
      <c r="Q759" s="37">
        <v>742</v>
      </c>
      <c r="R759" s="38">
        <f>R758+1</f>
        <v>40763</v>
      </c>
      <c r="S759" s="36">
        <f>IF(U759=1,1,0)</f>
        <v>0</v>
      </c>
      <c r="T759" s="37">
        <f>T758+S759</f>
        <v>24</v>
      </c>
      <c r="U759" s="40">
        <f>IF(DAY(R759)=$S$15,1,0)</f>
        <v>0</v>
      </c>
      <c r="V759" s="39">
        <f>IF(T759&lt;=$S$3,U759/((1+$S$4)^(Q759)),0)</f>
        <v>0</v>
      </c>
    </row>
    <row r="760" spans="17:22" x14ac:dyDescent="0.2">
      <c r="Q760" s="37">
        <v>743</v>
      </c>
      <c r="R760" s="38">
        <f>R759+1</f>
        <v>40764</v>
      </c>
      <c r="S760" s="36">
        <f>IF(U760=1,1,0)</f>
        <v>0</v>
      </c>
      <c r="T760" s="37">
        <f>T759+S760</f>
        <v>24</v>
      </c>
      <c r="U760" s="40">
        <f>IF(DAY(R760)=$S$15,1,0)</f>
        <v>0</v>
      </c>
      <c r="V760" s="39">
        <f>IF(T760&lt;=$S$3,U760/((1+$S$4)^(Q760)),0)</f>
        <v>0</v>
      </c>
    </row>
    <row r="761" spans="17:22" x14ac:dyDescent="0.2">
      <c r="Q761" s="37">
        <v>744</v>
      </c>
      <c r="R761" s="38">
        <f>R760+1</f>
        <v>40765</v>
      </c>
      <c r="S761" s="36">
        <f>IF(U761=1,1,0)</f>
        <v>0</v>
      </c>
      <c r="T761" s="37">
        <f>T760+S761</f>
        <v>24</v>
      </c>
      <c r="U761" s="40">
        <f>IF(DAY(R761)=$S$15,1,0)</f>
        <v>0</v>
      </c>
      <c r="V761" s="39">
        <f>IF(T761&lt;=$S$3,U761/((1+$S$4)^(Q761)),0)</f>
        <v>0</v>
      </c>
    </row>
    <row r="762" spans="17:22" x14ac:dyDescent="0.2">
      <c r="Q762" s="37">
        <v>745</v>
      </c>
      <c r="R762" s="38">
        <f>R761+1</f>
        <v>40766</v>
      </c>
      <c r="S762" s="36">
        <f>IF(U762=1,1,0)</f>
        <v>0</v>
      </c>
      <c r="T762" s="37">
        <f>T761+S762</f>
        <v>24</v>
      </c>
      <c r="U762" s="40">
        <f>IF(DAY(R762)=$S$15,1,0)</f>
        <v>0</v>
      </c>
      <c r="V762" s="39">
        <f>IF(T762&lt;=$S$3,U762/((1+$S$4)^(Q762)),0)</f>
        <v>0</v>
      </c>
    </row>
    <row r="763" spans="17:22" x14ac:dyDescent="0.2">
      <c r="Q763" s="37">
        <v>746</v>
      </c>
      <c r="R763" s="38">
        <f>R762+1</f>
        <v>40767</v>
      </c>
      <c r="S763" s="36">
        <f>IF(U763=1,1,0)</f>
        <v>0</v>
      </c>
      <c r="T763" s="37">
        <f>T762+S763</f>
        <v>24</v>
      </c>
      <c r="U763" s="40">
        <f>IF(DAY(R763)=$S$15,1,0)</f>
        <v>0</v>
      </c>
      <c r="V763" s="39">
        <f>IF(T763&lt;=$S$3,U763/((1+$S$4)^(Q763)),0)</f>
        <v>0</v>
      </c>
    </row>
    <row r="764" spans="17:22" x14ac:dyDescent="0.2">
      <c r="Q764" s="37">
        <v>747</v>
      </c>
      <c r="R764" s="38">
        <f>R763+1</f>
        <v>40768</v>
      </c>
      <c r="S764" s="36">
        <f>IF(U764=1,1,0)</f>
        <v>0</v>
      </c>
      <c r="T764" s="37">
        <f>T763+S764</f>
        <v>24</v>
      </c>
      <c r="U764" s="40">
        <f>IF(DAY(R764)=$S$15,1,0)</f>
        <v>0</v>
      </c>
      <c r="V764" s="39">
        <f>IF(T764&lt;=$S$3,U764/((1+$S$4)^(Q764)),0)</f>
        <v>0</v>
      </c>
    </row>
    <row r="765" spans="17:22" x14ac:dyDescent="0.2">
      <c r="Q765" s="37">
        <v>748</v>
      </c>
      <c r="R765" s="38">
        <f>R764+1</f>
        <v>40769</v>
      </c>
      <c r="S765" s="36">
        <f>IF(U765=1,1,0)</f>
        <v>0</v>
      </c>
      <c r="T765" s="37">
        <f>T764+S765</f>
        <v>24</v>
      </c>
      <c r="U765" s="40">
        <f>IF(DAY(R765)=$S$15,1,0)</f>
        <v>0</v>
      </c>
      <c r="V765" s="39">
        <f>IF(T765&lt;=$S$3,U765/((1+$S$4)^(Q765)),0)</f>
        <v>0</v>
      </c>
    </row>
    <row r="766" spans="17:22" x14ac:dyDescent="0.2">
      <c r="Q766" s="37">
        <v>749</v>
      </c>
      <c r="R766" s="38">
        <f>R765+1</f>
        <v>40770</v>
      </c>
      <c r="S766" s="36">
        <f>IF(U766=1,1,0)</f>
        <v>0</v>
      </c>
      <c r="T766" s="37">
        <f>T765+S766</f>
        <v>24</v>
      </c>
      <c r="U766" s="40">
        <f>IF(DAY(R766)=$S$15,1,0)</f>
        <v>0</v>
      </c>
      <c r="V766" s="39">
        <f>IF(T766&lt;=$S$3,U766/((1+$S$4)^(Q766)),0)</f>
        <v>0</v>
      </c>
    </row>
    <row r="767" spans="17:22" x14ac:dyDescent="0.2">
      <c r="Q767" s="37">
        <v>750</v>
      </c>
      <c r="R767" s="38">
        <f>R766+1</f>
        <v>40771</v>
      </c>
      <c r="S767" s="36">
        <f>IF(U767=1,1,0)</f>
        <v>0</v>
      </c>
      <c r="T767" s="37">
        <f>T766+S767</f>
        <v>24</v>
      </c>
      <c r="U767" s="40">
        <f>IF(DAY(R767)=$S$15,1,0)</f>
        <v>0</v>
      </c>
      <c r="V767" s="39">
        <f>IF(T767&lt;=$S$3,U767/((1+$S$4)^(Q767)),0)</f>
        <v>0</v>
      </c>
    </row>
    <row r="768" spans="17:22" x14ac:dyDescent="0.2">
      <c r="Q768" s="37">
        <v>751</v>
      </c>
      <c r="R768" s="38">
        <f>R767+1</f>
        <v>40772</v>
      </c>
      <c r="S768" s="36">
        <f>IF(U768=1,1,0)</f>
        <v>0</v>
      </c>
      <c r="T768" s="37">
        <f>T767+S768</f>
        <v>24</v>
      </c>
      <c r="U768" s="40">
        <f>IF(DAY(R768)=$S$15,1,0)</f>
        <v>0</v>
      </c>
      <c r="V768" s="39">
        <f>IF(T768&lt;=$S$3,U768/((1+$S$4)^(Q768)),0)</f>
        <v>0</v>
      </c>
    </row>
    <row r="769" spans="17:22" x14ac:dyDescent="0.2">
      <c r="Q769" s="37">
        <v>752</v>
      </c>
      <c r="R769" s="38">
        <f>R768+1</f>
        <v>40773</v>
      </c>
      <c r="S769" s="36">
        <f>IF(U769=1,1,0)</f>
        <v>0</v>
      </c>
      <c r="T769" s="37">
        <f>T768+S769</f>
        <v>24</v>
      </c>
      <c r="U769" s="40">
        <f>IF(DAY(R769)=$S$15,1,0)</f>
        <v>0</v>
      </c>
      <c r="V769" s="39">
        <f>IF(T769&lt;=$S$3,U769/((1+$S$4)^(Q769)),0)</f>
        <v>0</v>
      </c>
    </row>
    <row r="770" spans="17:22" x14ac:dyDescent="0.2">
      <c r="Q770" s="37">
        <v>753</v>
      </c>
      <c r="R770" s="38">
        <f>R769+1</f>
        <v>40774</v>
      </c>
      <c r="S770" s="36">
        <f>IF(U770=1,1,0)</f>
        <v>0</v>
      </c>
      <c r="T770" s="37">
        <f>T769+S770</f>
        <v>24</v>
      </c>
      <c r="U770" s="40">
        <f>IF(DAY(R770)=$S$15,1,0)</f>
        <v>0</v>
      </c>
      <c r="V770" s="39">
        <f>IF(T770&lt;=$S$3,U770/((1+$S$4)^(Q770)),0)</f>
        <v>0</v>
      </c>
    </row>
    <row r="771" spans="17:22" x14ac:dyDescent="0.2">
      <c r="Q771" s="37">
        <v>754</v>
      </c>
      <c r="R771" s="38">
        <f>R770+1</f>
        <v>40775</v>
      </c>
      <c r="S771" s="36">
        <f>IF(U771=1,1,0)</f>
        <v>0</v>
      </c>
      <c r="T771" s="37">
        <f>T770+S771</f>
        <v>24</v>
      </c>
      <c r="U771" s="40">
        <f>IF(DAY(R771)=$S$15,1,0)</f>
        <v>0</v>
      </c>
      <c r="V771" s="39">
        <f>IF(T771&lt;=$S$3,U771/((1+$S$4)^(Q771)),0)</f>
        <v>0</v>
      </c>
    </row>
    <row r="772" spans="17:22" x14ac:dyDescent="0.2">
      <c r="Q772" s="37">
        <v>755</v>
      </c>
      <c r="R772" s="38">
        <f>R771+1</f>
        <v>40776</v>
      </c>
      <c r="S772" s="36">
        <f>IF(U772=1,1,0)</f>
        <v>0</v>
      </c>
      <c r="T772" s="37">
        <f>T771+S772</f>
        <v>24</v>
      </c>
      <c r="U772" s="40">
        <f>IF(DAY(R772)=$S$15,1,0)</f>
        <v>0</v>
      </c>
      <c r="V772" s="39">
        <f>IF(T772&lt;=$S$3,U772/((1+$S$4)^(Q772)),0)</f>
        <v>0</v>
      </c>
    </row>
    <row r="773" spans="17:22" x14ac:dyDescent="0.2">
      <c r="Q773" s="37">
        <v>756</v>
      </c>
      <c r="R773" s="38">
        <f>R772+1</f>
        <v>40777</v>
      </c>
      <c r="S773" s="36">
        <f>IF(U773=1,1,0)</f>
        <v>0</v>
      </c>
      <c r="T773" s="37">
        <f>T772+S773</f>
        <v>24</v>
      </c>
      <c r="U773" s="40">
        <f>IF(DAY(R773)=$S$15,1,0)</f>
        <v>0</v>
      </c>
      <c r="V773" s="39">
        <f>IF(T773&lt;=$S$3,U773/((1+$S$4)^(Q773)),0)</f>
        <v>0</v>
      </c>
    </row>
    <row r="774" spans="17:22" x14ac:dyDescent="0.2">
      <c r="Q774" s="37">
        <v>757</v>
      </c>
      <c r="R774" s="38">
        <f>R773+1</f>
        <v>40778</v>
      </c>
      <c r="S774" s="36">
        <f>IF(U774=1,1,0)</f>
        <v>0</v>
      </c>
      <c r="T774" s="37">
        <f>T773+S774</f>
        <v>24</v>
      </c>
      <c r="U774" s="40">
        <f>IF(DAY(R774)=$S$15,1,0)</f>
        <v>0</v>
      </c>
      <c r="V774" s="39">
        <f>IF(T774&lt;=$S$3,U774/((1+$S$4)^(Q774)),0)</f>
        <v>0</v>
      </c>
    </row>
    <row r="775" spans="17:22" x14ac:dyDescent="0.2">
      <c r="Q775" s="37">
        <v>758</v>
      </c>
      <c r="R775" s="38">
        <f>R774+1</f>
        <v>40779</v>
      </c>
      <c r="S775" s="36">
        <f>IF(U775=1,1,0)</f>
        <v>0</v>
      </c>
      <c r="T775" s="37">
        <f>T774+S775</f>
        <v>24</v>
      </c>
      <c r="U775" s="40">
        <f>IF(DAY(R775)=$S$15,1,0)</f>
        <v>0</v>
      </c>
      <c r="V775" s="39">
        <f>IF(T775&lt;=$S$3,U775/((1+$S$4)^(Q775)),0)</f>
        <v>0</v>
      </c>
    </row>
    <row r="776" spans="17:22" x14ac:dyDescent="0.2">
      <c r="Q776" s="37">
        <v>759</v>
      </c>
      <c r="R776" s="38">
        <f>R775+1</f>
        <v>40780</v>
      </c>
      <c r="S776" s="36">
        <f>IF(U776=1,1,0)</f>
        <v>0</v>
      </c>
      <c r="T776" s="37">
        <f>T775+S776</f>
        <v>24</v>
      </c>
      <c r="U776" s="40">
        <f>IF(DAY(R776)=$S$15,1,0)</f>
        <v>0</v>
      </c>
      <c r="V776" s="39">
        <f>IF(T776&lt;=$S$3,U776/((1+$S$4)^(Q776)),0)</f>
        <v>0</v>
      </c>
    </row>
    <row r="777" spans="17:22" x14ac:dyDescent="0.2">
      <c r="Q777" s="37">
        <v>760</v>
      </c>
      <c r="R777" s="38">
        <f>R776+1</f>
        <v>40781</v>
      </c>
      <c r="S777" s="36">
        <f>IF(U777=1,1,0)</f>
        <v>0</v>
      </c>
      <c r="T777" s="37">
        <f>T776+S777</f>
        <v>24</v>
      </c>
      <c r="U777" s="40">
        <f>IF(DAY(R777)=$S$15,1,0)</f>
        <v>0</v>
      </c>
      <c r="V777" s="39">
        <f>IF(T777&lt;=$S$3,U777/((1+$S$4)^(Q777)),0)</f>
        <v>0</v>
      </c>
    </row>
    <row r="778" spans="17:22" x14ac:dyDescent="0.2">
      <c r="Q778" s="37">
        <v>761</v>
      </c>
      <c r="R778" s="38">
        <f>R777+1</f>
        <v>40782</v>
      </c>
      <c r="S778" s="36">
        <f>IF(U778=1,1,0)</f>
        <v>1</v>
      </c>
      <c r="T778" s="37">
        <f>T777+S778</f>
        <v>25</v>
      </c>
      <c r="U778" s="40">
        <f>IF(DAY(R778)=$S$15,1,0)</f>
        <v>1</v>
      </c>
      <c r="V778" s="39">
        <f>IF(T778&lt;=$S$3,U778/((1+$S$4)^(Q778)),0)</f>
        <v>0</v>
      </c>
    </row>
    <row r="779" spans="17:22" x14ac:dyDescent="0.2">
      <c r="Q779" s="37">
        <v>762</v>
      </c>
      <c r="R779" s="38">
        <f>R778+1</f>
        <v>40783</v>
      </c>
      <c r="S779" s="36">
        <f>IF(U779=1,1,0)</f>
        <v>0</v>
      </c>
      <c r="T779" s="37">
        <f>T778+S779</f>
        <v>25</v>
      </c>
      <c r="U779" s="40">
        <f>IF(DAY(R779)=$S$15,1,0)</f>
        <v>0</v>
      </c>
      <c r="V779" s="39">
        <f>IF(T779&lt;=$S$3,U779/((1+$S$4)^(Q779)),0)</f>
        <v>0</v>
      </c>
    </row>
    <row r="780" spans="17:22" x14ac:dyDescent="0.2">
      <c r="Q780" s="37">
        <v>763</v>
      </c>
      <c r="R780" s="38">
        <f>R779+1</f>
        <v>40784</v>
      </c>
      <c r="S780" s="36">
        <f>IF(U780=1,1,0)</f>
        <v>0</v>
      </c>
      <c r="T780" s="37">
        <f>T779+S780</f>
        <v>25</v>
      </c>
      <c r="U780" s="40">
        <f>IF(DAY(R780)=$S$15,1,0)</f>
        <v>0</v>
      </c>
      <c r="V780" s="39">
        <f>IF(T780&lt;=$S$3,U780/((1+$S$4)^(Q780)),0)</f>
        <v>0</v>
      </c>
    </row>
    <row r="781" spans="17:22" x14ac:dyDescent="0.2">
      <c r="Q781" s="37">
        <v>764</v>
      </c>
      <c r="R781" s="38">
        <f>R780+1</f>
        <v>40785</v>
      </c>
      <c r="S781" s="36">
        <f>IF(U781=1,1,0)</f>
        <v>0</v>
      </c>
      <c r="T781" s="37">
        <f>T780+S781</f>
        <v>25</v>
      </c>
      <c r="U781" s="40">
        <f>IF(DAY(R781)=$S$15,1,0)</f>
        <v>0</v>
      </c>
      <c r="V781" s="39">
        <f>IF(T781&lt;=$S$3,U781/((1+$S$4)^(Q781)),0)</f>
        <v>0</v>
      </c>
    </row>
    <row r="782" spans="17:22" x14ac:dyDescent="0.2">
      <c r="Q782" s="37">
        <v>765</v>
      </c>
      <c r="R782" s="38">
        <f>R781+1</f>
        <v>40786</v>
      </c>
      <c r="S782" s="36">
        <f>IF(U782=1,1,0)</f>
        <v>0</v>
      </c>
      <c r="T782" s="37">
        <f>T781+S782</f>
        <v>25</v>
      </c>
      <c r="U782" s="40">
        <f>IF(DAY(R782)=$S$15,1,0)</f>
        <v>0</v>
      </c>
      <c r="V782" s="39">
        <f>IF(T782&lt;=$S$3,U782/((1+$S$4)^(Q782)),0)</f>
        <v>0</v>
      </c>
    </row>
    <row r="783" spans="17:22" x14ac:dyDescent="0.2">
      <c r="Q783" s="37">
        <v>766</v>
      </c>
      <c r="R783" s="38">
        <f>R782+1</f>
        <v>40787</v>
      </c>
      <c r="S783" s="36">
        <f>IF(U783=1,1,0)</f>
        <v>0</v>
      </c>
      <c r="T783" s="37">
        <f>T782+S783</f>
        <v>25</v>
      </c>
      <c r="U783" s="40">
        <f>IF(DAY(R783)=$S$15,1,0)</f>
        <v>0</v>
      </c>
      <c r="V783" s="39">
        <f>IF(T783&lt;=$S$3,U783/((1+$S$4)^(Q783)),0)</f>
        <v>0</v>
      </c>
    </row>
    <row r="784" spans="17:22" x14ac:dyDescent="0.2">
      <c r="Q784" s="37">
        <v>767</v>
      </c>
      <c r="R784" s="38">
        <f>R783+1</f>
        <v>40788</v>
      </c>
      <c r="S784" s="36">
        <f>IF(U784=1,1,0)</f>
        <v>0</v>
      </c>
      <c r="T784" s="37">
        <f>T783+S784</f>
        <v>25</v>
      </c>
      <c r="U784" s="40">
        <f>IF(DAY(R784)=$S$15,1,0)</f>
        <v>0</v>
      </c>
      <c r="V784" s="39">
        <f>IF(T784&lt;=$S$3,U784/((1+$S$4)^(Q784)),0)</f>
        <v>0</v>
      </c>
    </row>
    <row r="785" spans="17:22" x14ac:dyDescent="0.2">
      <c r="Q785" s="37">
        <v>768</v>
      </c>
      <c r="R785" s="38">
        <f>R784+1</f>
        <v>40789</v>
      </c>
      <c r="S785" s="36">
        <f>IF(U785=1,1,0)</f>
        <v>0</v>
      </c>
      <c r="T785" s="37">
        <f>T784+S785</f>
        <v>25</v>
      </c>
      <c r="U785" s="40">
        <f>IF(DAY(R785)=$S$15,1,0)</f>
        <v>0</v>
      </c>
      <c r="V785" s="39">
        <f>IF(T785&lt;=$S$3,U785/((1+$S$4)^(Q785)),0)</f>
        <v>0</v>
      </c>
    </row>
    <row r="786" spans="17:22" x14ac:dyDescent="0.2">
      <c r="Q786" s="37">
        <v>769</v>
      </c>
      <c r="R786" s="38">
        <f>R785+1</f>
        <v>40790</v>
      </c>
      <c r="S786" s="36">
        <f>IF(U786=1,1,0)</f>
        <v>0</v>
      </c>
      <c r="T786" s="37">
        <f>T785+S786</f>
        <v>25</v>
      </c>
      <c r="U786" s="40">
        <f>IF(DAY(R786)=$S$15,1,0)</f>
        <v>0</v>
      </c>
      <c r="V786" s="39">
        <f>IF(T786&lt;=$S$3,U786/((1+$S$4)^(Q786)),0)</f>
        <v>0</v>
      </c>
    </row>
    <row r="787" spans="17:22" x14ac:dyDescent="0.2">
      <c r="Q787" s="37">
        <v>770</v>
      </c>
      <c r="R787" s="38">
        <f>R786+1</f>
        <v>40791</v>
      </c>
      <c r="S787" s="36">
        <f>IF(U787=1,1,0)</f>
        <v>0</v>
      </c>
      <c r="T787" s="37">
        <f>T786+S787</f>
        <v>25</v>
      </c>
      <c r="U787" s="40">
        <f>IF(DAY(R787)=$S$15,1,0)</f>
        <v>0</v>
      </c>
      <c r="V787" s="39">
        <f>IF(T787&lt;=$S$3,U787/((1+$S$4)^(Q787)),0)</f>
        <v>0</v>
      </c>
    </row>
    <row r="788" spans="17:22" x14ac:dyDescent="0.2">
      <c r="Q788" s="37">
        <v>771</v>
      </c>
      <c r="R788" s="38">
        <f>R787+1</f>
        <v>40792</v>
      </c>
      <c r="S788" s="36">
        <f>IF(U788=1,1,0)</f>
        <v>0</v>
      </c>
      <c r="T788" s="37">
        <f>T787+S788</f>
        <v>25</v>
      </c>
      <c r="U788" s="40">
        <f>IF(DAY(R788)=$S$15,1,0)</f>
        <v>0</v>
      </c>
      <c r="V788" s="39">
        <f>IF(T788&lt;=$S$3,U788/((1+$S$4)^(Q788)),0)</f>
        <v>0</v>
      </c>
    </row>
    <row r="789" spans="17:22" x14ac:dyDescent="0.2">
      <c r="Q789" s="37">
        <v>772</v>
      </c>
      <c r="R789" s="38">
        <f>R788+1</f>
        <v>40793</v>
      </c>
      <c r="S789" s="36">
        <f>IF(U789=1,1,0)</f>
        <v>0</v>
      </c>
      <c r="T789" s="37">
        <f>T788+S789</f>
        <v>25</v>
      </c>
      <c r="U789" s="40">
        <f>IF(DAY(R789)=$S$15,1,0)</f>
        <v>0</v>
      </c>
      <c r="V789" s="39">
        <f>IF(T789&lt;=$S$3,U789/((1+$S$4)^(Q789)),0)</f>
        <v>0</v>
      </c>
    </row>
    <row r="790" spans="17:22" x14ac:dyDescent="0.2">
      <c r="Q790" s="37">
        <v>773</v>
      </c>
      <c r="R790" s="38">
        <f>R789+1</f>
        <v>40794</v>
      </c>
      <c r="S790" s="36">
        <f>IF(U790=1,1,0)</f>
        <v>0</v>
      </c>
      <c r="T790" s="37">
        <f>T789+S790</f>
        <v>25</v>
      </c>
      <c r="U790" s="40">
        <f>IF(DAY(R790)=$S$15,1,0)</f>
        <v>0</v>
      </c>
      <c r="V790" s="39">
        <f>IF(T790&lt;=$S$3,U790/((1+$S$4)^(Q790)),0)</f>
        <v>0</v>
      </c>
    </row>
    <row r="791" spans="17:22" x14ac:dyDescent="0.2">
      <c r="Q791" s="37">
        <v>774</v>
      </c>
      <c r="R791" s="38">
        <f>R790+1</f>
        <v>40795</v>
      </c>
      <c r="S791" s="36">
        <f>IF(U791=1,1,0)</f>
        <v>0</v>
      </c>
      <c r="T791" s="37">
        <f>T790+S791</f>
        <v>25</v>
      </c>
      <c r="U791" s="40">
        <f>IF(DAY(R791)=$S$15,1,0)</f>
        <v>0</v>
      </c>
      <c r="V791" s="39">
        <f>IF(T791&lt;=$S$3,U791/((1+$S$4)^(Q791)),0)</f>
        <v>0</v>
      </c>
    </row>
    <row r="792" spans="17:22" x14ac:dyDescent="0.2">
      <c r="Q792" s="37">
        <v>775</v>
      </c>
      <c r="R792" s="38">
        <f>R791+1</f>
        <v>40796</v>
      </c>
      <c r="S792" s="36">
        <f>IF(U792=1,1,0)</f>
        <v>0</v>
      </c>
      <c r="T792" s="37">
        <f>T791+S792</f>
        <v>25</v>
      </c>
      <c r="U792" s="40">
        <f>IF(DAY(R792)=$S$15,1,0)</f>
        <v>0</v>
      </c>
      <c r="V792" s="39">
        <f>IF(T792&lt;=$S$3,U792/((1+$S$4)^(Q792)),0)</f>
        <v>0</v>
      </c>
    </row>
    <row r="793" spans="17:22" x14ac:dyDescent="0.2">
      <c r="Q793" s="37">
        <v>776</v>
      </c>
      <c r="R793" s="38">
        <f>R792+1</f>
        <v>40797</v>
      </c>
      <c r="S793" s="36">
        <f>IF(U793=1,1,0)</f>
        <v>0</v>
      </c>
      <c r="T793" s="37">
        <f>T792+S793</f>
        <v>25</v>
      </c>
      <c r="U793" s="40">
        <f>IF(DAY(R793)=$S$15,1,0)</f>
        <v>0</v>
      </c>
      <c r="V793" s="39">
        <f>IF(T793&lt;=$S$3,U793/((1+$S$4)^(Q793)),0)</f>
        <v>0</v>
      </c>
    </row>
    <row r="794" spans="17:22" x14ac:dyDescent="0.2">
      <c r="Q794" s="37">
        <v>777</v>
      </c>
      <c r="R794" s="38">
        <f>R793+1</f>
        <v>40798</v>
      </c>
      <c r="S794" s="36">
        <f>IF(U794=1,1,0)</f>
        <v>0</v>
      </c>
      <c r="T794" s="37">
        <f>T793+S794</f>
        <v>25</v>
      </c>
      <c r="U794" s="40">
        <f>IF(DAY(R794)=$S$15,1,0)</f>
        <v>0</v>
      </c>
      <c r="V794" s="39">
        <f>IF(T794&lt;=$S$3,U794/((1+$S$4)^(Q794)),0)</f>
        <v>0</v>
      </c>
    </row>
    <row r="795" spans="17:22" x14ac:dyDescent="0.2">
      <c r="Q795" s="37">
        <v>778</v>
      </c>
      <c r="R795" s="38">
        <f>R794+1</f>
        <v>40799</v>
      </c>
      <c r="S795" s="36">
        <f>IF(U795=1,1,0)</f>
        <v>0</v>
      </c>
      <c r="T795" s="37">
        <f>T794+S795</f>
        <v>25</v>
      </c>
      <c r="U795" s="40">
        <f>IF(DAY(R795)=$S$15,1,0)</f>
        <v>0</v>
      </c>
      <c r="V795" s="39">
        <f>IF(T795&lt;=$S$3,U795/((1+$S$4)^(Q795)),0)</f>
        <v>0</v>
      </c>
    </row>
    <row r="796" spans="17:22" x14ac:dyDescent="0.2">
      <c r="Q796" s="37">
        <v>779</v>
      </c>
      <c r="R796" s="38">
        <f>R795+1</f>
        <v>40800</v>
      </c>
      <c r="S796" s="36">
        <f>IF(U796=1,1,0)</f>
        <v>0</v>
      </c>
      <c r="T796" s="37">
        <f>T795+S796</f>
        <v>25</v>
      </c>
      <c r="U796" s="40">
        <f>IF(DAY(R796)=$S$15,1,0)</f>
        <v>0</v>
      </c>
      <c r="V796" s="39">
        <f>IF(T796&lt;=$S$3,U796/((1+$S$4)^(Q796)),0)</f>
        <v>0</v>
      </c>
    </row>
    <row r="797" spans="17:22" x14ac:dyDescent="0.2">
      <c r="Q797" s="37">
        <v>780</v>
      </c>
      <c r="R797" s="38">
        <f>R796+1</f>
        <v>40801</v>
      </c>
      <c r="S797" s="36">
        <f>IF(U797=1,1,0)</f>
        <v>0</v>
      </c>
      <c r="T797" s="37">
        <f>T796+S797</f>
        <v>25</v>
      </c>
      <c r="U797" s="40">
        <f>IF(DAY(R797)=$S$15,1,0)</f>
        <v>0</v>
      </c>
      <c r="V797" s="39">
        <f>IF(T797&lt;=$S$3,U797/((1+$S$4)^(Q797)),0)</f>
        <v>0</v>
      </c>
    </row>
    <row r="798" spans="17:22" x14ac:dyDescent="0.2">
      <c r="Q798" s="37">
        <v>781</v>
      </c>
      <c r="R798" s="38">
        <f>R797+1</f>
        <v>40802</v>
      </c>
      <c r="S798" s="36">
        <f>IF(U798=1,1,0)</f>
        <v>0</v>
      </c>
      <c r="T798" s="37">
        <f>T797+S798</f>
        <v>25</v>
      </c>
      <c r="U798" s="40">
        <f>IF(DAY(R798)=$S$15,1,0)</f>
        <v>0</v>
      </c>
      <c r="V798" s="39">
        <f>IF(T798&lt;=$S$3,U798/((1+$S$4)^(Q798)),0)</f>
        <v>0</v>
      </c>
    </row>
    <row r="799" spans="17:22" x14ac:dyDescent="0.2">
      <c r="Q799" s="37">
        <v>782</v>
      </c>
      <c r="R799" s="38">
        <f>R798+1</f>
        <v>40803</v>
      </c>
      <c r="S799" s="36">
        <f>IF(U799=1,1,0)</f>
        <v>0</v>
      </c>
      <c r="T799" s="37">
        <f>T798+S799</f>
        <v>25</v>
      </c>
      <c r="U799" s="40">
        <f>IF(DAY(R799)=$S$15,1,0)</f>
        <v>0</v>
      </c>
      <c r="V799" s="39">
        <f>IF(T799&lt;=$S$3,U799/((1+$S$4)^(Q799)),0)</f>
        <v>0</v>
      </c>
    </row>
    <row r="800" spans="17:22" x14ac:dyDescent="0.2">
      <c r="Q800" s="37">
        <v>783</v>
      </c>
      <c r="R800" s="38">
        <f>R799+1</f>
        <v>40804</v>
      </c>
      <c r="S800" s="36">
        <f>IF(U800=1,1,0)</f>
        <v>0</v>
      </c>
      <c r="T800" s="37">
        <f>T799+S800</f>
        <v>25</v>
      </c>
      <c r="U800" s="40">
        <f>IF(DAY(R800)=$S$15,1,0)</f>
        <v>0</v>
      </c>
      <c r="V800" s="39">
        <f>IF(T800&lt;=$S$3,U800/((1+$S$4)^(Q800)),0)</f>
        <v>0</v>
      </c>
    </row>
    <row r="801" spans="17:22" x14ac:dyDescent="0.2">
      <c r="Q801" s="37">
        <v>784</v>
      </c>
      <c r="R801" s="38">
        <f>R800+1</f>
        <v>40805</v>
      </c>
      <c r="S801" s="36">
        <f>IF(U801=1,1,0)</f>
        <v>0</v>
      </c>
      <c r="T801" s="37">
        <f>T800+S801</f>
        <v>25</v>
      </c>
      <c r="U801" s="40">
        <f>IF(DAY(R801)=$S$15,1,0)</f>
        <v>0</v>
      </c>
      <c r="V801" s="39">
        <f>IF(T801&lt;=$S$3,U801/((1+$S$4)^(Q801)),0)</f>
        <v>0</v>
      </c>
    </row>
    <row r="802" spans="17:22" x14ac:dyDescent="0.2">
      <c r="Q802" s="37">
        <v>785</v>
      </c>
      <c r="R802" s="38">
        <f>R801+1</f>
        <v>40806</v>
      </c>
      <c r="S802" s="36">
        <f>IF(U802=1,1,0)</f>
        <v>0</v>
      </c>
      <c r="T802" s="37">
        <f>T801+S802</f>
        <v>25</v>
      </c>
      <c r="U802" s="40">
        <f>IF(DAY(R802)=$S$15,1,0)</f>
        <v>0</v>
      </c>
      <c r="V802" s="39">
        <f>IF(T802&lt;=$S$3,U802/((1+$S$4)^(Q802)),0)</f>
        <v>0</v>
      </c>
    </row>
    <row r="803" spans="17:22" x14ac:dyDescent="0.2">
      <c r="Q803" s="37">
        <v>786</v>
      </c>
      <c r="R803" s="38">
        <f>R802+1</f>
        <v>40807</v>
      </c>
      <c r="S803" s="36">
        <f>IF(U803=1,1,0)</f>
        <v>0</v>
      </c>
      <c r="T803" s="37">
        <f>T802+S803</f>
        <v>25</v>
      </c>
      <c r="U803" s="40">
        <f>IF(DAY(R803)=$S$15,1,0)</f>
        <v>0</v>
      </c>
      <c r="V803" s="39">
        <f>IF(T803&lt;=$S$3,U803/((1+$S$4)^(Q803)),0)</f>
        <v>0</v>
      </c>
    </row>
    <row r="804" spans="17:22" x14ac:dyDescent="0.2">
      <c r="Q804" s="37">
        <v>787</v>
      </c>
      <c r="R804" s="38">
        <f>R803+1</f>
        <v>40808</v>
      </c>
      <c r="S804" s="36">
        <f>IF(U804=1,1,0)</f>
        <v>0</v>
      </c>
      <c r="T804" s="37">
        <f>T803+S804</f>
        <v>25</v>
      </c>
      <c r="U804" s="40">
        <f>IF(DAY(R804)=$S$15,1,0)</f>
        <v>0</v>
      </c>
      <c r="V804" s="39">
        <f>IF(T804&lt;=$S$3,U804/((1+$S$4)^(Q804)),0)</f>
        <v>0</v>
      </c>
    </row>
    <row r="805" spans="17:22" x14ac:dyDescent="0.2">
      <c r="Q805" s="37">
        <v>788</v>
      </c>
      <c r="R805" s="38">
        <f>R804+1</f>
        <v>40809</v>
      </c>
      <c r="S805" s="36">
        <f>IF(U805=1,1,0)</f>
        <v>0</v>
      </c>
      <c r="T805" s="37">
        <f>T804+S805</f>
        <v>25</v>
      </c>
      <c r="U805" s="40">
        <f>IF(DAY(R805)=$S$15,1,0)</f>
        <v>0</v>
      </c>
      <c r="V805" s="39">
        <f>IF(T805&lt;=$S$3,U805/((1+$S$4)^(Q805)),0)</f>
        <v>0</v>
      </c>
    </row>
    <row r="806" spans="17:22" x14ac:dyDescent="0.2">
      <c r="Q806" s="37">
        <v>789</v>
      </c>
      <c r="R806" s="38">
        <f>R805+1</f>
        <v>40810</v>
      </c>
      <c r="S806" s="36">
        <f>IF(U806=1,1,0)</f>
        <v>0</v>
      </c>
      <c r="T806" s="37">
        <f>T805+S806</f>
        <v>25</v>
      </c>
      <c r="U806" s="40">
        <f>IF(DAY(R806)=$S$15,1,0)</f>
        <v>0</v>
      </c>
      <c r="V806" s="39">
        <f>IF(T806&lt;=$S$3,U806/((1+$S$4)^(Q806)),0)</f>
        <v>0</v>
      </c>
    </row>
    <row r="807" spans="17:22" x14ac:dyDescent="0.2">
      <c r="Q807" s="37">
        <v>790</v>
      </c>
      <c r="R807" s="38">
        <f>R806+1</f>
        <v>40811</v>
      </c>
      <c r="S807" s="36">
        <f>IF(U807=1,1,0)</f>
        <v>0</v>
      </c>
      <c r="T807" s="37">
        <f>T806+S807</f>
        <v>25</v>
      </c>
      <c r="U807" s="40">
        <f>IF(DAY(R807)=$S$15,1,0)</f>
        <v>0</v>
      </c>
      <c r="V807" s="39">
        <f>IF(T807&lt;=$S$3,U807/((1+$S$4)^(Q807)),0)</f>
        <v>0</v>
      </c>
    </row>
    <row r="808" spans="17:22" x14ac:dyDescent="0.2">
      <c r="Q808" s="37">
        <v>791</v>
      </c>
      <c r="R808" s="38">
        <f>R807+1</f>
        <v>40812</v>
      </c>
      <c r="S808" s="36">
        <f>IF(U808=1,1,0)</f>
        <v>0</v>
      </c>
      <c r="T808" s="37">
        <f>T807+S808</f>
        <v>25</v>
      </c>
      <c r="U808" s="40">
        <f>IF(DAY(R808)=$S$15,1,0)</f>
        <v>0</v>
      </c>
      <c r="V808" s="39">
        <f>IF(T808&lt;=$S$3,U808/((1+$S$4)^(Q808)),0)</f>
        <v>0</v>
      </c>
    </row>
    <row r="809" spans="17:22" x14ac:dyDescent="0.2">
      <c r="Q809" s="37">
        <v>792</v>
      </c>
      <c r="R809" s="38">
        <f>R808+1</f>
        <v>40813</v>
      </c>
      <c r="S809" s="36">
        <f>IF(U809=1,1,0)</f>
        <v>1</v>
      </c>
      <c r="T809" s="37">
        <f>T808+S809</f>
        <v>26</v>
      </c>
      <c r="U809" s="40">
        <f>IF(DAY(R809)=$S$15,1,0)</f>
        <v>1</v>
      </c>
      <c r="V809" s="39">
        <f>IF(T809&lt;=$S$3,U809/((1+$S$4)^(Q809)),0)</f>
        <v>0</v>
      </c>
    </row>
    <row r="810" spans="17:22" x14ac:dyDescent="0.2">
      <c r="Q810" s="37">
        <v>793</v>
      </c>
      <c r="R810" s="38">
        <f>R809+1</f>
        <v>40814</v>
      </c>
      <c r="S810" s="36">
        <f>IF(U810=1,1,0)</f>
        <v>0</v>
      </c>
      <c r="T810" s="37">
        <f>T809+S810</f>
        <v>26</v>
      </c>
      <c r="U810" s="40">
        <f>IF(DAY(R810)=$S$15,1,0)</f>
        <v>0</v>
      </c>
      <c r="V810" s="39">
        <f>IF(T810&lt;=$S$3,U810/((1+$S$4)^(Q810)),0)</f>
        <v>0</v>
      </c>
    </row>
    <row r="811" spans="17:22" x14ac:dyDescent="0.2">
      <c r="Q811" s="37">
        <v>794</v>
      </c>
      <c r="R811" s="38">
        <f>R810+1</f>
        <v>40815</v>
      </c>
      <c r="S811" s="36">
        <f>IF(U811=1,1,0)</f>
        <v>0</v>
      </c>
      <c r="T811" s="37">
        <f>T810+S811</f>
        <v>26</v>
      </c>
      <c r="U811" s="40">
        <f>IF(DAY(R811)=$S$15,1,0)</f>
        <v>0</v>
      </c>
      <c r="V811" s="39">
        <f>IF(T811&lt;=$S$3,U811/((1+$S$4)^(Q811)),0)</f>
        <v>0</v>
      </c>
    </row>
    <row r="812" spans="17:22" x14ac:dyDescent="0.2">
      <c r="Q812" s="37">
        <v>795</v>
      </c>
      <c r="R812" s="38">
        <f>R811+1</f>
        <v>40816</v>
      </c>
      <c r="S812" s="36">
        <f>IF(U812=1,1,0)</f>
        <v>0</v>
      </c>
      <c r="T812" s="37">
        <f>T811+S812</f>
        <v>26</v>
      </c>
      <c r="U812" s="40">
        <f>IF(DAY(R812)=$S$15,1,0)</f>
        <v>0</v>
      </c>
      <c r="V812" s="39">
        <f>IF(T812&lt;=$S$3,U812/((1+$S$4)^(Q812)),0)</f>
        <v>0</v>
      </c>
    </row>
    <row r="813" spans="17:22" x14ac:dyDescent="0.2">
      <c r="Q813" s="37">
        <v>796</v>
      </c>
      <c r="R813" s="38">
        <f>R812+1</f>
        <v>40817</v>
      </c>
      <c r="S813" s="36">
        <f>IF(U813=1,1,0)</f>
        <v>0</v>
      </c>
      <c r="T813" s="37">
        <f>T812+S813</f>
        <v>26</v>
      </c>
      <c r="U813" s="40">
        <f>IF(DAY(R813)=$S$15,1,0)</f>
        <v>0</v>
      </c>
      <c r="V813" s="39">
        <f>IF(T813&lt;=$S$3,U813/((1+$S$4)^(Q813)),0)</f>
        <v>0</v>
      </c>
    </row>
    <row r="814" spans="17:22" x14ac:dyDescent="0.2">
      <c r="Q814" s="37">
        <v>797</v>
      </c>
      <c r="R814" s="38">
        <f>R813+1</f>
        <v>40818</v>
      </c>
      <c r="S814" s="36">
        <f>IF(U814=1,1,0)</f>
        <v>0</v>
      </c>
      <c r="T814" s="37">
        <f>T813+S814</f>
        <v>26</v>
      </c>
      <c r="U814" s="40">
        <f>IF(DAY(R814)=$S$15,1,0)</f>
        <v>0</v>
      </c>
      <c r="V814" s="39">
        <f>IF(T814&lt;=$S$3,U814/((1+$S$4)^(Q814)),0)</f>
        <v>0</v>
      </c>
    </row>
    <row r="815" spans="17:22" x14ac:dyDescent="0.2">
      <c r="Q815" s="37">
        <v>798</v>
      </c>
      <c r="R815" s="38">
        <f>R814+1</f>
        <v>40819</v>
      </c>
      <c r="S815" s="36">
        <f>IF(U815=1,1,0)</f>
        <v>0</v>
      </c>
      <c r="T815" s="37">
        <f>T814+S815</f>
        <v>26</v>
      </c>
      <c r="U815" s="40">
        <f>IF(DAY(R815)=$S$15,1,0)</f>
        <v>0</v>
      </c>
      <c r="V815" s="39">
        <f>IF(T815&lt;=$S$3,U815/((1+$S$4)^(Q815)),0)</f>
        <v>0</v>
      </c>
    </row>
    <row r="816" spans="17:22" x14ac:dyDescent="0.2">
      <c r="Q816" s="37">
        <v>799</v>
      </c>
      <c r="R816" s="38">
        <f>R815+1</f>
        <v>40820</v>
      </c>
      <c r="S816" s="36">
        <f>IF(U816=1,1,0)</f>
        <v>0</v>
      </c>
      <c r="T816" s="37">
        <f>T815+S816</f>
        <v>26</v>
      </c>
      <c r="U816" s="40">
        <f>IF(DAY(R816)=$S$15,1,0)</f>
        <v>0</v>
      </c>
      <c r="V816" s="39">
        <f>IF(T816&lt;=$S$3,U816/((1+$S$4)^(Q816)),0)</f>
        <v>0</v>
      </c>
    </row>
    <row r="817" spans="17:22" x14ac:dyDescent="0.2">
      <c r="Q817" s="37">
        <v>800</v>
      </c>
      <c r="R817" s="38">
        <f>R816+1</f>
        <v>40821</v>
      </c>
      <c r="S817" s="36">
        <f>IF(U817=1,1,0)</f>
        <v>0</v>
      </c>
      <c r="T817" s="37">
        <f>T816+S817</f>
        <v>26</v>
      </c>
      <c r="U817" s="40">
        <f>IF(DAY(R817)=$S$15,1,0)</f>
        <v>0</v>
      </c>
      <c r="V817" s="39">
        <f>IF(T817&lt;=$S$3,U817/((1+$S$4)^(Q817)),0)</f>
        <v>0</v>
      </c>
    </row>
    <row r="818" spans="17:22" x14ac:dyDescent="0.2">
      <c r="Q818" s="37">
        <v>801</v>
      </c>
      <c r="R818" s="38">
        <f>R817+1</f>
        <v>40822</v>
      </c>
      <c r="S818" s="36">
        <f>IF(U818=1,1,0)</f>
        <v>0</v>
      </c>
      <c r="T818" s="37">
        <f>T817+S818</f>
        <v>26</v>
      </c>
      <c r="U818" s="40">
        <f>IF(DAY(R818)=$S$15,1,0)</f>
        <v>0</v>
      </c>
      <c r="V818" s="39">
        <f>IF(T818&lt;=$S$3,U818/((1+$S$4)^(Q818)),0)</f>
        <v>0</v>
      </c>
    </row>
    <row r="819" spans="17:22" x14ac:dyDescent="0.2">
      <c r="Q819" s="37">
        <v>802</v>
      </c>
      <c r="R819" s="38">
        <f>R818+1</f>
        <v>40823</v>
      </c>
      <c r="S819" s="36">
        <f>IF(U819=1,1,0)</f>
        <v>0</v>
      </c>
      <c r="T819" s="37">
        <f>T818+S819</f>
        <v>26</v>
      </c>
      <c r="U819" s="40">
        <f>IF(DAY(R819)=$S$15,1,0)</f>
        <v>0</v>
      </c>
      <c r="V819" s="39">
        <f>IF(T819&lt;=$S$3,U819/((1+$S$4)^(Q819)),0)</f>
        <v>0</v>
      </c>
    </row>
    <row r="820" spans="17:22" x14ac:dyDescent="0.2">
      <c r="Q820" s="37">
        <v>803</v>
      </c>
      <c r="R820" s="38">
        <f>R819+1</f>
        <v>40824</v>
      </c>
      <c r="S820" s="36">
        <f>IF(U820=1,1,0)</f>
        <v>0</v>
      </c>
      <c r="T820" s="37">
        <f>T819+S820</f>
        <v>26</v>
      </c>
      <c r="U820" s="40">
        <f>IF(DAY(R820)=$S$15,1,0)</f>
        <v>0</v>
      </c>
      <c r="V820" s="39">
        <f>IF(T820&lt;=$S$3,U820/((1+$S$4)^(Q820)),0)</f>
        <v>0</v>
      </c>
    </row>
    <row r="821" spans="17:22" x14ac:dyDescent="0.2">
      <c r="Q821" s="37">
        <v>804</v>
      </c>
      <c r="R821" s="38">
        <f>R820+1</f>
        <v>40825</v>
      </c>
      <c r="S821" s="36">
        <f>IF(U821=1,1,0)</f>
        <v>0</v>
      </c>
      <c r="T821" s="37">
        <f>T820+S821</f>
        <v>26</v>
      </c>
      <c r="U821" s="40">
        <f>IF(DAY(R821)=$S$15,1,0)</f>
        <v>0</v>
      </c>
      <c r="V821" s="39">
        <f>IF(T821&lt;=$S$3,U821/((1+$S$4)^(Q821)),0)</f>
        <v>0</v>
      </c>
    </row>
    <row r="822" spans="17:22" x14ac:dyDescent="0.2">
      <c r="Q822" s="37">
        <v>805</v>
      </c>
      <c r="R822" s="38">
        <f>R821+1</f>
        <v>40826</v>
      </c>
      <c r="S822" s="36">
        <f>IF(U822=1,1,0)</f>
        <v>0</v>
      </c>
      <c r="T822" s="37">
        <f>T821+S822</f>
        <v>26</v>
      </c>
      <c r="U822" s="40">
        <f>IF(DAY(R822)=$S$15,1,0)</f>
        <v>0</v>
      </c>
      <c r="V822" s="39">
        <f>IF(T822&lt;=$S$3,U822/((1+$S$4)^(Q822)),0)</f>
        <v>0</v>
      </c>
    </row>
    <row r="823" spans="17:22" x14ac:dyDescent="0.2">
      <c r="Q823" s="37">
        <v>806</v>
      </c>
      <c r="R823" s="38">
        <f>R822+1</f>
        <v>40827</v>
      </c>
      <c r="S823" s="36">
        <f>IF(U823=1,1,0)</f>
        <v>0</v>
      </c>
      <c r="T823" s="37">
        <f>T822+S823</f>
        <v>26</v>
      </c>
      <c r="U823" s="40">
        <f>IF(DAY(R823)=$S$15,1,0)</f>
        <v>0</v>
      </c>
      <c r="V823" s="39">
        <f>IF(T823&lt;=$S$3,U823/((1+$S$4)^(Q823)),0)</f>
        <v>0</v>
      </c>
    </row>
    <row r="824" spans="17:22" x14ac:dyDescent="0.2">
      <c r="Q824" s="37">
        <v>807</v>
      </c>
      <c r="R824" s="38">
        <f>R823+1</f>
        <v>40828</v>
      </c>
      <c r="S824" s="36">
        <f>IF(U824=1,1,0)</f>
        <v>0</v>
      </c>
      <c r="T824" s="37">
        <f>T823+S824</f>
        <v>26</v>
      </c>
      <c r="U824" s="40">
        <f>IF(DAY(R824)=$S$15,1,0)</f>
        <v>0</v>
      </c>
      <c r="V824" s="39">
        <f>IF(T824&lt;=$S$3,U824/((1+$S$4)^(Q824)),0)</f>
        <v>0</v>
      </c>
    </row>
    <row r="825" spans="17:22" x14ac:dyDescent="0.2">
      <c r="Q825" s="37">
        <v>808</v>
      </c>
      <c r="R825" s="38">
        <f>R824+1</f>
        <v>40829</v>
      </c>
      <c r="S825" s="36">
        <f>IF(U825=1,1,0)</f>
        <v>0</v>
      </c>
      <c r="T825" s="37">
        <f>T824+S825</f>
        <v>26</v>
      </c>
      <c r="U825" s="40">
        <f>IF(DAY(R825)=$S$15,1,0)</f>
        <v>0</v>
      </c>
      <c r="V825" s="39">
        <f>IF(T825&lt;=$S$3,U825/((1+$S$4)^(Q825)),0)</f>
        <v>0</v>
      </c>
    </row>
    <row r="826" spans="17:22" x14ac:dyDescent="0.2">
      <c r="Q826" s="37">
        <v>809</v>
      </c>
      <c r="R826" s="38">
        <f>R825+1</f>
        <v>40830</v>
      </c>
      <c r="S826" s="36">
        <f>IF(U826=1,1,0)</f>
        <v>0</v>
      </c>
      <c r="T826" s="37">
        <f>T825+S826</f>
        <v>26</v>
      </c>
      <c r="U826" s="40">
        <f>IF(DAY(R826)=$S$15,1,0)</f>
        <v>0</v>
      </c>
      <c r="V826" s="39">
        <f>IF(T826&lt;=$S$3,U826/((1+$S$4)^(Q826)),0)</f>
        <v>0</v>
      </c>
    </row>
    <row r="827" spans="17:22" x14ac:dyDescent="0.2">
      <c r="Q827" s="37">
        <v>810</v>
      </c>
      <c r="R827" s="38">
        <f>R826+1</f>
        <v>40831</v>
      </c>
      <c r="S827" s="36">
        <f>IF(U827=1,1,0)</f>
        <v>0</v>
      </c>
      <c r="T827" s="37">
        <f>T826+S827</f>
        <v>26</v>
      </c>
      <c r="U827" s="40">
        <f>IF(DAY(R827)=$S$15,1,0)</f>
        <v>0</v>
      </c>
      <c r="V827" s="39">
        <f>IF(T827&lt;=$S$3,U827/((1+$S$4)^(Q827)),0)</f>
        <v>0</v>
      </c>
    </row>
    <row r="828" spans="17:22" x14ac:dyDescent="0.2">
      <c r="Q828" s="37">
        <v>811</v>
      </c>
      <c r="R828" s="38">
        <f>R827+1</f>
        <v>40832</v>
      </c>
      <c r="S828" s="36">
        <f>IF(U828=1,1,0)</f>
        <v>0</v>
      </c>
      <c r="T828" s="37">
        <f>T827+S828</f>
        <v>26</v>
      </c>
      <c r="U828" s="40">
        <f>IF(DAY(R828)=$S$15,1,0)</f>
        <v>0</v>
      </c>
      <c r="V828" s="39">
        <f>IF(T828&lt;=$S$3,U828/((1+$S$4)^(Q828)),0)</f>
        <v>0</v>
      </c>
    </row>
    <row r="829" spans="17:22" x14ac:dyDescent="0.2">
      <c r="Q829" s="37">
        <v>812</v>
      </c>
      <c r="R829" s="38">
        <f>R828+1</f>
        <v>40833</v>
      </c>
      <c r="S829" s="36">
        <f>IF(U829=1,1,0)</f>
        <v>0</v>
      </c>
      <c r="T829" s="37">
        <f>T828+S829</f>
        <v>26</v>
      </c>
      <c r="U829" s="40">
        <f>IF(DAY(R829)=$S$15,1,0)</f>
        <v>0</v>
      </c>
      <c r="V829" s="39">
        <f>IF(T829&lt;=$S$3,U829/((1+$S$4)^(Q829)),0)</f>
        <v>0</v>
      </c>
    </row>
    <row r="830" spans="17:22" x14ac:dyDescent="0.2">
      <c r="Q830" s="37">
        <v>813</v>
      </c>
      <c r="R830" s="38">
        <f>R829+1</f>
        <v>40834</v>
      </c>
      <c r="S830" s="36">
        <f>IF(U830=1,1,0)</f>
        <v>0</v>
      </c>
      <c r="T830" s="37">
        <f>T829+S830</f>
        <v>26</v>
      </c>
      <c r="U830" s="40">
        <f>IF(DAY(R830)=$S$15,1,0)</f>
        <v>0</v>
      </c>
      <c r="V830" s="39">
        <f>IF(T830&lt;=$S$3,U830/((1+$S$4)^(Q830)),0)</f>
        <v>0</v>
      </c>
    </row>
    <row r="831" spans="17:22" x14ac:dyDescent="0.2">
      <c r="Q831" s="37">
        <v>814</v>
      </c>
      <c r="R831" s="38">
        <f>R830+1</f>
        <v>40835</v>
      </c>
      <c r="S831" s="36">
        <f>IF(U831=1,1,0)</f>
        <v>0</v>
      </c>
      <c r="T831" s="37">
        <f>T830+S831</f>
        <v>26</v>
      </c>
      <c r="U831" s="40">
        <f>IF(DAY(R831)=$S$15,1,0)</f>
        <v>0</v>
      </c>
      <c r="V831" s="39">
        <f>IF(T831&lt;=$S$3,U831/((1+$S$4)^(Q831)),0)</f>
        <v>0</v>
      </c>
    </row>
    <row r="832" spans="17:22" x14ac:dyDescent="0.2">
      <c r="Q832" s="37">
        <v>815</v>
      </c>
      <c r="R832" s="38">
        <f>R831+1</f>
        <v>40836</v>
      </c>
      <c r="S832" s="36">
        <f>IF(U832=1,1,0)</f>
        <v>0</v>
      </c>
      <c r="T832" s="37">
        <f>T831+S832</f>
        <v>26</v>
      </c>
      <c r="U832" s="40">
        <f>IF(DAY(R832)=$S$15,1,0)</f>
        <v>0</v>
      </c>
      <c r="V832" s="39">
        <f>IF(T832&lt;=$S$3,U832/((1+$S$4)^(Q832)),0)</f>
        <v>0</v>
      </c>
    </row>
    <row r="833" spans="17:22" x14ac:dyDescent="0.2">
      <c r="Q833" s="37">
        <v>816</v>
      </c>
      <c r="R833" s="38">
        <f>R832+1</f>
        <v>40837</v>
      </c>
      <c r="S833" s="36">
        <f>IF(U833=1,1,0)</f>
        <v>0</v>
      </c>
      <c r="T833" s="37">
        <f>T832+S833</f>
        <v>26</v>
      </c>
      <c r="U833" s="40">
        <f>IF(DAY(R833)=$S$15,1,0)</f>
        <v>0</v>
      </c>
      <c r="V833" s="39">
        <f>IF(T833&lt;=$S$3,U833/((1+$S$4)^(Q833)),0)</f>
        <v>0</v>
      </c>
    </row>
    <row r="834" spans="17:22" x14ac:dyDescent="0.2">
      <c r="Q834" s="37">
        <v>817</v>
      </c>
      <c r="R834" s="38">
        <f>R833+1</f>
        <v>40838</v>
      </c>
      <c r="S834" s="36">
        <f>IF(U834=1,1,0)</f>
        <v>0</v>
      </c>
      <c r="T834" s="37">
        <f>T833+S834</f>
        <v>26</v>
      </c>
      <c r="U834" s="40">
        <f>IF(DAY(R834)=$S$15,1,0)</f>
        <v>0</v>
      </c>
      <c r="V834" s="39">
        <f>IF(T834&lt;=$S$3,U834/((1+$S$4)^(Q834)),0)</f>
        <v>0</v>
      </c>
    </row>
    <row r="835" spans="17:22" x14ac:dyDescent="0.2">
      <c r="Q835" s="37">
        <v>818</v>
      </c>
      <c r="R835" s="38">
        <f>R834+1</f>
        <v>40839</v>
      </c>
      <c r="S835" s="36">
        <f>IF(U835=1,1,0)</f>
        <v>0</v>
      </c>
      <c r="T835" s="37">
        <f>T834+S835</f>
        <v>26</v>
      </c>
      <c r="U835" s="40">
        <f>IF(DAY(R835)=$S$15,1,0)</f>
        <v>0</v>
      </c>
      <c r="V835" s="39">
        <f>IF(T835&lt;=$S$3,U835/((1+$S$4)^(Q835)),0)</f>
        <v>0</v>
      </c>
    </row>
    <row r="836" spans="17:22" x14ac:dyDescent="0.2">
      <c r="Q836" s="37">
        <v>819</v>
      </c>
      <c r="R836" s="38">
        <f>R835+1</f>
        <v>40840</v>
      </c>
      <c r="S836" s="36">
        <f>IF(U836=1,1,0)</f>
        <v>0</v>
      </c>
      <c r="T836" s="37">
        <f>T835+S836</f>
        <v>26</v>
      </c>
      <c r="U836" s="40">
        <f>IF(DAY(R836)=$S$15,1,0)</f>
        <v>0</v>
      </c>
      <c r="V836" s="39">
        <f>IF(T836&lt;=$S$3,U836/((1+$S$4)^(Q836)),0)</f>
        <v>0</v>
      </c>
    </row>
    <row r="837" spans="17:22" x14ac:dyDescent="0.2">
      <c r="Q837" s="37">
        <v>820</v>
      </c>
      <c r="R837" s="38">
        <f>R836+1</f>
        <v>40841</v>
      </c>
      <c r="S837" s="36">
        <f>IF(U837=1,1,0)</f>
        <v>0</v>
      </c>
      <c r="T837" s="37">
        <f>T836+S837</f>
        <v>26</v>
      </c>
      <c r="U837" s="40">
        <f>IF(DAY(R837)=$S$15,1,0)</f>
        <v>0</v>
      </c>
      <c r="V837" s="39">
        <f>IF(T837&lt;=$S$3,U837/((1+$S$4)^(Q837)),0)</f>
        <v>0</v>
      </c>
    </row>
    <row r="838" spans="17:22" x14ac:dyDescent="0.2">
      <c r="Q838" s="37">
        <v>821</v>
      </c>
      <c r="R838" s="38">
        <f>R837+1</f>
        <v>40842</v>
      </c>
      <c r="S838" s="36">
        <f>IF(U838=1,1,0)</f>
        <v>0</v>
      </c>
      <c r="T838" s="37">
        <f>T837+S838</f>
        <v>26</v>
      </c>
      <c r="U838" s="40">
        <f>IF(DAY(R838)=$S$15,1,0)</f>
        <v>0</v>
      </c>
      <c r="V838" s="39">
        <f>IF(T838&lt;=$S$3,U838/((1+$S$4)^(Q838)),0)</f>
        <v>0</v>
      </c>
    </row>
    <row r="839" spans="17:22" x14ac:dyDescent="0.2">
      <c r="Q839" s="37">
        <v>822</v>
      </c>
      <c r="R839" s="38">
        <f>R838+1</f>
        <v>40843</v>
      </c>
      <c r="S839" s="36">
        <f>IF(U839=1,1,0)</f>
        <v>1</v>
      </c>
      <c r="T839" s="37">
        <f>T838+S839</f>
        <v>27</v>
      </c>
      <c r="U839" s="40">
        <f>IF(DAY(R839)=$S$15,1,0)</f>
        <v>1</v>
      </c>
      <c r="V839" s="39">
        <f>IF(T839&lt;=$S$3,U839/((1+$S$4)^(Q839)),0)</f>
        <v>0</v>
      </c>
    </row>
    <row r="840" spans="17:22" x14ac:dyDescent="0.2">
      <c r="Q840" s="37">
        <v>823</v>
      </c>
      <c r="R840" s="38">
        <f>R839+1</f>
        <v>40844</v>
      </c>
      <c r="S840" s="36">
        <f>IF(U840=1,1,0)</f>
        <v>0</v>
      </c>
      <c r="T840" s="37">
        <f>T839+S840</f>
        <v>27</v>
      </c>
      <c r="U840" s="40">
        <f>IF(DAY(R840)=$S$15,1,0)</f>
        <v>0</v>
      </c>
      <c r="V840" s="39">
        <f>IF(T840&lt;=$S$3,U840/((1+$S$4)^(Q840)),0)</f>
        <v>0</v>
      </c>
    </row>
    <row r="841" spans="17:22" x14ac:dyDescent="0.2">
      <c r="Q841" s="37">
        <v>824</v>
      </c>
      <c r="R841" s="38">
        <f>R840+1</f>
        <v>40845</v>
      </c>
      <c r="S841" s="36">
        <f>IF(U841=1,1,0)</f>
        <v>0</v>
      </c>
      <c r="T841" s="37">
        <f>T840+S841</f>
        <v>27</v>
      </c>
      <c r="U841" s="40">
        <f>IF(DAY(R841)=$S$15,1,0)</f>
        <v>0</v>
      </c>
      <c r="V841" s="39">
        <f>IF(T841&lt;=$S$3,U841/((1+$S$4)^(Q841)),0)</f>
        <v>0</v>
      </c>
    </row>
    <row r="842" spans="17:22" x14ac:dyDescent="0.2">
      <c r="Q842" s="37">
        <v>825</v>
      </c>
      <c r="R842" s="38">
        <f>R841+1</f>
        <v>40846</v>
      </c>
      <c r="S842" s="36">
        <f>IF(U842=1,1,0)</f>
        <v>0</v>
      </c>
      <c r="T842" s="37">
        <f>T841+S842</f>
        <v>27</v>
      </c>
      <c r="U842" s="40">
        <f>IF(DAY(R842)=$S$15,1,0)</f>
        <v>0</v>
      </c>
      <c r="V842" s="39">
        <f>IF(T842&lt;=$S$3,U842/((1+$S$4)^(Q842)),0)</f>
        <v>0</v>
      </c>
    </row>
    <row r="843" spans="17:22" x14ac:dyDescent="0.2">
      <c r="Q843" s="37">
        <v>826</v>
      </c>
      <c r="R843" s="38">
        <f>R842+1</f>
        <v>40847</v>
      </c>
      <c r="S843" s="36">
        <f>IF(U843=1,1,0)</f>
        <v>0</v>
      </c>
      <c r="T843" s="37">
        <f>T842+S843</f>
        <v>27</v>
      </c>
      <c r="U843" s="40">
        <f>IF(DAY(R843)=$S$15,1,0)</f>
        <v>0</v>
      </c>
      <c r="V843" s="39">
        <f>IF(T843&lt;=$S$3,U843/((1+$S$4)^(Q843)),0)</f>
        <v>0</v>
      </c>
    </row>
    <row r="844" spans="17:22" x14ac:dyDescent="0.2">
      <c r="Q844" s="37">
        <v>827</v>
      </c>
      <c r="R844" s="38">
        <f>R843+1</f>
        <v>40848</v>
      </c>
      <c r="S844" s="36">
        <f>IF(U844=1,1,0)</f>
        <v>0</v>
      </c>
      <c r="T844" s="37">
        <f>T843+S844</f>
        <v>27</v>
      </c>
      <c r="U844" s="40">
        <f>IF(DAY(R844)=$S$15,1,0)</f>
        <v>0</v>
      </c>
      <c r="V844" s="39">
        <f>IF(T844&lt;=$S$3,U844/((1+$S$4)^(Q844)),0)</f>
        <v>0</v>
      </c>
    </row>
    <row r="845" spans="17:22" x14ac:dyDescent="0.2">
      <c r="Q845" s="37">
        <v>828</v>
      </c>
      <c r="R845" s="38">
        <f>R844+1</f>
        <v>40849</v>
      </c>
      <c r="S845" s="36">
        <f>IF(U845=1,1,0)</f>
        <v>0</v>
      </c>
      <c r="T845" s="37">
        <f>T844+S845</f>
        <v>27</v>
      </c>
      <c r="U845" s="40">
        <f>IF(DAY(R845)=$S$15,1,0)</f>
        <v>0</v>
      </c>
      <c r="V845" s="39">
        <f>IF(T845&lt;=$S$3,U845/((1+$S$4)^(Q845)),0)</f>
        <v>0</v>
      </c>
    </row>
    <row r="846" spans="17:22" x14ac:dyDescent="0.2">
      <c r="Q846" s="37">
        <v>829</v>
      </c>
      <c r="R846" s="38">
        <f>R845+1</f>
        <v>40850</v>
      </c>
      <c r="S846" s="36">
        <f>IF(U846=1,1,0)</f>
        <v>0</v>
      </c>
      <c r="T846" s="37">
        <f>T845+S846</f>
        <v>27</v>
      </c>
      <c r="U846" s="40">
        <f>IF(DAY(R846)=$S$15,1,0)</f>
        <v>0</v>
      </c>
      <c r="V846" s="39">
        <f>IF(T846&lt;=$S$3,U846/((1+$S$4)^(Q846)),0)</f>
        <v>0</v>
      </c>
    </row>
    <row r="847" spans="17:22" x14ac:dyDescent="0.2">
      <c r="Q847" s="37">
        <v>830</v>
      </c>
      <c r="R847" s="38">
        <f>R846+1</f>
        <v>40851</v>
      </c>
      <c r="S847" s="36">
        <f>IF(U847=1,1,0)</f>
        <v>0</v>
      </c>
      <c r="T847" s="37">
        <f>T846+S847</f>
        <v>27</v>
      </c>
      <c r="U847" s="40">
        <f>IF(DAY(R847)=$S$15,1,0)</f>
        <v>0</v>
      </c>
      <c r="V847" s="39">
        <f>IF(T847&lt;=$S$3,U847/((1+$S$4)^(Q847)),0)</f>
        <v>0</v>
      </c>
    </row>
    <row r="848" spans="17:22" x14ac:dyDescent="0.2">
      <c r="Q848" s="37">
        <v>831</v>
      </c>
      <c r="R848" s="38">
        <f>R847+1</f>
        <v>40852</v>
      </c>
      <c r="S848" s="36">
        <f>IF(U848=1,1,0)</f>
        <v>0</v>
      </c>
      <c r="T848" s="37">
        <f>T847+S848</f>
        <v>27</v>
      </c>
      <c r="U848" s="40">
        <f>IF(DAY(R848)=$S$15,1,0)</f>
        <v>0</v>
      </c>
      <c r="V848" s="39">
        <f>IF(T848&lt;=$S$3,U848/((1+$S$4)^(Q848)),0)</f>
        <v>0</v>
      </c>
    </row>
    <row r="849" spans="17:22" x14ac:dyDescent="0.2">
      <c r="Q849" s="37">
        <v>832</v>
      </c>
      <c r="R849" s="38">
        <f>R848+1</f>
        <v>40853</v>
      </c>
      <c r="S849" s="36">
        <f>IF(U849=1,1,0)</f>
        <v>0</v>
      </c>
      <c r="T849" s="37">
        <f>T848+S849</f>
        <v>27</v>
      </c>
      <c r="U849" s="40">
        <f>IF(DAY(R849)=$S$15,1,0)</f>
        <v>0</v>
      </c>
      <c r="V849" s="39">
        <f>IF(T849&lt;=$S$3,U849/((1+$S$4)^(Q849)),0)</f>
        <v>0</v>
      </c>
    </row>
    <row r="850" spans="17:22" x14ac:dyDescent="0.2">
      <c r="Q850" s="37">
        <v>833</v>
      </c>
      <c r="R850" s="38">
        <f>R849+1</f>
        <v>40854</v>
      </c>
      <c r="S850" s="36">
        <f>IF(U850=1,1,0)</f>
        <v>0</v>
      </c>
      <c r="T850" s="37">
        <f>T849+S850</f>
        <v>27</v>
      </c>
      <c r="U850" s="40">
        <f>IF(DAY(R850)=$S$15,1,0)</f>
        <v>0</v>
      </c>
      <c r="V850" s="39">
        <f>IF(T850&lt;=$S$3,U850/((1+$S$4)^(Q850)),0)</f>
        <v>0</v>
      </c>
    </row>
    <row r="851" spans="17:22" x14ac:dyDescent="0.2">
      <c r="Q851" s="37">
        <v>834</v>
      </c>
      <c r="R851" s="38">
        <f>R850+1</f>
        <v>40855</v>
      </c>
      <c r="S851" s="36">
        <f>IF(U851=1,1,0)</f>
        <v>0</v>
      </c>
      <c r="T851" s="37">
        <f>T850+S851</f>
        <v>27</v>
      </c>
      <c r="U851" s="40">
        <f>IF(DAY(R851)=$S$15,1,0)</f>
        <v>0</v>
      </c>
      <c r="V851" s="39">
        <f>IF(T851&lt;=$S$3,U851/((1+$S$4)^(Q851)),0)</f>
        <v>0</v>
      </c>
    </row>
    <row r="852" spans="17:22" x14ac:dyDescent="0.2">
      <c r="Q852" s="37">
        <v>835</v>
      </c>
      <c r="R852" s="38">
        <f>R851+1</f>
        <v>40856</v>
      </c>
      <c r="S852" s="36">
        <f>IF(U852=1,1,0)</f>
        <v>0</v>
      </c>
      <c r="T852" s="37">
        <f>T851+S852</f>
        <v>27</v>
      </c>
      <c r="U852" s="40">
        <f>IF(DAY(R852)=$S$15,1,0)</f>
        <v>0</v>
      </c>
      <c r="V852" s="39">
        <f>IF(T852&lt;=$S$3,U852/((1+$S$4)^(Q852)),0)</f>
        <v>0</v>
      </c>
    </row>
    <row r="853" spans="17:22" x14ac:dyDescent="0.2">
      <c r="Q853" s="37">
        <v>836</v>
      </c>
      <c r="R853" s="38">
        <f>R852+1</f>
        <v>40857</v>
      </c>
      <c r="S853" s="36">
        <f>IF(U853=1,1,0)</f>
        <v>0</v>
      </c>
      <c r="T853" s="37">
        <f>T852+S853</f>
        <v>27</v>
      </c>
      <c r="U853" s="40">
        <f>IF(DAY(R853)=$S$15,1,0)</f>
        <v>0</v>
      </c>
      <c r="V853" s="39">
        <f>IF(T853&lt;=$S$3,U853/((1+$S$4)^(Q853)),0)</f>
        <v>0</v>
      </c>
    </row>
    <row r="854" spans="17:22" x14ac:dyDescent="0.2">
      <c r="Q854" s="37">
        <v>837</v>
      </c>
      <c r="R854" s="38">
        <f>R853+1</f>
        <v>40858</v>
      </c>
      <c r="S854" s="36">
        <f>IF(U854=1,1,0)</f>
        <v>0</v>
      </c>
      <c r="T854" s="37">
        <f>T853+S854</f>
        <v>27</v>
      </c>
      <c r="U854" s="40">
        <f>IF(DAY(R854)=$S$15,1,0)</f>
        <v>0</v>
      </c>
      <c r="V854" s="39">
        <f>IF(T854&lt;=$S$3,U854/((1+$S$4)^(Q854)),0)</f>
        <v>0</v>
      </c>
    </row>
    <row r="855" spans="17:22" x14ac:dyDescent="0.2">
      <c r="Q855" s="37">
        <v>838</v>
      </c>
      <c r="R855" s="38">
        <f>R854+1</f>
        <v>40859</v>
      </c>
      <c r="S855" s="36">
        <f>IF(U855=1,1,0)</f>
        <v>0</v>
      </c>
      <c r="T855" s="37">
        <f>T854+S855</f>
        <v>27</v>
      </c>
      <c r="U855" s="40">
        <f>IF(DAY(R855)=$S$15,1,0)</f>
        <v>0</v>
      </c>
      <c r="V855" s="39">
        <f>IF(T855&lt;=$S$3,U855/((1+$S$4)^(Q855)),0)</f>
        <v>0</v>
      </c>
    </row>
    <row r="856" spans="17:22" x14ac:dyDescent="0.2">
      <c r="Q856" s="37">
        <v>839</v>
      </c>
      <c r="R856" s="38">
        <f>R855+1</f>
        <v>40860</v>
      </c>
      <c r="S856" s="36">
        <f>IF(U856=1,1,0)</f>
        <v>0</v>
      </c>
      <c r="T856" s="37">
        <f>T855+S856</f>
        <v>27</v>
      </c>
      <c r="U856" s="40">
        <f>IF(DAY(R856)=$S$15,1,0)</f>
        <v>0</v>
      </c>
      <c r="V856" s="39">
        <f>IF(T856&lt;=$S$3,U856/((1+$S$4)^(Q856)),0)</f>
        <v>0</v>
      </c>
    </row>
    <row r="857" spans="17:22" x14ac:dyDescent="0.2">
      <c r="Q857" s="37">
        <v>840</v>
      </c>
      <c r="R857" s="38">
        <f>R856+1</f>
        <v>40861</v>
      </c>
      <c r="S857" s="36">
        <f>IF(U857=1,1,0)</f>
        <v>0</v>
      </c>
      <c r="T857" s="37">
        <f>T856+S857</f>
        <v>27</v>
      </c>
      <c r="U857" s="40">
        <f>IF(DAY(R857)=$S$15,1,0)</f>
        <v>0</v>
      </c>
      <c r="V857" s="39">
        <f>IF(T857&lt;=$S$3,U857/((1+$S$4)^(Q857)),0)</f>
        <v>0</v>
      </c>
    </row>
    <row r="858" spans="17:22" x14ac:dyDescent="0.2">
      <c r="Q858" s="37">
        <v>841</v>
      </c>
      <c r="R858" s="38">
        <f>R857+1</f>
        <v>40862</v>
      </c>
      <c r="S858" s="36">
        <f>IF(U858=1,1,0)</f>
        <v>0</v>
      </c>
      <c r="T858" s="37">
        <f>T857+S858</f>
        <v>27</v>
      </c>
      <c r="U858" s="40">
        <f>IF(DAY(R858)=$S$15,1,0)</f>
        <v>0</v>
      </c>
      <c r="V858" s="39">
        <f>IF(T858&lt;=$S$3,U858/((1+$S$4)^(Q858)),0)</f>
        <v>0</v>
      </c>
    </row>
    <row r="859" spans="17:22" x14ac:dyDescent="0.2">
      <c r="Q859" s="37">
        <v>842</v>
      </c>
      <c r="R859" s="38">
        <f>R858+1</f>
        <v>40863</v>
      </c>
      <c r="S859" s="36">
        <f>IF(U859=1,1,0)</f>
        <v>0</v>
      </c>
      <c r="T859" s="37">
        <f>T858+S859</f>
        <v>27</v>
      </c>
      <c r="U859" s="40">
        <f>IF(DAY(R859)=$S$15,1,0)</f>
        <v>0</v>
      </c>
      <c r="V859" s="39">
        <f>IF(T859&lt;=$S$3,U859/((1+$S$4)^(Q859)),0)</f>
        <v>0</v>
      </c>
    </row>
    <row r="860" spans="17:22" x14ac:dyDescent="0.2">
      <c r="Q860" s="37">
        <v>843</v>
      </c>
      <c r="R860" s="38">
        <f>R859+1</f>
        <v>40864</v>
      </c>
      <c r="S860" s="36">
        <f>IF(U860=1,1,0)</f>
        <v>0</v>
      </c>
      <c r="T860" s="37">
        <f>T859+S860</f>
        <v>27</v>
      </c>
      <c r="U860" s="40">
        <f>IF(DAY(R860)=$S$15,1,0)</f>
        <v>0</v>
      </c>
      <c r="V860" s="39">
        <f>IF(T860&lt;=$S$3,U860/((1+$S$4)^(Q860)),0)</f>
        <v>0</v>
      </c>
    </row>
    <row r="861" spans="17:22" x14ac:dyDescent="0.2">
      <c r="Q861" s="37">
        <v>844</v>
      </c>
      <c r="R861" s="38">
        <f>R860+1</f>
        <v>40865</v>
      </c>
      <c r="S861" s="36">
        <f>IF(U861=1,1,0)</f>
        <v>0</v>
      </c>
      <c r="T861" s="37">
        <f>T860+S861</f>
        <v>27</v>
      </c>
      <c r="U861" s="40">
        <f>IF(DAY(R861)=$S$15,1,0)</f>
        <v>0</v>
      </c>
      <c r="V861" s="39">
        <f>IF(T861&lt;=$S$3,U861/((1+$S$4)^(Q861)),0)</f>
        <v>0</v>
      </c>
    </row>
    <row r="862" spans="17:22" x14ac:dyDescent="0.2">
      <c r="Q862" s="37">
        <v>845</v>
      </c>
      <c r="R862" s="38">
        <f>R861+1</f>
        <v>40866</v>
      </c>
      <c r="S862" s="36">
        <f>IF(U862=1,1,0)</f>
        <v>0</v>
      </c>
      <c r="T862" s="37">
        <f>T861+S862</f>
        <v>27</v>
      </c>
      <c r="U862" s="40">
        <f>IF(DAY(R862)=$S$15,1,0)</f>
        <v>0</v>
      </c>
      <c r="V862" s="39">
        <f>IF(T862&lt;=$S$3,U862/((1+$S$4)^(Q862)),0)</f>
        <v>0</v>
      </c>
    </row>
    <row r="863" spans="17:22" x14ac:dyDescent="0.2">
      <c r="Q863" s="37">
        <v>846</v>
      </c>
      <c r="R863" s="38">
        <f>R862+1</f>
        <v>40867</v>
      </c>
      <c r="S863" s="36">
        <f>IF(U863=1,1,0)</f>
        <v>0</v>
      </c>
      <c r="T863" s="37">
        <f>T862+S863</f>
        <v>27</v>
      </c>
      <c r="U863" s="40">
        <f>IF(DAY(R863)=$S$15,1,0)</f>
        <v>0</v>
      </c>
      <c r="V863" s="39">
        <f>IF(T863&lt;=$S$3,U863/((1+$S$4)^(Q863)),0)</f>
        <v>0</v>
      </c>
    </row>
    <row r="864" spans="17:22" x14ac:dyDescent="0.2">
      <c r="Q864" s="37">
        <v>847</v>
      </c>
      <c r="R864" s="38">
        <f>R863+1</f>
        <v>40868</v>
      </c>
      <c r="S864" s="36">
        <f>IF(U864=1,1,0)</f>
        <v>0</v>
      </c>
      <c r="T864" s="37">
        <f>T863+S864</f>
        <v>27</v>
      </c>
      <c r="U864" s="40">
        <f>IF(DAY(R864)=$S$15,1,0)</f>
        <v>0</v>
      </c>
      <c r="V864" s="39">
        <f>IF(T864&lt;=$S$3,U864/((1+$S$4)^(Q864)),0)</f>
        <v>0</v>
      </c>
    </row>
    <row r="865" spans="17:22" x14ac:dyDescent="0.2">
      <c r="Q865" s="37">
        <v>848</v>
      </c>
      <c r="R865" s="38">
        <f>R864+1</f>
        <v>40869</v>
      </c>
      <c r="S865" s="36">
        <f>IF(U865=1,1,0)</f>
        <v>0</v>
      </c>
      <c r="T865" s="37">
        <f>T864+S865</f>
        <v>27</v>
      </c>
      <c r="U865" s="40">
        <f>IF(DAY(R865)=$S$15,1,0)</f>
        <v>0</v>
      </c>
      <c r="V865" s="39">
        <f>IF(T865&lt;=$S$3,U865/((1+$S$4)^(Q865)),0)</f>
        <v>0</v>
      </c>
    </row>
    <row r="866" spans="17:22" x14ac:dyDescent="0.2">
      <c r="Q866" s="37">
        <v>849</v>
      </c>
      <c r="R866" s="38">
        <f>R865+1</f>
        <v>40870</v>
      </c>
      <c r="S866" s="36">
        <f>IF(U866=1,1,0)</f>
        <v>0</v>
      </c>
      <c r="T866" s="37">
        <f>T865+S866</f>
        <v>27</v>
      </c>
      <c r="U866" s="40">
        <f>IF(DAY(R866)=$S$15,1,0)</f>
        <v>0</v>
      </c>
      <c r="V866" s="39">
        <f>IF(T866&lt;=$S$3,U866/((1+$S$4)^(Q866)),0)</f>
        <v>0</v>
      </c>
    </row>
    <row r="867" spans="17:22" x14ac:dyDescent="0.2">
      <c r="Q867" s="37">
        <v>850</v>
      </c>
      <c r="R867" s="38">
        <f>R866+1</f>
        <v>40871</v>
      </c>
      <c r="S867" s="36">
        <f>IF(U867=1,1,0)</f>
        <v>0</v>
      </c>
      <c r="T867" s="37">
        <f>T866+S867</f>
        <v>27</v>
      </c>
      <c r="U867" s="40">
        <f>IF(DAY(R867)=$S$15,1,0)</f>
        <v>0</v>
      </c>
      <c r="V867" s="39">
        <f>IF(T867&lt;=$S$3,U867/((1+$S$4)^(Q867)),0)</f>
        <v>0</v>
      </c>
    </row>
    <row r="868" spans="17:22" x14ac:dyDescent="0.2">
      <c r="Q868" s="37">
        <v>851</v>
      </c>
      <c r="R868" s="38">
        <f>R867+1</f>
        <v>40872</v>
      </c>
      <c r="S868" s="36">
        <f>IF(U868=1,1,0)</f>
        <v>0</v>
      </c>
      <c r="T868" s="37">
        <f>T867+S868</f>
        <v>27</v>
      </c>
      <c r="U868" s="40">
        <f>IF(DAY(R868)=$S$15,1,0)</f>
        <v>0</v>
      </c>
      <c r="V868" s="39">
        <f>IF(T868&lt;=$S$3,U868/((1+$S$4)^(Q868)),0)</f>
        <v>0</v>
      </c>
    </row>
    <row r="869" spans="17:22" x14ac:dyDescent="0.2">
      <c r="Q869" s="37">
        <v>852</v>
      </c>
      <c r="R869" s="38">
        <f>R868+1</f>
        <v>40873</v>
      </c>
      <c r="S869" s="36">
        <f>IF(U869=1,1,0)</f>
        <v>0</v>
      </c>
      <c r="T869" s="37">
        <f>T868+S869</f>
        <v>27</v>
      </c>
      <c r="U869" s="40">
        <f>IF(DAY(R869)=$S$15,1,0)</f>
        <v>0</v>
      </c>
      <c r="V869" s="39">
        <f>IF(T869&lt;=$S$3,U869/((1+$S$4)^(Q869)),0)</f>
        <v>0</v>
      </c>
    </row>
    <row r="870" spans="17:22" x14ac:dyDescent="0.2">
      <c r="Q870" s="37">
        <v>853</v>
      </c>
      <c r="R870" s="38">
        <f>R869+1</f>
        <v>40874</v>
      </c>
      <c r="S870" s="36">
        <f>IF(U870=1,1,0)</f>
        <v>1</v>
      </c>
      <c r="T870" s="37">
        <f>T869+S870</f>
        <v>28</v>
      </c>
      <c r="U870" s="40">
        <f>IF(DAY(R870)=$S$15,1,0)</f>
        <v>1</v>
      </c>
      <c r="V870" s="39">
        <f>IF(T870&lt;=$S$3,U870/((1+$S$4)^(Q870)),0)</f>
        <v>0</v>
      </c>
    </row>
    <row r="871" spans="17:22" x14ac:dyDescent="0.2">
      <c r="Q871" s="37">
        <v>854</v>
      </c>
      <c r="R871" s="38">
        <f>R870+1</f>
        <v>40875</v>
      </c>
      <c r="S871" s="36">
        <f>IF(U871=1,1,0)</f>
        <v>0</v>
      </c>
      <c r="T871" s="37">
        <f>T870+S871</f>
        <v>28</v>
      </c>
      <c r="U871" s="40">
        <f>IF(DAY(R871)=$S$15,1,0)</f>
        <v>0</v>
      </c>
      <c r="V871" s="39">
        <f>IF(T871&lt;=$S$3,U871/((1+$S$4)^(Q871)),0)</f>
        <v>0</v>
      </c>
    </row>
    <row r="872" spans="17:22" x14ac:dyDescent="0.2">
      <c r="Q872" s="37">
        <v>855</v>
      </c>
      <c r="R872" s="38">
        <f>R871+1</f>
        <v>40876</v>
      </c>
      <c r="S872" s="36">
        <f>IF(U872=1,1,0)</f>
        <v>0</v>
      </c>
      <c r="T872" s="37">
        <f>T871+S872</f>
        <v>28</v>
      </c>
      <c r="U872" s="40">
        <f>IF(DAY(R872)=$S$15,1,0)</f>
        <v>0</v>
      </c>
      <c r="V872" s="39">
        <f>IF(T872&lt;=$S$3,U872/((1+$S$4)^(Q872)),0)</f>
        <v>0</v>
      </c>
    </row>
    <row r="873" spans="17:22" x14ac:dyDescent="0.2">
      <c r="Q873" s="37">
        <v>856</v>
      </c>
      <c r="R873" s="38">
        <f>R872+1</f>
        <v>40877</v>
      </c>
      <c r="S873" s="36">
        <f>IF(U873=1,1,0)</f>
        <v>0</v>
      </c>
      <c r="T873" s="37">
        <f>T872+S873</f>
        <v>28</v>
      </c>
      <c r="U873" s="40">
        <f>IF(DAY(R873)=$S$15,1,0)</f>
        <v>0</v>
      </c>
      <c r="V873" s="39">
        <f>IF(T873&lt;=$S$3,U873/((1+$S$4)^(Q873)),0)</f>
        <v>0</v>
      </c>
    </row>
    <row r="874" spans="17:22" x14ac:dyDescent="0.2">
      <c r="Q874" s="37">
        <v>857</v>
      </c>
      <c r="R874" s="38">
        <f>R873+1</f>
        <v>40878</v>
      </c>
      <c r="S874" s="36">
        <f>IF(U874=1,1,0)</f>
        <v>0</v>
      </c>
      <c r="T874" s="37">
        <f>T873+S874</f>
        <v>28</v>
      </c>
      <c r="U874" s="40">
        <f>IF(DAY(R874)=$S$15,1,0)</f>
        <v>0</v>
      </c>
      <c r="V874" s="39">
        <f>IF(T874&lt;=$S$3,U874/((1+$S$4)^(Q874)),0)</f>
        <v>0</v>
      </c>
    </row>
    <row r="875" spans="17:22" x14ac:dyDescent="0.2">
      <c r="Q875" s="37">
        <v>858</v>
      </c>
      <c r="R875" s="38">
        <f>R874+1</f>
        <v>40879</v>
      </c>
      <c r="S875" s="36">
        <f>IF(U875=1,1,0)</f>
        <v>0</v>
      </c>
      <c r="T875" s="37">
        <f>T874+S875</f>
        <v>28</v>
      </c>
      <c r="U875" s="40">
        <f>IF(DAY(R875)=$S$15,1,0)</f>
        <v>0</v>
      </c>
      <c r="V875" s="39">
        <f>IF(T875&lt;=$S$3,U875/((1+$S$4)^(Q875)),0)</f>
        <v>0</v>
      </c>
    </row>
    <row r="876" spans="17:22" x14ac:dyDescent="0.2">
      <c r="Q876" s="37">
        <v>859</v>
      </c>
      <c r="R876" s="38">
        <f>R875+1</f>
        <v>40880</v>
      </c>
      <c r="S876" s="36">
        <f>IF(U876=1,1,0)</f>
        <v>0</v>
      </c>
      <c r="T876" s="37">
        <f>T875+S876</f>
        <v>28</v>
      </c>
      <c r="U876" s="40">
        <f>IF(DAY(R876)=$S$15,1,0)</f>
        <v>0</v>
      </c>
      <c r="V876" s="39">
        <f>IF(T876&lt;=$S$3,U876/((1+$S$4)^(Q876)),0)</f>
        <v>0</v>
      </c>
    </row>
    <row r="877" spans="17:22" x14ac:dyDescent="0.2">
      <c r="Q877" s="37">
        <v>860</v>
      </c>
      <c r="R877" s="38">
        <f>R876+1</f>
        <v>40881</v>
      </c>
      <c r="S877" s="36">
        <f>IF(U877=1,1,0)</f>
        <v>0</v>
      </c>
      <c r="T877" s="37">
        <f>T876+S877</f>
        <v>28</v>
      </c>
      <c r="U877" s="40">
        <f>IF(DAY(R877)=$S$15,1,0)</f>
        <v>0</v>
      </c>
      <c r="V877" s="39">
        <f>IF(T877&lt;=$S$3,U877/((1+$S$4)^(Q877)),0)</f>
        <v>0</v>
      </c>
    </row>
    <row r="878" spans="17:22" x14ac:dyDescent="0.2">
      <c r="Q878" s="37">
        <v>861</v>
      </c>
      <c r="R878" s="38">
        <f>R877+1</f>
        <v>40882</v>
      </c>
      <c r="S878" s="36">
        <f>IF(U878=1,1,0)</f>
        <v>0</v>
      </c>
      <c r="T878" s="37">
        <f>T877+S878</f>
        <v>28</v>
      </c>
      <c r="U878" s="40">
        <f>IF(DAY(R878)=$S$15,1,0)</f>
        <v>0</v>
      </c>
      <c r="V878" s="39">
        <f>IF(T878&lt;=$S$3,U878/((1+$S$4)^(Q878)),0)</f>
        <v>0</v>
      </c>
    </row>
    <row r="879" spans="17:22" x14ac:dyDescent="0.2">
      <c r="Q879" s="37">
        <v>862</v>
      </c>
      <c r="R879" s="38">
        <f>R878+1</f>
        <v>40883</v>
      </c>
      <c r="S879" s="36">
        <f>IF(U879=1,1,0)</f>
        <v>0</v>
      </c>
      <c r="T879" s="37">
        <f>T878+S879</f>
        <v>28</v>
      </c>
      <c r="U879" s="40">
        <f>IF(DAY(R879)=$S$15,1,0)</f>
        <v>0</v>
      </c>
      <c r="V879" s="39">
        <f>IF(T879&lt;=$S$3,U879/((1+$S$4)^(Q879)),0)</f>
        <v>0</v>
      </c>
    </row>
    <row r="880" spans="17:22" x14ac:dyDescent="0.2">
      <c r="Q880" s="37">
        <v>863</v>
      </c>
      <c r="R880" s="38">
        <f>R879+1</f>
        <v>40884</v>
      </c>
      <c r="S880" s="36">
        <f>IF(U880=1,1,0)</f>
        <v>0</v>
      </c>
      <c r="T880" s="37">
        <f>T879+S880</f>
        <v>28</v>
      </c>
      <c r="U880" s="40">
        <f>IF(DAY(R880)=$S$15,1,0)</f>
        <v>0</v>
      </c>
      <c r="V880" s="39">
        <f>IF(T880&lt;=$S$3,U880/((1+$S$4)^(Q880)),0)</f>
        <v>0</v>
      </c>
    </row>
    <row r="881" spans="17:22" x14ac:dyDescent="0.2">
      <c r="Q881" s="37">
        <v>864</v>
      </c>
      <c r="R881" s="38">
        <f>R880+1</f>
        <v>40885</v>
      </c>
      <c r="S881" s="36">
        <f>IF(U881=1,1,0)</f>
        <v>0</v>
      </c>
      <c r="T881" s="37">
        <f>T880+S881</f>
        <v>28</v>
      </c>
      <c r="U881" s="40">
        <f>IF(DAY(R881)=$S$15,1,0)</f>
        <v>0</v>
      </c>
      <c r="V881" s="39">
        <f>IF(T881&lt;=$S$3,U881/((1+$S$4)^(Q881)),0)</f>
        <v>0</v>
      </c>
    </row>
    <row r="882" spans="17:22" x14ac:dyDescent="0.2">
      <c r="Q882" s="37">
        <v>865</v>
      </c>
      <c r="R882" s="38">
        <f>R881+1</f>
        <v>40886</v>
      </c>
      <c r="S882" s="36">
        <f>IF(U882=1,1,0)</f>
        <v>0</v>
      </c>
      <c r="T882" s="37">
        <f>T881+S882</f>
        <v>28</v>
      </c>
      <c r="U882" s="40">
        <f>IF(DAY(R882)=$S$15,1,0)</f>
        <v>0</v>
      </c>
      <c r="V882" s="39">
        <f>IF(T882&lt;=$S$3,U882/((1+$S$4)^(Q882)),0)</f>
        <v>0</v>
      </c>
    </row>
    <row r="883" spans="17:22" x14ac:dyDescent="0.2">
      <c r="Q883" s="37">
        <v>866</v>
      </c>
      <c r="R883" s="38">
        <f>R882+1</f>
        <v>40887</v>
      </c>
      <c r="S883" s="36">
        <f>IF(U883=1,1,0)</f>
        <v>0</v>
      </c>
      <c r="T883" s="37">
        <f>T882+S883</f>
        <v>28</v>
      </c>
      <c r="U883" s="40">
        <f>IF(DAY(R883)=$S$15,1,0)</f>
        <v>0</v>
      </c>
      <c r="V883" s="39">
        <f>IF(T883&lt;=$S$3,U883/((1+$S$4)^(Q883)),0)</f>
        <v>0</v>
      </c>
    </row>
    <row r="884" spans="17:22" x14ac:dyDescent="0.2">
      <c r="Q884" s="37">
        <v>867</v>
      </c>
      <c r="R884" s="38">
        <f>R883+1</f>
        <v>40888</v>
      </c>
      <c r="S884" s="36">
        <f>IF(U884=1,1,0)</f>
        <v>0</v>
      </c>
      <c r="T884" s="37">
        <f>T883+S884</f>
        <v>28</v>
      </c>
      <c r="U884" s="40">
        <f>IF(DAY(R884)=$S$15,1,0)</f>
        <v>0</v>
      </c>
      <c r="V884" s="39">
        <f>IF(T884&lt;=$S$3,U884/((1+$S$4)^(Q884)),0)</f>
        <v>0</v>
      </c>
    </row>
    <row r="885" spans="17:22" x14ac:dyDescent="0.2">
      <c r="Q885" s="37">
        <v>868</v>
      </c>
      <c r="R885" s="38">
        <f>R884+1</f>
        <v>40889</v>
      </c>
      <c r="S885" s="36">
        <f>IF(U885=1,1,0)</f>
        <v>0</v>
      </c>
      <c r="T885" s="37">
        <f>T884+S885</f>
        <v>28</v>
      </c>
      <c r="U885" s="40">
        <f>IF(DAY(R885)=$S$15,1,0)</f>
        <v>0</v>
      </c>
      <c r="V885" s="39">
        <f>IF(T885&lt;=$S$3,U885/((1+$S$4)^(Q885)),0)</f>
        <v>0</v>
      </c>
    </row>
    <row r="886" spans="17:22" x14ac:dyDescent="0.2">
      <c r="Q886" s="37">
        <v>869</v>
      </c>
      <c r="R886" s="38">
        <f>R885+1</f>
        <v>40890</v>
      </c>
      <c r="S886" s="36">
        <f>IF(U886=1,1,0)</f>
        <v>0</v>
      </c>
      <c r="T886" s="37">
        <f>T885+S886</f>
        <v>28</v>
      </c>
      <c r="U886" s="40">
        <f>IF(DAY(R886)=$S$15,1,0)</f>
        <v>0</v>
      </c>
      <c r="V886" s="39">
        <f>IF(T886&lt;=$S$3,U886/((1+$S$4)^(Q886)),0)</f>
        <v>0</v>
      </c>
    </row>
    <row r="887" spans="17:22" x14ac:dyDescent="0.2">
      <c r="Q887" s="37">
        <v>870</v>
      </c>
      <c r="R887" s="38">
        <f>R886+1</f>
        <v>40891</v>
      </c>
      <c r="S887" s="36">
        <f>IF(U887=1,1,0)</f>
        <v>0</v>
      </c>
      <c r="T887" s="37">
        <f>T886+S887</f>
        <v>28</v>
      </c>
      <c r="U887" s="40">
        <f>IF(DAY(R887)=$S$15,1,0)</f>
        <v>0</v>
      </c>
      <c r="V887" s="39">
        <f>IF(T887&lt;=$S$3,U887/((1+$S$4)^(Q887)),0)</f>
        <v>0</v>
      </c>
    </row>
    <row r="888" spans="17:22" x14ac:dyDescent="0.2">
      <c r="Q888" s="37">
        <v>871</v>
      </c>
      <c r="R888" s="38">
        <f>R887+1</f>
        <v>40892</v>
      </c>
      <c r="S888" s="36">
        <f>IF(U888=1,1,0)</f>
        <v>0</v>
      </c>
      <c r="T888" s="37">
        <f>T887+S888</f>
        <v>28</v>
      </c>
      <c r="U888" s="40">
        <f>IF(DAY(R888)=$S$15,1,0)</f>
        <v>0</v>
      </c>
      <c r="V888" s="39">
        <f>IF(T888&lt;=$S$3,U888/((1+$S$4)^(Q888)),0)</f>
        <v>0</v>
      </c>
    </row>
    <row r="889" spans="17:22" x14ac:dyDescent="0.2">
      <c r="Q889" s="37">
        <v>872</v>
      </c>
      <c r="R889" s="38">
        <f>R888+1</f>
        <v>40893</v>
      </c>
      <c r="S889" s="36">
        <f>IF(U889=1,1,0)</f>
        <v>0</v>
      </c>
      <c r="T889" s="37">
        <f>T888+S889</f>
        <v>28</v>
      </c>
      <c r="U889" s="40">
        <f>IF(DAY(R889)=$S$15,1,0)</f>
        <v>0</v>
      </c>
      <c r="V889" s="39">
        <f>IF(T889&lt;=$S$3,U889/((1+$S$4)^(Q889)),0)</f>
        <v>0</v>
      </c>
    </row>
    <row r="890" spans="17:22" x14ac:dyDescent="0.2">
      <c r="Q890" s="37">
        <v>873</v>
      </c>
      <c r="R890" s="38">
        <f>R889+1</f>
        <v>40894</v>
      </c>
      <c r="S890" s="36">
        <f>IF(U890=1,1,0)</f>
        <v>0</v>
      </c>
      <c r="T890" s="37">
        <f>T889+S890</f>
        <v>28</v>
      </c>
      <c r="U890" s="40">
        <f>IF(DAY(R890)=$S$15,1,0)</f>
        <v>0</v>
      </c>
      <c r="V890" s="39">
        <f>IF(T890&lt;=$S$3,U890/((1+$S$4)^(Q890)),0)</f>
        <v>0</v>
      </c>
    </row>
    <row r="891" spans="17:22" x14ac:dyDescent="0.2">
      <c r="Q891" s="37">
        <v>874</v>
      </c>
      <c r="R891" s="38">
        <f>R890+1</f>
        <v>40895</v>
      </c>
      <c r="S891" s="36">
        <f>IF(U891=1,1,0)</f>
        <v>0</v>
      </c>
      <c r="T891" s="37">
        <f>T890+S891</f>
        <v>28</v>
      </c>
      <c r="U891" s="40">
        <f>IF(DAY(R891)=$S$15,1,0)</f>
        <v>0</v>
      </c>
      <c r="V891" s="39">
        <f>IF(T891&lt;=$S$3,U891/((1+$S$4)^(Q891)),0)</f>
        <v>0</v>
      </c>
    </row>
    <row r="892" spans="17:22" x14ac:dyDescent="0.2">
      <c r="Q892" s="37">
        <v>875</v>
      </c>
      <c r="R892" s="38">
        <f>R891+1</f>
        <v>40896</v>
      </c>
      <c r="S892" s="36">
        <f>IF(U892=1,1,0)</f>
        <v>0</v>
      </c>
      <c r="T892" s="37">
        <f>T891+S892</f>
        <v>28</v>
      </c>
      <c r="U892" s="40">
        <f>IF(DAY(R892)=$S$15,1,0)</f>
        <v>0</v>
      </c>
      <c r="V892" s="39">
        <f>IF(T892&lt;=$S$3,U892/((1+$S$4)^(Q892)),0)</f>
        <v>0</v>
      </c>
    </row>
    <row r="893" spans="17:22" x14ac:dyDescent="0.2">
      <c r="Q893" s="37">
        <v>876</v>
      </c>
      <c r="R893" s="38">
        <f>R892+1</f>
        <v>40897</v>
      </c>
      <c r="S893" s="36">
        <f>IF(U893=1,1,0)</f>
        <v>0</v>
      </c>
      <c r="T893" s="37">
        <f>T892+S893</f>
        <v>28</v>
      </c>
      <c r="U893" s="40">
        <f>IF(DAY(R893)=$S$15,1,0)</f>
        <v>0</v>
      </c>
      <c r="V893" s="39">
        <f>IF(T893&lt;=$S$3,U893/((1+$S$4)^(Q893)),0)</f>
        <v>0</v>
      </c>
    </row>
    <row r="894" spans="17:22" x14ac:dyDescent="0.2">
      <c r="Q894" s="37">
        <v>877</v>
      </c>
      <c r="R894" s="38">
        <f>R893+1</f>
        <v>40898</v>
      </c>
      <c r="S894" s="36">
        <f>IF(U894=1,1,0)</f>
        <v>0</v>
      </c>
      <c r="T894" s="37">
        <f>T893+S894</f>
        <v>28</v>
      </c>
      <c r="U894" s="40">
        <f>IF(DAY(R894)=$S$15,1,0)</f>
        <v>0</v>
      </c>
      <c r="V894" s="39">
        <f>IF(T894&lt;=$S$3,U894/((1+$S$4)^(Q894)),0)</f>
        <v>0</v>
      </c>
    </row>
    <row r="895" spans="17:22" x14ac:dyDescent="0.2">
      <c r="Q895" s="37">
        <v>878</v>
      </c>
      <c r="R895" s="38">
        <f>R894+1</f>
        <v>40899</v>
      </c>
      <c r="S895" s="36">
        <f>IF(U895=1,1,0)</f>
        <v>0</v>
      </c>
      <c r="T895" s="37">
        <f>T894+S895</f>
        <v>28</v>
      </c>
      <c r="U895" s="40">
        <f>IF(DAY(R895)=$S$15,1,0)</f>
        <v>0</v>
      </c>
      <c r="V895" s="39">
        <f>IF(T895&lt;=$S$3,U895/((1+$S$4)^(Q895)),0)</f>
        <v>0</v>
      </c>
    </row>
    <row r="896" spans="17:22" x14ac:dyDescent="0.2">
      <c r="Q896" s="37">
        <v>879</v>
      </c>
      <c r="R896" s="38">
        <f>R895+1</f>
        <v>40900</v>
      </c>
      <c r="S896" s="36">
        <f>IF(U896=1,1,0)</f>
        <v>0</v>
      </c>
      <c r="T896" s="37">
        <f>T895+S896</f>
        <v>28</v>
      </c>
      <c r="U896" s="40">
        <f>IF(DAY(R896)=$S$15,1,0)</f>
        <v>0</v>
      </c>
      <c r="V896" s="39">
        <f>IF(T896&lt;=$S$3,U896/((1+$S$4)^(Q896)),0)</f>
        <v>0</v>
      </c>
    </row>
    <row r="897" spans="17:22" x14ac:dyDescent="0.2">
      <c r="Q897" s="37">
        <v>880</v>
      </c>
      <c r="R897" s="38">
        <f>R896+1</f>
        <v>40901</v>
      </c>
      <c r="S897" s="36">
        <f>IF(U897=1,1,0)</f>
        <v>0</v>
      </c>
      <c r="T897" s="37">
        <f>T896+S897</f>
        <v>28</v>
      </c>
      <c r="U897" s="40">
        <f>IF(DAY(R897)=$S$15,1,0)</f>
        <v>0</v>
      </c>
      <c r="V897" s="39">
        <f>IF(T897&lt;=$S$3,U897/((1+$S$4)^(Q897)),0)</f>
        <v>0</v>
      </c>
    </row>
    <row r="898" spans="17:22" x14ac:dyDescent="0.2">
      <c r="Q898" s="37">
        <v>881</v>
      </c>
      <c r="R898" s="38">
        <f>R897+1</f>
        <v>40902</v>
      </c>
      <c r="S898" s="36">
        <f>IF(U898=1,1,0)</f>
        <v>0</v>
      </c>
      <c r="T898" s="37">
        <f>T897+S898</f>
        <v>28</v>
      </c>
      <c r="U898" s="40">
        <f>IF(DAY(R898)=$S$15,1,0)</f>
        <v>0</v>
      </c>
      <c r="V898" s="39">
        <f>IF(T898&lt;=$S$3,U898/((1+$S$4)^(Q898)),0)</f>
        <v>0</v>
      </c>
    </row>
    <row r="899" spans="17:22" x14ac:dyDescent="0.2">
      <c r="Q899" s="37">
        <v>882</v>
      </c>
      <c r="R899" s="38">
        <f>R898+1</f>
        <v>40903</v>
      </c>
      <c r="S899" s="36">
        <f>IF(U899=1,1,0)</f>
        <v>0</v>
      </c>
      <c r="T899" s="37">
        <f>T898+S899</f>
        <v>28</v>
      </c>
      <c r="U899" s="40">
        <f>IF(DAY(R899)=$S$15,1,0)</f>
        <v>0</v>
      </c>
      <c r="V899" s="39">
        <f>IF(T899&lt;=$S$3,U899/((1+$S$4)^(Q899)),0)</f>
        <v>0</v>
      </c>
    </row>
    <row r="900" spans="17:22" x14ac:dyDescent="0.2">
      <c r="Q900" s="37">
        <v>883</v>
      </c>
      <c r="R900" s="38">
        <f>R899+1</f>
        <v>40904</v>
      </c>
      <c r="S900" s="36">
        <f>IF(U900=1,1,0)</f>
        <v>1</v>
      </c>
      <c r="T900" s="37">
        <f>T899+S900</f>
        <v>29</v>
      </c>
      <c r="U900" s="40">
        <f>IF(DAY(R900)=$S$15,1,0)</f>
        <v>1</v>
      </c>
      <c r="V900" s="39">
        <f>IF(T900&lt;=$S$3,U900/((1+$S$4)^(Q900)),0)</f>
        <v>0</v>
      </c>
    </row>
    <row r="901" spans="17:22" x14ac:dyDescent="0.2">
      <c r="Q901" s="37">
        <v>884</v>
      </c>
      <c r="R901" s="38">
        <f>R900+1</f>
        <v>40905</v>
      </c>
      <c r="S901" s="36">
        <f>IF(U901=1,1,0)</f>
        <v>0</v>
      </c>
      <c r="T901" s="37">
        <f>T900+S901</f>
        <v>29</v>
      </c>
      <c r="U901" s="40">
        <f>IF(DAY(R901)=$S$15,1,0)</f>
        <v>0</v>
      </c>
      <c r="V901" s="39">
        <f>IF(T901&lt;=$S$3,U901/((1+$S$4)^(Q901)),0)</f>
        <v>0</v>
      </c>
    </row>
    <row r="902" spans="17:22" x14ac:dyDescent="0.2">
      <c r="Q902" s="37">
        <v>885</v>
      </c>
      <c r="R902" s="38">
        <f>R901+1</f>
        <v>40906</v>
      </c>
      <c r="S902" s="36">
        <f>IF(U902=1,1,0)</f>
        <v>0</v>
      </c>
      <c r="T902" s="37">
        <f>T901+S902</f>
        <v>29</v>
      </c>
      <c r="U902" s="40">
        <f>IF(DAY(R902)=$S$15,1,0)</f>
        <v>0</v>
      </c>
      <c r="V902" s="39">
        <f>IF(T902&lt;=$S$3,U902/((1+$S$4)^(Q902)),0)</f>
        <v>0</v>
      </c>
    </row>
    <row r="903" spans="17:22" x14ac:dyDescent="0.2">
      <c r="Q903" s="37">
        <v>886</v>
      </c>
      <c r="R903" s="38">
        <f>R902+1</f>
        <v>40907</v>
      </c>
      <c r="S903" s="36">
        <f>IF(U903=1,1,0)</f>
        <v>0</v>
      </c>
      <c r="T903" s="37">
        <f>T902+S903</f>
        <v>29</v>
      </c>
      <c r="U903" s="40">
        <f>IF(DAY(R903)=$S$15,1,0)</f>
        <v>0</v>
      </c>
      <c r="V903" s="39">
        <f>IF(T903&lt;=$S$3,U903/((1+$S$4)^(Q903)),0)</f>
        <v>0</v>
      </c>
    </row>
    <row r="904" spans="17:22" x14ac:dyDescent="0.2">
      <c r="Q904" s="37">
        <v>887</v>
      </c>
      <c r="R904" s="38">
        <f>R903+1</f>
        <v>40908</v>
      </c>
      <c r="S904" s="36">
        <f>IF(U904=1,1,0)</f>
        <v>0</v>
      </c>
      <c r="T904" s="37">
        <f>T903+S904</f>
        <v>29</v>
      </c>
      <c r="U904" s="40">
        <f>IF(DAY(R904)=$S$15,1,0)</f>
        <v>0</v>
      </c>
      <c r="V904" s="39">
        <f>IF(T904&lt;=$S$3,U904/((1+$S$4)^(Q904)),0)</f>
        <v>0</v>
      </c>
    </row>
    <row r="905" spans="17:22" x14ac:dyDescent="0.2">
      <c r="Q905" s="37">
        <v>888</v>
      </c>
      <c r="R905" s="38">
        <f>R904+1</f>
        <v>40909</v>
      </c>
      <c r="S905" s="36">
        <f>IF(U905=1,1,0)</f>
        <v>0</v>
      </c>
      <c r="T905" s="37">
        <f>T904+S905</f>
        <v>29</v>
      </c>
      <c r="U905" s="40">
        <f>IF(DAY(R905)=$S$15,1,0)</f>
        <v>0</v>
      </c>
      <c r="V905" s="39">
        <f>IF(T905&lt;=$S$3,U905/((1+$S$4)^(Q905)),0)</f>
        <v>0</v>
      </c>
    </row>
    <row r="906" spans="17:22" x14ac:dyDescent="0.2">
      <c r="Q906" s="37">
        <v>889</v>
      </c>
      <c r="R906" s="38">
        <f>R905+1</f>
        <v>40910</v>
      </c>
      <c r="S906" s="36">
        <f>IF(U906=1,1,0)</f>
        <v>0</v>
      </c>
      <c r="T906" s="37">
        <f>T905+S906</f>
        <v>29</v>
      </c>
      <c r="U906" s="40">
        <f>IF(DAY(R906)=$S$15,1,0)</f>
        <v>0</v>
      </c>
      <c r="V906" s="39">
        <f>IF(T906&lt;=$S$3,U906/((1+$S$4)^(Q906)),0)</f>
        <v>0</v>
      </c>
    </row>
    <row r="907" spans="17:22" x14ac:dyDescent="0.2">
      <c r="Q907" s="37">
        <v>890</v>
      </c>
      <c r="R907" s="38">
        <f>R906+1</f>
        <v>40911</v>
      </c>
      <c r="S907" s="36">
        <f>IF(U907=1,1,0)</f>
        <v>0</v>
      </c>
      <c r="T907" s="37">
        <f>T906+S907</f>
        <v>29</v>
      </c>
      <c r="U907" s="40">
        <f>IF(DAY(R907)=$S$15,1,0)</f>
        <v>0</v>
      </c>
      <c r="V907" s="39">
        <f>IF(T907&lt;=$S$3,U907/((1+$S$4)^(Q907)),0)</f>
        <v>0</v>
      </c>
    </row>
    <row r="908" spans="17:22" x14ac:dyDescent="0.2">
      <c r="Q908" s="37">
        <v>891</v>
      </c>
      <c r="R908" s="38">
        <f>R907+1</f>
        <v>40912</v>
      </c>
      <c r="S908" s="36">
        <f>IF(U908=1,1,0)</f>
        <v>0</v>
      </c>
      <c r="T908" s="37">
        <f>T907+S908</f>
        <v>29</v>
      </c>
      <c r="U908" s="40">
        <f>IF(DAY(R908)=$S$15,1,0)</f>
        <v>0</v>
      </c>
      <c r="V908" s="39">
        <f>IF(T908&lt;=$S$3,U908/((1+$S$4)^(Q908)),0)</f>
        <v>0</v>
      </c>
    </row>
    <row r="909" spans="17:22" x14ac:dyDescent="0.2">
      <c r="Q909" s="37">
        <v>892</v>
      </c>
      <c r="R909" s="38">
        <f>R908+1</f>
        <v>40913</v>
      </c>
      <c r="S909" s="36">
        <f>IF(U909=1,1,0)</f>
        <v>0</v>
      </c>
      <c r="T909" s="37">
        <f>T908+S909</f>
        <v>29</v>
      </c>
      <c r="U909" s="40">
        <f>IF(DAY(R909)=$S$15,1,0)</f>
        <v>0</v>
      </c>
      <c r="V909" s="39">
        <f>IF(T909&lt;=$S$3,U909/((1+$S$4)^(Q909)),0)</f>
        <v>0</v>
      </c>
    </row>
    <row r="910" spans="17:22" x14ac:dyDescent="0.2">
      <c r="Q910" s="37">
        <v>893</v>
      </c>
      <c r="R910" s="38">
        <f>R909+1</f>
        <v>40914</v>
      </c>
      <c r="S910" s="36">
        <f>IF(U910=1,1,0)</f>
        <v>0</v>
      </c>
      <c r="T910" s="37">
        <f>T909+S910</f>
        <v>29</v>
      </c>
      <c r="U910" s="40">
        <f>IF(DAY(R910)=$S$15,1,0)</f>
        <v>0</v>
      </c>
      <c r="V910" s="39">
        <f>IF(T910&lt;=$S$3,U910/((1+$S$4)^(Q910)),0)</f>
        <v>0</v>
      </c>
    </row>
    <row r="911" spans="17:22" x14ac:dyDescent="0.2">
      <c r="Q911" s="37">
        <v>894</v>
      </c>
      <c r="R911" s="38">
        <f>R910+1</f>
        <v>40915</v>
      </c>
      <c r="S911" s="36">
        <f>IF(U911=1,1,0)</f>
        <v>0</v>
      </c>
      <c r="T911" s="37">
        <f>T910+S911</f>
        <v>29</v>
      </c>
      <c r="U911" s="40">
        <f>IF(DAY(R911)=$S$15,1,0)</f>
        <v>0</v>
      </c>
      <c r="V911" s="39">
        <f>IF(T911&lt;=$S$3,U911/((1+$S$4)^(Q911)),0)</f>
        <v>0</v>
      </c>
    </row>
    <row r="912" spans="17:22" x14ac:dyDescent="0.2">
      <c r="Q912" s="37">
        <v>895</v>
      </c>
      <c r="R912" s="38">
        <f>R911+1</f>
        <v>40916</v>
      </c>
      <c r="S912" s="36">
        <f>IF(U912=1,1,0)</f>
        <v>0</v>
      </c>
      <c r="T912" s="37">
        <f>T911+S912</f>
        <v>29</v>
      </c>
      <c r="U912" s="40">
        <f>IF(DAY(R912)=$S$15,1,0)</f>
        <v>0</v>
      </c>
      <c r="V912" s="39">
        <f>IF(T912&lt;=$S$3,U912/((1+$S$4)^(Q912)),0)</f>
        <v>0</v>
      </c>
    </row>
    <row r="913" spans="17:22" x14ac:dyDescent="0.2">
      <c r="Q913" s="37">
        <v>896</v>
      </c>
      <c r="R913" s="38">
        <f>R912+1</f>
        <v>40917</v>
      </c>
      <c r="S913" s="36">
        <f>IF(U913=1,1,0)</f>
        <v>0</v>
      </c>
      <c r="T913" s="37">
        <f>T912+S913</f>
        <v>29</v>
      </c>
      <c r="U913" s="40">
        <f>IF(DAY(R913)=$S$15,1,0)</f>
        <v>0</v>
      </c>
      <c r="V913" s="39">
        <f>IF(T913&lt;=$S$3,U913/((1+$S$4)^(Q913)),0)</f>
        <v>0</v>
      </c>
    </row>
    <row r="914" spans="17:22" x14ac:dyDescent="0.2">
      <c r="Q914" s="37">
        <v>897</v>
      </c>
      <c r="R914" s="38">
        <f>R913+1</f>
        <v>40918</v>
      </c>
      <c r="S914" s="36">
        <f>IF(U914=1,1,0)</f>
        <v>0</v>
      </c>
      <c r="T914" s="37">
        <f>T913+S914</f>
        <v>29</v>
      </c>
      <c r="U914" s="40">
        <f>IF(DAY(R914)=$S$15,1,0)</f>
        <v>0</v>
      </c>
      <c r="V914" s="39">
        <f>IF(T914&lt;=$S$3,U914/((1+$S$4)^(Q914)),0)</f>
        <v>0</v>
      </c>
    </row>
    <row r="915" spans="17:22" x14ac:dyDescent="0.2">
      <c r="Q915" s="37">
        <v>898</v>
      </c>
      <c r="R915" s="38">
        <f>R914+1</f>
        <v>40919</v>
      </c>
      <c r="S915" s="36">
        <f>IF(U915=1,1,0)</f>
        <v>0</v>
      </c>
      <c r="T915" s="37">
        <f>T914+S915</f>
        <v>29</v>
      </c>
      <c r="U915" s="40">
        <f>IF(DAY(R915)=$S$15,1,0)</f>
        <v>0</v>
      </c>
      <c r="V915" s="39">
        <f>IF(T915&lt;=$S$3,U915/((1+$S$4)^(Q915)),0)</f>
        <v>0</v>
      </c>
    </row>
    <row r="916" spans="17:22" x14ac:dyDescent="0.2">
      <c r="Q916" s="37">
        <v>899</v>
      </c>
      <c r="R916" s="38">
        <f>R915+1</f>
        <v>40920</v>
      </c>
      <c r="S916" s="36">
        <f>IF(U916=1,1,0)</f>
        <v>0</v>
      </c>
      <c r="T916" s="37">
        <f>T915+S916</f>
        <v>29</v>
      </c>
      <c r="U916" s="40">
        <f>IF(DAY(R916)=$S$15,1,0)</f>
        <v>0</v>
      </c>
      <c r="V916" s="39">
        <f>IF(T916&lt;=$S$3,U916/((1+$S$4)^(Q916)),0)</f>
        <v>0</v>
      </c>
    </row>
    <row r="917" spans="17:22" x14ac:dyDescent="0.2">
      <c r="Q917" s="37">
        <v>900</v>
      </c>
      <c r="R917" s="38">
        <f>R916+1</f>
        <v>40921</v>
      </c>
      <c r="S917" s="36">
        <f>IF(U917=1,1,0)</f>
        <v>0</v>
      </c>
      <c r="T917" s="37">
        <f>T916+S917</f>
        <v>29</v>
      </c>
      <c r="U917" s="40">
        <f>IF(DAY(R917)=$S$15,1,0)</f>
        <v>0</v>
      </c>
      <c r="V917" s="39">
        <f>IF(T917&lt;=$S$3,U917/((1+$S$4)^(Q917)),0)</f>
        <v>0</v>
      </c>
    </row>
    <row r="918" spans="17:22" x14ac:dyDescent="0.2">
      <c r="Q918" s="37">
        <v>901</v>
      </c>
      <c r="R918" s="38">
        <f>R917+1</f>
        <v>40922</v>
      </c>
      <c r="S918" s="36">
        <f>IF(U918=1,1,0)</f>
        <v>0</v>
      </c>
      <c r="T918" s="37">
        <f>T917+S918</f>
        <v>29</v>
      </c>
      <c r="U918" s="40">
        <f>IF(DAY(R918)=$S$15,1,0)</f>
        <v>0</v>
      </c>
      <c r="V918" s="39">
        <f>IF(T918&lt;=$S$3,U918/((1+$S$4)^(Q918)),0)</f>
        <v>0</v>
      </c>
    </row>
    <row r="919" spans="17:22" x14ac:dyDescent="0.2">
      <c r="Q919" s="37">
        <v>902</v>
      </c>
      <c r="R919" s="38">
        <f>R918+1</f>
        <v>40923</v>
      </c>
      <c r="S919" s="36">
        <f>IF(U919=1,1,0)</f>
        <v>0</v>
      </c>
      <c r="T919" s="37">
        <f>T918+S919</f>
        <v>29</v>
      </c>
      <c r="U919" s="40">
        <f>IF(DAY(R919)=$S$15,1,0)</f>
        <v>0</v>
      </c>
      <c r="V919" s="39">
        <f>IF(T919&lt;=$S$3,U919/((1+$S$4)^(Q919)),0)</f>
        <v>0</v>
      </c>
    </row>
    <row r="920" spans="17:22" x14ac:dyDescent="0.2">
      <c r="Q920" s="37">
        <v>903</v>
      </c>
      <c r="R920" s="38">
        <f>R919+1</f>
        <v>40924</v>
      </c>
      <c r="S920" s="36">
        <f>IF(U920=1,1,0)</f>
        <v>0</v>
      </c>
      <c r="T920" s="37">
        <f>T919+S920</f>
        <v>29</v>
      </c>
      <c r="U920" s="40">
        <f>IF(DAY(R920)=$S$15,1,0)</f>
        <v>0</v>
      </c>
      <c r="V920" s="39">
        <f>IF(T920&lt;=$S$3,U920/((1+$S$4)^(Q920)),0)</f>
        <v>0</v>
      </c>
    </row>
    <row r="921" spans="17:22" x14ac:dyDescent="0.2">
      <c r="Q921" s="37">
        <v>904</v>
      </c>
      <c r="R921" s="38">
        <f>R920+1</f>
        <v>40925</v>
      </c>
      <c r="S921" s="36">
        <f>IF(U921=1,1,0)</f>
        <v>0</v>
      </c>
      <c r="T921" s="37">
        <f>T920+S921</f>
        <v>29</v>
      </c>
      <c r="U921" s="40">
        <f>IF(DAY(R921)=$S$15,1,0)</f>
        <v>0</v>
      </c>
      <c r="V921" s="39">
        <f>IF(T921&lt;=$S$3,U921/((1+$S$4)^(Q921)),0)</f>
        <v>0</v>
      </c>
    </row>
    <row r="922" spans="17:22" x14ac:dyDescent="0.2">
      <c r="Q922" s="37">
        <v>905</v>
      </c>
      <c r="R922" s="38">
        <f>R921+1</f>
        <v>40926</v>
      </c>
      <c r="S922" s="36">
        <f>IF(U922=1,1,0)</f>
        <v>0</v>
      </c>
      <c r="T922" s="37">
        <f>T921+S922</f>
        <v>29</v>
      </c>
      <c r="U922" s="40">
        <f>IF(DAY(R922)=$S$15,1,0)</f>
        <v>0</v>
      </c>
      <c r="V922" s="39">
        <f>IF(T922&lt;=$S$3,U922/((1+$S$4)^(Q922)),0)</f>
        <v>0</v>
      </c>
    </row>
    <row r="923" spans="17:22" x14ac:dyDescent="0.2">
      <c r="Q923" s="37">
        <v>906</v>
      </c>
      <c r="R923" s="38">
        <f>R922+1</f>
        <v>40927</v>
      </c>
      <c r="S923" s="36">
        <f>IF(U923=1,1,0)</f>
        <v>0</v>
      </c>
      <c r="T923" s="37">
        <f>T922+S923</f>
        <v>29</v>
      </c>
      <c r="U923" s="40">
        <f>IF(DAY(R923)=$S$15,1,0)</f>
        <v>0</v>
      </c>
      <c r="V923" s="39">
        <f>IF(T923&lt;=$S$3,U923/((1+$S$4)^(Q923)),0)</f>
        <v>0</v>
      </c>
    </row>
    <row r="924" spans="17:22" x14ac:dyDescent="0.2">
      <c r="Q924" s="37">
        <v>907</v>
      </c>
      <c r="R924" s="38">
        <f>R923+1</f>
        <v>40928</v>
      </c>
      <c r="S924" s="36">
        <f>IF(U924=1,1,0)</f>
        <v>0</v>
      </c>
      <c r="T924" s="37">
        <f>T923+S924</f>
        <v>29</v>
      </c>
      <c r="U924" s="40">
        <f>IF(DAY(R924)=$S$15,1,0)</f>
        <v>0</v>
      </c>
      <c r="V924" s="39">
        <f>IF(T924&lt;=$S$3,U924/((1+$S$4)^(Q924)),0)</f>
        <v>0</v>
      </c>
    </row>
    <row r="925" spans="17:22" x14ac:dyDescent="0.2">
      <c r="Q925" s="37">
        <v>908</v>
      </c>
      <c r="R925" s="38">
        <f>R924+1</f>
        <v>40929</v>
      </c>
      <c r="S925" s="36">
        <f>IF(U925=1,1,0)</f>
        <v>0</v>
      </c>
      <c r="T925" s="37">
        <f>T924+S925</f>
        <v>29</v>
      </c>
      <c r="U925" s="40">
        <f>IF(DAY(R925)=$S$15,1,0)</f>
        <v>0</v>
      </c>
      <c r="V925" s="39">
        <f>IF(T925&lt;=$S$3,U925/((1+$S$4)^(Q925)),0)</f>
        <v>0</v>
      </c>
    </row>
    <row r="926" spans="17:22" x14ac:dyDescent="0.2">
      <c r="Q926" s="37">
        <v>909</v>
      </c>
      <c r="R926" s="38">
        <f>R925+1</f>
        <v>40930</v>
      </c>
      <c r="S926" s="36">
        <f>IF(U926=1,1,0)</f>
        <v>0</v>
      </c>
      <c r="T926" s="37">
        <f>T925+S926</f>
        <v>29</v>
      </c>
      <c r="U926" s="40">
        <f>IF(DAY(R926)=$S$15,1,0)</f>
        <v>0</v>
      </c>
      <c r="V926" s="39">
        <f>IF(T926&lt;=$S$3,U926/((1+$S$4)^(Q926)),0)</f>
        <v>0</v>
      </c>
    </row>
    <row r="927" spans="17:22" x14ac:dyDescent="0.2">
      <c r="Q927" s="37">
        <v>910</v>
      </c>
      <c r="R927" s="38">
        <f>R926+1</f>
        <v>40931</v>
      </c>
      <c r="S927" s="36">
        <f>IF(U927=1,1,0)</f>
        <v>0</v>
      </c>
      <c r="T927" s="37">
        <f>T926+S927</f>
        <v>29</v>
      </c>
      <c r="U927" s="40">
        <f>IF(DAY(R927)=$S$15,1,0)</f>
        <v>0</v>
      </c>
      <c r="V927" s="39">
        <f>IF(T927&lt;=$S$3,U927/((1+$S$4)^(Q927)),0)</f>
        <v>0</v>
      </c>
    </row>
    <row r="928" spans="17:22" x14ac:dyDescent="0.2">
      <c r="Q928" s="37">
        <v>911</v>
      </c>
      <c r="R928" s="38">
        <f>R927+1</f>
        <v>40932</v>
      </c>
      <c r="S928" s="36">
        <f>IF(U928=1,1,0)</f>
        <v>0</v>
      </c>
      <c r="T928" s="37">
        <f>T927+S928</f>
        <v>29</v>
      </c>
      <c r="U928" s="40">
        <f>IF(DAY(R928)=$S$15,1,0)</f>
        <v>0</v>
      </c>
      <c r="V928" s="39">
        <f>IF(T928&lt;=$S$3,U928/((1+$S$4)^(Q928)),0)</f>
        <v>0</v>
      </c>
    </row>
    <row r="929" spans="17:22" x14ac:dyDescent="0.2">
      <c r="Q929" s="37">
        <v>912</v>
      </c>
      <c r="R929" s="38">
        <f>R928+1</f>
        <v>40933</v>
      </c>
      <c r="S929" s="36">
        <f>IF(U929=1,1,0)</f>
        <v>0</v>
      </c>
      <c r="T929" s="37">
        <f>T928+S929</f>
        <v>29</v>
      </c>
      <c r="U929" s="40">
        <f>IF(DAY(R929)=$S$15,1,0)</f>
        <v>0</v>
      </c>
      <c r="V929" s="39">
        <f>IF(T929&lt;=$S$3,U929/((1+$S$4)^(Q929)),0)</f>
        <v>0</v>
      </c>
    </row>
    <row r="930" spans="17:22" x14ac:dyDescent="0.2">
      <c r="Q930" s="37">
        <v>913</v>
      </c>
      <c r="R930" s="38">
        <f>R929+1</f>
        <v>40934</v>
      </c>
      <c r="S930" s="36">
        <f>IF(U930=1,1,0)</f>
        <v>0</v>
      </c>
      <c r="T930" s="37">
        <f>T929+S930</f>
        <v>29</v>
      </c>
      <c r="U930" s="40">
        <f>IF(DAY(R930)=$S$15,1,0)</f>
        <v>0</v>
      </c>
      <c r="V930" s="39">
        <f>IF(T930&lt;=$S$3,U930/((1+$S$4)^(Q930)),0)</f>
        <v>0</v>
      </c>
    </row>
    <row r="931" spans="17:22" x14ac:dyDescent="0.2">
      <c r="Q931" s="37">
        <v>914</v>
      </c>
      <c r="R931" s="38">
        <f>R930+1</f>
        <v>40935</v>
      </c>
      <c r="S931" s="36">
        <f>IF(U931=1,1,0)</f>
        <v>1</v>
      </c>
      <c r="T931" s="37">
        <f>T930+S931</f>
        <v>30</v>
      </c>
      <c r="U931" s="40">
        <f>IF(DAY(R931)=$S$15,1,0)</f>
        <v>1</v>
      </c>
      <c r="V931" s="39">
        <f>IF(T931&lt;=$S$3,U931/((1+$S$4)^(Q931)),0)</f>
        <v>0</v>
      </c>
    </row>
    <row r="932" spans="17:22" x14ac:dyDescent="0.2">
      <c r="Q932" s="37">
        <v>915</v>
      </c>
      <c r="R932" s="38">
        <f>R931+1</f>
        <v>40936</v>
      </c>
      <c r="S932" s="36">
        <f>IF(U932=1,1,0)</f>
        <v>0</v>
      </c>
      <c r="T932" s="37">
        <f>T931+S932</f>
        <v>30</v>
      </c>
      <c r="U932" s="40">
        <f>IF(DAY(R932)=$S$15,1,0)</f>
        <v>0</v>
      </c>
      <c r="V932" s="39">
        <f>IF(T932&lt;=$S$3,U932/((1+$S$4)^(Q932)),0)</f>
        <v>0</v>
      </c>
    </row>
    <row r="933" spans="17:22" x14ac:dyDescent="0.2">
      <c r="Q933" s="37">
        <v>916</v>
      </c>
      <c r="R933" s="38">
        <f>R932+1</f>
        <v>40937</v>
      </c>
      <c r="S933" s="36">
        <f>IF(U933=1,1,0)</f>
        <v>0</v>
      </c>
      <c r="T933" s="37">
        <f>T932+S933</f>
        <v>30</v>
      </c>
      <c r="U933" s="40">
        <f>IF(DAY(R933)=$S$15,1,0)</f>
        <v>0</v>
      </c>
      <c r="V933" s="39">
        <f>IF(T933&lt;=$S$3,U933/((1+$S$4)^(Q933)),0)</f>
        <v>0</v>
      </c>
    </row>
    <row r="934" spans="17:22" x14ac:dyDescent="0.2">
      <c r="Q934" s="37">
        <v>917</v>
      </c>
      <c r="R934" s="38">
        <f>R933+1</f>
        <v>40938</v>
      </c>
      <c r="S934" s="36">
        <f>IF(U934=1,1,0)</f>
        <v>0</v>
      </c>
      <c r="T934" s="37">
        <f>T933+S934</f>
        <v>30</v>
      </c>
      <c r="U934" s="40">
        <f>IF(DAY(R934)=$S$15,1,0)</f>
        <v>0</v>
      </c>
      <c r="V934" s="39">
        <f>IF(T934&lt;=$S$3,U934/((1+$S$4)^(Q934)),0)</f>
        <v>0</v>
      </c>
    </row>
    <row r="935" spans="17:22" x14ac:dyDescent="0.2">
      <c r="Q935" s="37">
        <v>918</v>
      </c>
      <c r="R935" s="38">
        <f>R934+1</f>
        <v>40939</v>
      </c>
      <c r="S935" s="36">
        <f>IF(U935=1,1,0)</f>
        <v>0</v>
      </c>
      <c r="T935" s="37">
        <f>T934+S935</f>
        <v>30</v>
      </c>
      <c r="U935" s="40">
        <f>IF(DAY(R935)=$S$15,1,0)</f>
        <v>0</v>
      </c>
      <c r="V935" s="39">
        <f>IF(T935&lt;=$S$3,U935/((1+$S$4)^(Q935)),0)</f>
        <v>0</v>
      </c>
    </row>
    <row r="936" spans="17:22" x14ac:dyDescent="0.2">
      <c r="Q936" s="37">
        <v>919</v>
      </c>
      <c r="R936" s="38">
        <f>R935+1</f>
        <v>40940</v>
      </c>
      <c r="S936" s="36">
        <f>IF(U936=1,1,0)</f>
        <v>0</v>
      </c>
      <c r="T936" s="37">
        <f>T935+S936</f>
        <v>30</v>
      </c>
      <c r="U936" s="40">
        <f>IF(DAY(R936)=$S$15,1,0)</f>
        <v>0</v>
      </c>
      <c r="V936" s="39">
        <f>IF(T936&lt;=$S$3,U936/((1+$S$4)^(Q936)),0)</f>
        <v>0</v>
      </c>
    </row>
    <row r="937" spans="17:22" x14ac:dyDescent="0.2">
      <c r="Q937" s="37">
        <v>920</v>
      </c>
      <c r="R937" s="38">
        <f>R936+1</f>
        <v>40941</v>
      </c>
      <c r="S937" s="36">
        <f>IF(U937=1,1,0)</f>
        <v>0</v>
      </c>
      <c r="T937" s="37">
        <f>T936+S937</f>
        <v>30</v>
      </c>
      <c r="U937" s="40">
        <f>IF(DAY(R937)=$S$15,1,0)</f>
        <v>0</v>
      </c>
      <c r="V937" s="39">
        <f>IF(T937&lt;=$S$3,U937/((1+$S$4)^(Q937)),0)</f>
        <v>0</v>
      </c>
    </row>
    <row r="938" spans="17:22" x14ac:dyDescent="0.2">
      <c r="Q938" s="37">
        <v>921</v>
      </c>
      <c r="R938" s="38">
        <f>R937+1</f>
        <v>40942</v>
      </c>
      <c r="S938" s="36">
        <f>IF(U938=1,1,0)</f>
        <v>0</v>
      </c>
      <c r="T938" s="37">
        <f>T937+S938</f>
        <v>30</v>
      </c>
      <c r="U938" s="40">
        <f>IF(DAY(R938)=$S$15,1,0)</f>
        <v>0</v>
      </c>
      <c r="V938" s="39">
        <f>IF(T938&lt;=$S$3,U938/((1+$S$4)^(Q938)),0)</f>
        <v>0</v>
      </c>
    </row>
    <row r="939" spans="17:22" x14ac:dyDescent="0.2">
      <c r="Q939" s="37">
        <v>922</v>
      </c>
      <c r="R939" s="38">
        <f>R938+1</f>
        <v>40943</v>
      </c>
      <c r="S939" s="36">
        <f>IF(U939=1,1,0)</f>
        <v>0</v>
      </c>
      <c r="T939" s="37">
        <f>T938+S939</f>
        <v>30</v>
      </c>
      <c r="U939" s="40">
        <f>IF(DAY(R939)=$S$15,1,0)</f>
        <v>0</v>
      </c>
      <c r="V939" s="39">
        <f>IF(T939&lt;=$S$3,U939/((1+$S$4)^(Q939)),0)</f>
        <v>0</v>
      </c>
    </row>
    <row r="940" spans="17:22" x14ac:dyDescent="0.2">
      <c r="Q940" s="37">
        <v>923</v>
      </c>
      <c r="R940" s="38">
        <f>R939+1</f>
        <v>40944</v>
      </c>
      <c r="S940" s="36">
        <f>IF(U940=1,1,0)</f>
        <v>0</v>
      </c>
      <c r="T940" s="37">
        <f>T939+S940</f>
        <v>30</v>
      </c>
      <c r="U940" s="40">
        <f>IF(DAY(R940)=$S$15,1,0)</f>
        <v>0</v>
      </c>
      <c r="V940" s="39">
        <f>IF(T940&lt;=$S$3,U940/((1+$S$4)^(Q940)),0)</f>
        <v>0</v>
      </c>
    </row>
    <row r="941" spans="17:22" x14ac:dyDescent="0.2">
      <c r="Q941" s="37">
        <v>924</v>
      </c>
      <c r="R941" s="38">
        <f>R940+1</f>
        <v>40945</v>
      </c>
      <c r="S941" s="36">
        <f>IF(U941=1,1,0)</f>
        <v>0</v>
      </c>
      <c r="T941" s="37">
        <f>T940+S941</f>
        <v>30</v>
      </c>
      <c r="U941" s="40">
        <f>IF(DAY(R941)=$S$15,1,0)</f>
        <v>0</v>
      </c>
      <c r="V941" s="39">
        <f>IF(T941&lt;=$S$3,U941/((1+$S$4)^(Q941)),0)</f>
        <v>0</v>
      </c>
    </row>
    <row r="942" spans="17:22" x14ac:dyDescent="0.2">
      <c r="Q942" s="37">
        <v>925</v>
      </c>
      <c r="R942" s="38">
        <f>R941+1</f>
        <v>40946</v>
      </c>
      <c r="S942" s="36">
        <f>IF(U942=1,1,0)</f>
        <v>0</v>
      </c>
      <c r="T942" s="37">
        <f>T941+S942</f>
        <v>30</v>
      </c>
      <c r="U942" s="40">
        <f>IF(DAY(R942)=$S$15,1,0)</f>
        <v>0</v>
      </c>
      <c r="V942" s="39">
        <f>IF(T942&lt;=$S$3,U942/((1+$S$4)^(Q942)),0)</f>
        <v>0</v>
      </c>
    </row>
    <row r="943" spans="17:22" x14ac:dyDescent="0.2">
      <c r="Q943" s="37">
        <v>926</v>
      </c>
      <c r="R943" s="38">
        <f>R942+1</f>
        <v>40947</v>
      </c>
      <c r="S943" s="36">
        <f>IF(U943=1,1,0)</f>
        <v>0</v>
      </c>
      <c r="T943" s="37">
        <f>T942+S943</f>
        <v>30</v>
      </c>
      <c r="U943" s="40">
        <f>IF(DAY(R943)=$S$15,1,0)</f>
        <v>0</v>
      </c>
      <c r="V943" s="39">
        <f>IF(T943&lt;=$S$3,U943/((1+$S$4)^(Q943)),0)</f>
        <v>0</v>
      </c>
    </row>
    <row r="944" spans="17:22" x14ac:dyDescent="0.2">
      <c r="Q944" s="37">
        <v>927</v>
      </c>
      <c r="R944" s="38">
        <f>R943+1</f>
        <v>40948</v>
      </c>
      <c r="S944" s="36">
        <f>IF(U944=1,1,0)</f>
        <v>0</v>
      </c>
      <c r="T944" s="37">
        <f>T943+S944</f>
        <v>30</v>
      </c>
      <c r="U944" s="40">
        <f>IF(DAY(R944)=$S$15,1,0)</f>
        <v>0</v>
      </c>
      <c r="V944" s="39">
        <f>IF(T944&lt;=$S$3,U944/((1+$S$4)^(Q944)),0)</f>
        <v>0</v>
      </c>
    </row>
    <row r="945" spans="17:22" x14ac:dyDescent="0.2">
      <c r="Q945" s="37">
        <v>928</v>
      </c>
      <c r="R945" s="38">
        <f>R944+1</f>
        <v>40949</v>
      </c>
      <c r="S945" s="36">
        <f>IF(U945=1,1,0)</f>
        <v>0</v>
      </c>
      <c r="T945" s="37">
        <f>T944+S945</f>
        <v>30</v>
      </c>
      <c r="U945" s="40">
        <f>IF(DAY(R945)=$S$15,1,0)</f>
        <v>0</v>
      </c>
      <c r="V945" s="39">
        <f>IF(T945&lt;=$S$3,U945/((1+$S$4)^(Q945)),0)</f>
        <v>0</v>
      </c>
    </row>
    <row r="946" spans="17:22" x14ac:dyDescent="0.2">
      <c r="Q946" s="37">
        <v>929</v>
      </c>
      <c r="R946" s="38">
        <f>R945+1</f>
        <v>40950</v>
      </c>
      <c r="S946" s="36">
        <f>IF(U946=1,1,0)</f>
        <v>0</v>
      </c>
      <c r="T946" s="37">
        <f>T945+S946</f>
        <v>30</v>
      </c>
      <c r="U946" s="40">
        <f>IF(DAY(R946)=$S$15,1,0)</f>
        <v>0</v>
      </c>
      <c r="V946" s="39">
        <f>IF(T946&lt;=$S$3,U946/((1+$S$4)^(Q946)),0)</f>
        <v>0</v>
      </c>
    </row>
    <row r="947" spans="17:22" x14ac:dyDescent="0.2">
      <c r="Q947" s="37">
        <v>930</v>
      </c>
      <c r="R947" s="38">
        <f>R946+1</f>
        <v>40951</v>
      </c>
      <c r="S947" s="36">
        <f>IF(U947=1,1,0)</f>
        <v>0</v>
      </c>
      <c r="T947" s="37">
        <f>T946+S947</f>
        <v>30</v>
      </c>
      <c r="U947" s="40">
        <f>IF(DAY(R947)=$S$15,1,0)</f>
        <v>0</v>
      </c>
      <c r="V947" s="39">
        <f>IF(T947&lt;=$S$3,U947/((1+$S$4)^(Q947)),0)</f>
        <v>0</v>
      </c>
    </row>
    <row r="948" spans="17:22" x14ac:dyDescent="0.2">
      <c r="Q948" s="37">
        <v>931</v>
      </c>
      <c r="R948" s="38">
        <f>R947+1</f>
        <v>40952</v>
      </c>
      <c r="S948" s="36">
        <f>IF(U948=1,1,0)</f>
        <v>0</v>
      </c>
      <c r="T948" s="37">
        <f>T947+S948</f>
        <v>30</v>
      </c>
      <c r="U948" s="40">
        <f>IF(DAY(R948)=$S$15,1,0)</f>
        <v>0</v>
      </c>
      <c r="V948" s="39">
        <f>IF(T948&lt;=$S$3,U948/((1+$S$4)^(Q948)),0)</f>
        <v>0</v>
      </c>
    </row>
    <row r="949" spans="17:22" x14ac:dyDescent="0.2">
      <c r="Q949" s="37">
        <v>932</v>
      </c>
      <c r="R949" s="38">
        <f>R948+1</f>
        <v>40953</v>
      </c>
      <c r="S949" s="36">
        <f>IF(U949=1,1,0)</f>
        <v>0</v>
      </c>
      <c r="T949" s="37">
        <f>T948+S949</f>
        <v>30</v>
      </c>
      <c r="U949" s="40">
        <f>IF(DAY(R949)=$S$15,1,0)</f>
        <v>0</v>
      </c>
      <c r="V949" s="39">
        <f>IF(T949&lt;=$S$3,U949/((1+$S$4)^(Q949)),0)</f>
        <v>0</v>
      </c>
    </row>
    <row r="950" spans="17:22" x14ac:dyDescent="0.2">
      <c r="Q950" s="37">
        <v>933</v>
      </c>
      <c r="R950" s="38">
        <f>R949+1</f>
        <v>40954</v>
      </c>
      <c r="S950" s="36">
        <f>IF(U950=1,1,0)</f>
        <v>0</v>
      </c>
      <c r="T950" s="37">
        <f>T949+S950</f>
        <v>30</v>
      </c>
      <c r="U950" s="40">
        <f>IF(DAY(R950)=$S$15,1,0)</f>
        <v>0</v>
      </c>
      <c r="V950" s="39">
        <f>IF(T950&lt;=$S$3,U950/((1+$S$4)^(Q950)),0)</f>
        <v>0</v>
      </c>
    </row>
    <row r="951" spans="17:22" x14ac:dyDescent="0.2">
      <c r="Q951" s="37">
        <v>934</v>
      </c>
      <c r="R951" s="38">
        <f>R950+1</f>
        <v>40955</v>
      </c>
      <c r="S951" s="36">
        <f>IF(U951=1,1,0)</f>
        <v>0</v>
      </c>
      <c r="T951" s="37">
        <f>T950+S951</f>
        <v>30</v>
      </c>
      <c r="U951" s="40">
        <f>IF(DAY(R951)=$S$15,1,0)</f>
        <v>0</v>
      </c>
      <c r="V951" s="39">
        <f>IF(T951&lt;=$S$3,U951/((1+$S$4)^(Q951)),0)</f>
        <v>0</v>
      </c>
    </row>
    <row r="952" spans="17:22" x14ac:dyDescent="0.2">
      <c r="Q952" s="37">
        <v>935</v>
      </c>
      <c r="R952" s="38">
        <f>R951+1</f>
        <v>40956</v>
      </c>
      <c r="S952" s="36">
        <f>IF(U952=1,1,0)</f>
        <v>0</v>
      </c>
      <c r="T952" s="37">
        <f>T951+S952</f>
        <v>30</v>
      </c>
      <c r="U952" s="40">
        <f>IF(DAY(R952)=$S$15,1,0)</f>
        <v>0</v>
      </c>
      <c r="V952" s="39">
        <f>IF(T952&lt;=$S$3,U952/((1+$S$4)^(Q952)),0)</f>
        <v>0</v>
      </c>
    </row>
    <row r="953" spans="17:22" x14ac:dyDescent="0.2">
      <c r="Q953" s="37">
        <v>936</v>
      </c>
      <c r="R953" s="38">
        <f>R952+1</f>
        <v>40957</v>
      </c>
      <c r="S953" s="36">
        <f>IF(U953=1,1,0)</f>
        <v>0</v>
      </c>
      <c r="T953" s="37">
        <f>T952+S953</f>
        <v>30</v>
      </c>
      <c r="U953" s="40">
        <f>IF(DAY(R953)=$S$15,1,0)</f>
        <v>0</v>
      </c>
      <c r="V953" s="39">
        <f>IF(T953&lt;=$S$3,U953/((1+$S$4)^(Q953)),0)</f>
        <v>0</v>
      </c>
    </row>
    <row r="954" spans="17:22" x14ac:dyDescent="0.2">
      <c r="Q954" s="37">
        <v>937</v>
      </c>
      <c r="R954" s="38">
        <f>R953+1</f>
        <v>40958</v>
      </c>
      <c r="S954" s="36">
        <f>IF(U954=1,1,0)</f>
        <v>0</v>
      </c>
      <c r="T954" s="37">
        <f>T953+S954</f>
        <v>30</v>
      </c>
      <c r="U954" s="40">
        <f>IF(DAY(R954)=$S$15,1,0)</f>
        <v>0</v>
      </c>
      <c r="V954" s="39">
        <f>IF(T954&lt;=$S$3,U954/((1+$S$4)^(Q954)),0)</f>
        <v>0</v>
      </c>
    </row>
    <row r="955" spans="17:22" x14ac:dyDescent="0.2">
      <c r="Q955" s="37">
        <v>938</v>
      </c>
      <c r="R955" s="38">
        <f>R954+1</f>
        <v>40959</v>
      </c>
      <c r="S955" s="36">
        <f>IF(U955=1,1,0)</f>
        <v>0</v>
      </c>
      <c r="T955" s="37">
        <f>T954+S955</f>
        <v>30</v>
      </c>
      <c r="U955" s="40">
        <f>IF(DAY(R955)=$S$15,1,0)</f>
        <v>0</v>
      </c>
      <c r="V955" s="39">
        <f>IF(T955&lt;=$S$3,U955/((1+$S$4)^(Q955)),0)</f>
        <v>0</v>
      </c>
    </row>
    <row r="956" spans="17:22" x14ac:dyDescent="0.2">
      <c r="Q956" s="37">
        <v>939</v>
      </c>
      <c r="R956" s="38">
        <f>R955+1</f>
        <v>40960</v>
      </c>
      <c r="S956" s="36">
        <f>IF(U956=1,1,0)</f>
        <v>0</v>
      </c>
      <c r="T956" s="37">
        <f>T955+S956</f>
        <v>30</v>
      </c>
      <c r="U956" s="40">
        <f>IF(DAY(R956)=$S$15,1,0)</f>
        <v>0</v>
      </c>
      <c r="V956" s="39">
        <f>IF(T956&lt;=$S$3,U956/((1+$S$4)^(Q956)),0)</f>
        <v>0</v>
      </c>
    </row>
    <row r="957" spans="17:22" x14ac:dyDescent="0.2">
      <c r="Q957" s="37">
        <v>940</v>
      </c>
      <c r="R957" s="38">
        <f>R956+1</f>
        <v>40961</v>
      </c>
      <c r="S957" s="36">
        <f>IF(U957=1,1,0)</f>
        <v>0</v>
      </c>
      <c r="T957" s="37">
        <f>T956+S957</f>
        <v>30</v>
      </c>
      <c r="U957" s="40">
        <f>IF(DAY(R957)=$S$15,1,0)</f>
        <v>0</v>
      </c>
      <c r="V957" s="39">
        <f>IF(T957&lt;=$S$3,U957/((1+$S$4)^(Q957)),0)</f>
        <v>0</v>
      </c>
    </row>
    <row r="958" spans="17:22" x14ac:dyDescent="0.2">
      <c r="Q958" s="37">
        <v>941</v>
      </c>
      <c r="R958" s="38">
        <f>R957+1</f>
        <v>40962</v>
      </c>
      <c r="S958" s="36">
        <f>IF(U958=1,1,0)</f>
        <v>0</v>
      </c>
      <c r="T958" s="37">
        <f>T957+S958</f>
        <v>30</v>
      </c>
      <c r="U958" s="40">
        <f>IF(DAY(R958)=$S$15,1,0)</f>
        <v>0</v>
      </c>
      <c r="V958" s="39">
        <f>IF(T958&lt;=$S$3,U958/((1+$S$4)^(Q958)),0)</f>
        <v>0</v>
      </c>
    </row>
    <row r="959" spans="17:22" x14ac:dyDescent="0.2">
      <c r="Q959" s="37">
        <v>942</v>
      </c>
      <c r="R959" s="38">
        <f>R958+1</f>
        <v>40963</v>
      </c>
      <c r="S959" s="36">
        <f>IF(U959=1,1,0)</f>
        <v>0</v>
      </c>
      <c r="T959" s="37">
        <f>T958+S959</f>
        <v>30</v>
      </c>
      <c r="U959" s="40">
        <f>IF(DAY(R959)=$S$15,1,0)</f>
        <v>0</v>
      </c>
      <c r="V959" s="39">
        <f>IF(T959&lt;=$S$3,U959/((1+$S$4)^(Q959)),0)</f>
        <v>0</v>
      </c>
    </row>
    <row r="960" spans="17:22" x14ac:dyDescent="0.2">
      <c r="Q960" s="37">
        <v>943</v>
      </c>
      <c r="R960" s="38">
        <f>R959+1</f>
        <v>40964</v>
      </c>
      <c r="S960" s="36">
        <f>IF(U960=1,1,0)</f>
        <v>0</v>
      </c>
      <c r="T960" s="37">
        <f>T959+S960</f>
        <v>30</v>
      </c>
      <c r="U960" s="40">
        <f>IF(DAY(R960)=$S$15,1,0)</f>
        <v>0</v>
      </c>
      <c r="V960" s="39">
        <f>IF(T960&lt;=$S$3,U960/((1+$S$4)^(Q960)),0)</f>
        <v>0</v>
      </c>
    </row>
    <row r="961" spans="17:22" x14ac:dyDescent="0.2">
      <c r="Q961" s="37">
        <v>944</v>
      </c>
      <c r="R961" s="38">
        <f>R960+1</f>
        <v>40965</v>
      </c>
      <c r="S961" s="36">
        <f>IF(U961=1,1,0)</f>
        <v>0</v>
      </c>
      <c r="T961" s="37">
        <f>T960+S961</f>
        <v>30</v>
      </c>
      <c r="U961" s="40">
        <f>IF(DAY(R961)=$S$15,1,0)</f>
        <v>0</v>
      </c>
      <c r="V961" s="39">
        <f>IF(T961&lt;=$S$3,U961/((1+$S$4)^(Q961)),0)</f>
        <v>0</v>
      </c>
    </row>
    <row r="962" spans="17:22" x14ac:dyDescent="0.2">
      <c r="Q962" s="37">
        <v>945</v>
      </c>
      <c r="R962" s="38">
        <f>R961+1</f>
        <v>40966</v>
      </c>
      <c r="S962" s="36">
        <f>IF(U962=1,1,0)</f>
        <v>1</v>
      </c>
      <c r="T962" s="37">
        <f>T961+S962</f>
        <v>31</v>
      </c>
      <c r="U962" s="40">
        <f>IF(DAY(R962)=$S$15,1,0)</f>
        <v>1</v>
      </c>
      <c r="V962" s="39">
        <f>IF(T962&lt;=$S$3,U962/((1+$S$4)^(Q962)),0)</f>
        <v>0</v>
      </c>
    </row>
    <row r="963" spans="17:22" x14ac:dyDescent="0.2">
      <c r="Q963" s="37">
        <v>946</v>
      </c>
      <c r="R963" s="38">
        <f>R962+1</f>
        <v>40967</v>
      </c>
      <c r="S963" s="36">
        <f>IF(U963=1,1,0)</f>
        <v>0</v>
      </c>
      <c r="T963" s="37">
        <f>T962+S963</f>
        <v>31</v>
      </c>
      <c r="U963" s="40">
        <f>IF(DAY(R963)=$S$15,1,0)</f>
        <v>0</v>
      </c>
      <c r="V963" s="39">
        <f>IF(T963&lt;=$S$3,U963/((1+$S$4)^(Q963)),0)</f>
        <v>0</v>
      </c>
    </row>
    <row r="964" spans="17:22" x14ac:dyDescent="0.2">
      <c r="Q964" s="37">
        <v>947</v>
      </c>
      <c r="R964" s="38">
        <f>R963+1</f>
        <v>40968</v>
      </c>
      <c r="S964" s="36">
        <f>IF(U964=1,1,0)</f>
        <v>0</v>
      </c>
      <c r="T964" s="37">
        <f>T963+S964</f>
        <v>31</v>
      </c>
      <c r="U964" s="40">
        <f>IF(DAY(R964)=$S$15,1,0)</f>
        <v>0</v>
      </c>
      <c r="V964" s="39">
        <f>IF(T964&lt;=$S$3,U964/((1+$S$4)^(Q964)),0)</f>
        <v>0</v>
      </c>
    </row>
    <row r="965" spans="17:22" x14ac:dyDescent="0.2">
      <c r="Q965" s="37">
        <v>948</v>
      </c>
      <c r="R965" s="38">
        <f>R964+1</f>
        <v>40969</v>
      </c>
      <c r="S965" s="36">
        <f>IF(U965=1,1,0)</f>
        <v>0</v>
      </c>
      <c r="T965" s="37">
        <f>T964+S965</f>
        <v>31</v>
      </c>
      <c r="U965" s="40">
        <f>IF(DAY(R965)=$S$15,1,0)</f>
        <v>0</v>
      </c>
      <c r="V965" s="39">
        <f>IF(T965&lt;=$S$3,U965/((1+$S$4)^(Q965)),0)</f>
        <v>0</v>
      </c>
    </row>
    <row r="966" spans="17:22" x14ac:dyDescent="0.2">
      <c r="Q966" s="37">
        <v>949</v>
      </c>
      <c r="R966" s="38">
        <f>R965+1</f>
        <v>40970</v>
      </c>
      <c r="S966" s="36">
        <f>IF(U966=1,1,0)</f>
        <v>0</v>
      </c>
      <c r="T966" s="37">
        <f>T965+S966</f>
        <v>31</v>
      </c>
      <c r="U966" s="40">
        <f>IF(DAY(R966)=$S$15,1,0)</f>
        <v>0</v>
      </c>
      <c r="V966" s="39">
        <f>IF(T966&lt;=$S$3,U966/((1+$S$4)^(Q966)),0)</f>
        <v>0</v>
      </c>
    </row>
    <row r="967" spans="17:22" x14ac:dyDescent="0.2">
      <c r="Q967" s="37">
        <v>950</v>
      </c>
      <c r="R967" s="38">
        <f>R966+1</f>
        <v>40971</v>
      </c>
      <c r="S967" s="36">
        <f>IF(U967=1,1,0)</f>
        <v>0</v>
      </c>
      <c r="T967" s="37">
        <f>T966+S967</f>
        <v>31</v>
      </c>
      <c r="U967" s="40">
        <f>IF(DAY(R967)=$S$15,1,0)</f>
        <v>0</v>
      </c>
      <c r="V967" s="39">
        <f>IF(T967&lt;=$S$3,U967/((1+$S$4)^(Q967)),0)</f>
        <v>0</v>
      </c>
    </row>
    <row r="968" spans="17:22" x14ac:dyDescent="0.2">
      <c r="Q968" s="37">
        <v>951</v>
      </c>
      <c r="R968" s="38">
        <f>R967+1</f>
        <v>40972</v>
      </c>
      <c r="S968" s="36">
        <f>IF(U968=1,1,0)</f>
        <v>0</v>
      </c>
      <c r="T968" s="37">
        <f>T967+S968</f>
        <v>31</v>
      </c>
      <c r="U968" s="40">
        <f>IF(DAY(R968)=$S$15,1,0)</f>
        <v>0</v>
      </c>
      <c r="V968" s="39">
        <f>IF(T968&lt;=$S$3,U968/((1+$S$4)^(Q968)),0)</f>
        <v>0</v>
      </c>
    </row>
    <row r="969" spans="17:22" x14ac:dyDescent="0.2">
      <c r="Q969" s="37">
        <v>952</v>
      </c>
      <c r="R969" s="38">
        <f>R968+1</f>
        <v>40973</v>
      </c>
      <c r="S969" s="36">
        <f>IF(U969=1,1,0)</f>
        <v>0</v>
      </c>
      <c r="T969" s="37">
        <f>T968+S969</f>
        <v>31</v>
      </c>
      <c r="U969" s="40">
        <f>IF(DAY(R969)=$S$15,1,0)</f>
        <v>0</v>
      </c>
      <c r="V969" s="39">
        <f>IF(T969&lt;=$S$3,U969/((1+$S$4)^(Q969)),0)</f>
        <v>0</v>
      </c>
    </row>
    <row r="970" spans="17:22" x14ac:dyDescent="0.2">
      <c r="Q970" s="37">
        <v>953</v>
      </c>
      <c r="R970" s="38">
        <f>R969+1</f>
        <v>40974</v>
      </c>
      <c r="S970" s="36">
        <f>IF(U970=1,1,0)</f>
        <v>0</v>
      </c>
      <c r="T970" s="37">
        <f>T969+S970</f>
        <v>31</v>
      </c>
      <c r="U970" s="40">
        <f>IF(DAY(R970)=$S$15,1,0)</f>
        <v>0</v>
      </c>
      <c r="V970" s="39">
        <f>IF(T970&lt;=$S$3,U970/((1+$S$4)^(Q970)),0)</f>
        <v>0</v>
      </c>
    </row>
    <row r="971" spans="17:22" x14ac:dyDescent="0.2">
      <c r="Q971" s="37">
        <v>954</v>
      </c>
      <c r="R971" s="38">
        <f>R970+1</f>
        <v>40975</v>
      </c>
      <c r="S971" s="36">
        <f>IF(U971=1,1,0)</f>
        <v>0</v>
      </c>
      <c r="T971" s="37">
        <f>T970+S971</f>
        <v>31</v>
      </c>
      <c r="U971" s="40">
        <f>IF(DAY(R971)=$S$15,1,0)</f>
        <v>0</v>
      </c>
      <c r="V971" s="39">
        <f>IF(T971&lt;=$S$3,U971/((1+$S$4)^(Q971)),0)</f>
        <v>0</v>
      </c>
    </row>
    <row r="972" spans="17:22" x14ac:dyDescent="0.2">
      <c r="Q972" s="37">
        <v>955</v>
      </c>
      <c r="R972" s="38">
        <f>R971+1</f>
        <v>40976</v>
      </c>
      <c r="S972" s="36">
        <f>IF(U972=1,1,0)</f>
        <v>0</v>
      </c>
      <c r="T972" s="37">
        <f>T971+S972</f>
        <v>31</v>
      </c>
      <c r="U972" s="40">
        <f>IF(DAY(R972)=$S$15,1,0)</f>
        <v>0</v>
      </c>
      <c r="V972" s="39">
        <f>IF(T972&lt;=$S$3,U972/((1+$S$4)^(Q972)),0)</f>
        <v>0</v>
      </c>
    </row>
    <row r="973" spans="17:22" x14ac:dyDescent="0.2">
      <c r="Q973" s="37">
        <v>956</v>
      </c>
      <c r="R973" s="38">
        <f>R972+1</f>
        <v>40977</v>
      </c>
      <c r="S973" s="36">
        <f>IF(U973=1,1,0)</f>
        <v>0</v>
      </c>
      <c r="T973" s="37">
        <f>T972+S973</f>
        <v>31</v>
      </c>
      <c r="U973" s="40">
        <f>IF(DAY(R973)=$S$15,1,0)</f>
        <v>0</v>
      </c>
      <c r="V973" s="39">
        <f>IF(T973&lt;=$S$3,U973/((1+$S$4)^(Q973)),0)</f>
        <v>0</v>
      </c>
    </row>
    <row r="974" spans="17:22" x14ac:dyDescent="0.2">
      <c r="Q974" s="37">
        <v>957</v>
      </c>
      <c r="R974" s="38">
        <f>R973+1</f>
        <v>40978</v>
      </c>
      <c r="S974" s="36">
        <f>IF(U974=1,1,0)</f>
        <v>0</v>
      </c>
      <c r="T974" s="37">
        <f>T973+S974</f>
        <v>31</v>
      </c>
      <c r="U974" s="40">
        <f>IF(DAY(R974)=$S$15,1,0)</f>
        <v>0</v>
      </c>
      <c r="V974" s="39">
        <f>IF(T974&lt;=$S$3,U974/((1+$S$4)^(Q974)),0)</f>
        <v>0</v>
      </c>
    </row>
    <row r="975" spans="17:22" x14ac:dyDescent="0.2">
      <c r="Q975" s="37">
        <v>958</v>
      </c>
      <c r="R975" s="38">
        <f>R974+1</f>
        <v>40979</v>
      </c>
      <c r="S975" s="36">
        <f>IF(U975=1,1,0)</f>
        <v>0</v>
      </c>
      <c r="T975" s="37">
        <f>T974+S975</f>
        <v>31</v>
      </c>
      <c r="U975" s="40">
        <f>IF(DAY(R975)=$S$15,1,0)</f>
        <v>0</v>
      </c>
      <c r="V975" s="39">
        <f>IF(T975&lt;=$S$3,U975/((1+$S$4)^(Q975)),0)</f>
        <v>0</v>
      </c>
    </row>
    <row r="976" spans="17:22" x14ac:dyDescent="0.2">
      <c r="Q976" s="37">
        <v>959</v>
      </c>
      <c r="R976" s="38">
        <f>R975+1</f>
        <v>40980</v>
      </c>
      <c r="S976" s="36">
        <f>IF(U976=1,1,0)</f>
        <v>0</v>
      </c>
      <c r="T976" s="37">
        <f>T975+S976</f>
        <v>31</v>
      </c>
      <c r="U976" s="40">
        <f>IF(DAY(R976)=$S$15,1,0)</f>
        <v>0</v>
      </c>
      <c r="V976" s="39">
        <f>IF(T976&lt;=$S$3,U976/((1+$S$4)^(Q976)),0)</f>
        <v>0</v>
      </c>
    </row>
    <row r="977" spans="17:22" x14ac:dyDescent="0.2">
      <c r="Q977" s="37">
        <v>960</v>
      </c>
      <c r="R977" s="38">
        <f>R976+1</f>
        <v>40981</v>
      </c>
      <c r="S977" s="36">
        <f>IF(U977=1,1,0)</f>
        <v>0</v>
      </c>
      <c r="T977" s="37">
        <f>T976+S977</f>
        <v>31</v>
      </c>
      <c r="U977" s="40">
        <f>IF(DAY(R977)=$S$15,1,0)</f>
        <v>0</v>
      </c>
      <c r="V977" s="39">
        <f>IF(T977&lt;=$S$3,U977/((1+$S$4)^(Q977)),0)</f>
        <v>0</v>
      </c>
    </row>
    <row r="978" spans="17:22" x14ac:dyDescent="0.2">
      <c r="Q978" s="37">
        <v>961</v>
      </c>
      <c r="R978" s="38">
        <f>R977+1</f>
        <v>40982</v>
      </c>
      <c r="S978" s="36">
        <f>IF(U978=1,1,0)</f>
        <v>0</v>
      </c>
      <c r="T978" s="37">
        <f>T977+S978</f>
        <v>31</v>
      </c>
      <c r="U978" s="40">
        <f>IF(DAY(R978)=$S$15,1,0)</f>
        <v>0</v>
      </c>
      <c r="V978" s="39">
        <f>IF(T978&lt;=$S$3,U978/((1+$S$4)^(Q978)),0)</f>
        <v>0</v>
      </c>
    </row>
    <row r="979" spans="17:22" x14ac:dyDescent="0.2">
      <c r="Q979" s="37">
        <v>962</v>
      </c>
      <c r="R979" s="38">
        <f>R978+1</f>
        <v>40983</v>
      </c>
      <c r="S979" s="36">
        <f>IF(U979=1,1,0)</f>
        <v>0</v>
      </c>
      <c r="T979" s="37">
        <f>T978+S979</f>
        <v>31</v>
      </c>
      <c r="U979" s="40">
        <f>IF(DAY(R979)=$S$15,1,0)</f>
        <v>0</v>
      </c>
      <c r="V979" s="39">
        <f>IF(T979&lt;=$S$3,U979/((1+$S$4)^(Q979)),0)</f>
        <v>0</v>
      </c>
    </row>
    <row r="980" spans="17:22" x14ac:dyDescent="0.2">
      <c r="Q980" s="37">
        <v>963</v>
      </c>
      <c r="R980" s="38">
        <f>R979+1</f>
        <v>40984</v>
      </c>
      <c r="S980" s="36">
        <f>IF(U980=1,1,0)</f>
        <v>0</v>
      </c>
      <c r="T980" s="37">
        <f>T979+S980</f>
        <v>31</v>
      </c>
      <c r="U980" s="40">
        <f>IF(DAY(R980)=$S$15,1,0)</f>
        <v>0</v>
      </c>
      <c r="V980" s="39">
        <f>IF(T980&lt;=$S$3,U980/((1+$S$4)^(Q980)),0)</f>
        <v>0</v>
      </c>
    </row>
    <row r="981" spans="17:22" x14ac:dyDescent="0.2">
      <c r="Q981" s="37">
        <v>964</v>
      </c>
      <c r="R981" s="38">
        <f>R980+1</f>
        <v>40985</v>
      </c>
      <c r="S981" s="36">
        <f>IF(U981=1,1,0)</f>
        <v>0</v>
      </c>
      <c r="T981" s="37">
        <f>T980+S981</f>
        <v>31</v>
      </c>
      <c r="U981" s="40">
        <f>IF(DAY(R981)=$S$15,1,0)</f>
        <v>0</v>
      </c>
      <c r="V981" s="39">
        <f>IF(T981&lt;=$S$3,U981/((1+$S$4)^(Q981)),0)</f>
        <v>0</v>
      </c>
    </row>
    <row r="982" spans="17:22" x14ac:dyDescent="0.2">
      <c r="Q982" s="37">
        <v>965</v>
      </c>
      <c r="R982" s="38">
        <f>R981+1</f>
        <v>40986</v>
      </c>
      <c r="S982" s="36">
        <f>IF(U982=1,1,0)</f>
        <v>0</v>
      </c>
      <c r="T982" s="37">
        <f>T981+S982</f>
        <v>31</v>
      </c>
      <c r="U982" s="40">
        <f>IF(DAY(R982)=$S$15,1,0)</f>
        <v>0</v>
      </c>
      <c r="V982" s="39">
        <f>IF(T982&lt;=$S$3,U982/((1+$S$4)^(Q982)),0)</f>
        <v>0</v>
      </c>
    </row>
    <row r="983" spans="17:22" x14ac:dyDescent="0.2">
      <c r="Q983" s="37">
        <v>966</v>
      </c>
      <c r="R983" s="38">
        <f>R982+1</f>
        <v>40987</v>
      </c>
      <c r="S983" s="36">
        <f>IF(U983=1,1,0)</f>
        <v>0</v>
      </c>
      <c r="T983" s="37">
        <f>T982+S983</f>
        <v>31</v>
      </c>
      <c r="U983" s="40">
        <f>IF(DAY(R983)=$S$15,1,0)</f>
        <v>0</v>
      </c>
      <c r="V983" s="39">
        <f>IF(T983&lt;=$S$3,U983/((1+$S$4)^(Q983)),0)</f>
        <v>0</v>
      </c>
    </row>
    <row r="984" spans="17:22" x14ac:dyDescent="0.2">
      <c r="Q984" s="37">
        <v>967</v>
      </c>
      <c r="R984" s="38">
        <f>R983+1</f>
        <v>40988</v>
      </c>
      <c r="S984" s="36">
        <f>IF(U984=1,1,0)</f>
        <v>0</v>
      </c>
      <c r="T984" s="37">
        <f>T983+S984</f>
        <v>31</v>
      </c>
      <c r="U984" s="40">
        <f>IF(DAY(R984)=$S$15,1,0)</f>
        <v>0</v>
      </c>
      <c r="V984" s="39">
        <f>IF(T984&lt;=$S$3,U984/((1+$S$4)^(Q984)),0)</f>
        <v>0</v>
      </c>
    </row>
    <row r="985" spans="17:22" x14ac:dyDescent="0.2">
      <c r="Q985" s="37">
        <v>968</v>
      </c>
      <c r="R985" s="38">
        <f>R984+1</f>
        <v>40989</v>
      </c>
      <c r="S985" s="36">
        <f>IF(U985=1,1,0)</f>
        <v>0</v>
      </c>
      <c r="T985" s="37">
        <f>T984+S985</f>
        <v>31</v>
      </c>
      <c r="U985" s="40">
        <f>IF(DAY(R985)=$S$15,1,0)</f>
        <v>0</v>
      </c>
      <c r="V985" s="39">
        <f>IF(T985&lt;=$S$3,U985/((1+$S$4)^(Q985)),0)</f>
        <v>0</v>
      </c>
    </row>
    <row r="986" spans="17:22" x14ac:dyDescent="0.2">
      <c r="Q986" s="37">
        <v>969</v>
      </c>
      <c r="R986" s="38">
        <f>R985+1</f>
        <v>40990</v>
      </c>
      <c r="S986" s="36">
        <f>IF(U986=1,1,0)</f>
        <v>0</v>
      </c>
      <c r="T986" s="37">
        <f>T985+S986</f>
        <v>31</v>
      </c>
      <c r="U986" s="40">
        <f>IF(DAY(R986)=$S$15,1,0)</f>
        <v>0</v>
      </c>
      <c r="V986" s="39">
        <f>IF(T986&lt;=$S$3,U986/((1+$S$4)^(Q986)),0)</f>
        <v>0</v>
      </c>
    </row>
    <row r="987" spans="17:22" x14ac:dyDescent="0.2">
      <c r="Q987" s="37">
        <v>970</v>
      </c>
      <c r="R987" s="38">
        <f>R986+1</f>
        <v>40991</v>
      </c>
      <c r="S987" s="36">
        <f>IF(U987=1,1,0)</f>
        <v>0</v>
      </c>
      <c r="T987" s="37">
        <f>T986+S987</f>
        <v>31</v>
      </c>
      <c r="U987" s="40">
        <f>IF(DAY(R987)=$S$15,1,0)</f>
        <v>0</v>
      </c>
      <c r="V987" s="39">
        <f>IF(T987&lt;=$S$3,U987/((1+$S$4)^(Q987)),0)</f>
        <v>0</v>
      </c>
    </row>
    <row r="988" spans="17:22" x14ac:dyDescent="0.2">
      <c r="Q988" s="37">
        <v>971</v>
      </c>
      <c r="R988" s="38">
        <f>R987+1</f>
        <v>40992</v>
      </c>
      <c r="S988" s="36">
        <f>IF(U988=1,1,0)</f>
        <v>0</v>
      </c>
      <c r="T988" s="37">
        <f>T987+S988</f>
        <v>31</v>
      </c>
      <c r="U988" s="40">
        <f>IF(DAY(R988)=$S$15,1,0)</f>
        <v>0</v>
      </c>
      <c r="V988" s="39">
        <f>IF(T988&lt;=$S$3,U988/((1+$S$4)^(Q988)),0)</f>
        <v>0</v>
      </c>
    </row>
    <row r="989" spans="17:22" x14ac:dyDescent="0.2">
      <c r="Q989" s="37">
        <v>972</v>
      </c>
      <c r="R989" s="38">
        <f>R988+1</f>
        <v>40993</v>
      </c>
      <c r="S989" s="36">
        <f>IF(U989=1,1,0)</f>
        <v>0</v>
      </c>
      <c r="T989" s="37">
        <f>T988+S989</f>
        <v>31</v>
      </c>
      <c r="U989" s="40">
        <f>IF(DAY(R989)=$S$15,1,0)</f>
        <v>0</v>
      </c>
      <c r="V989" s="39">
        <f>IF(T989&lt;=$S$3,U989/((1+$S$4)^(Q989)),0)</f>
        <v>0</v>
      </c>
    </row>
    <row r="990" spans="17:22" x14ac:dyDescent="0.2">
      <c r="Q990" s="37">
        <v>973</v>
      </c>
      <c r="R990" s="38">
        <f>R989+1</f>
        <v>40994</v>
      </c>
      <c r="S990" s="36">
        <f>IF(U990=1,1,0)</f>
        <v>0</v>
      </c>
      <c r="T990" s="37">
        <f>T989+S990</f>
        <v>31</v>
      </c>
      <c r="U990" s="40">
        <f>IF(DAY(R990)=$S$15,1,0)</f>
        <v>0</v>
      </c>
      <c r="V990" s="39">
        <f>IF(T990&lt;=$S$3,U990/((1+$S$4)^(Q990)),0)</f>
        <v>0</v>
      </c>
    </row>
    <row r="991" spans="17:22" x14ac:dyDescent="0.2">
      <c r="Q991" s="37">
        <v>974</v>
      </c>
      <c r="R991" s="38">
        <f>R990+1</f>
        <v>40995</v>
      </c>
      <c r="S991" s="36">
        <f>IF(U991=1,1,0)</f>
        <v>1</v>
      </c>
      <c r="T991" s="37">
        <f>T990+S991</f>
        <v>32</v>
      </c>
      <c r="U991" s="40">
        <f>IF(DAY(R991)=$S$15,1,0)</f>
        <v>1</v>
      </c>
      <c r="V991" s="39">
        <f>IF(T991&lt;=$S$3,U991/((1+$S$4)^(Q991)),0)</f>
        <v>0</v>
      </c>
    </row>
    <row r="992" spans="17:22" x14ac:dyDescent="0.2">
      <c r="Q992" s="37">
        <v>975</v>
      </c>
      <c r="R992" s="38">
        <f>R991+1</f>
        <v>40996</v>
      </c>
      <c r="S992" s="36">
        <f>IF(U992=1,1,0)</f>
        <v>0</v>
      </c>
      <c r="T992" s="37">
        <f>T991+S992</f>
        <v>32</v>
      </c>
      <c r="U992" s="40">
        <f>IF(DAY(R992)=$S$15,1,0)</f>
        <v>0</v>
      </c>
      <c r="V992" s="39">
        <f>IF(T992&lt;=$S$3,U992/((1+$S$4)^(Q992)),0)</f>
        <v>0</v>
      </c>
    </row>
    <row r="993" spans="17:22" x14ac:dyDescent="0.2">
      <c r="Q993" s="37">
        <v>976</v>
      </c>
      <c r="R993" s="38">
        <f>R992+1</f>
        <v>40997</v>
      </c>
      <c r="S993" s="36">
        <f>IF(U993=1,1,0)</f>
        <v>0</v>
      </c>
      <c r="T993" s="37">
        <f>T992+S993</f>
        <v>32</v>
      </c>
      <c r="U993" s="40">
        <f>IF(DAY(R993)=$S$15,1,0)</f>
        <v>0</v>
      </c>
      <c r="V993" s="39">
        <f>IF(T993&lt;=$S$3,U993/((1+$S$4)^(Q993)),0)</f>
        <v>0</v>
      </c>
    </row>
    <row r="994" spans="17:22" x14ac:dyDescent="0.2">
      <c r="Q994" s="37">
        <v>977</v>
      </c>
      <c r="R994" s="38">
        <f>R993+1</f>
        <v>40998</v>
      </c>
      <c r="S994" s="36">
        <f>IF(U994=1,1,0)</f>
        <v>0</v>
      </c>
      <c r="T994" s="37">
        <f>T993+S994</f>
        <v>32</v>
      </c>
      <c r="U994" s="40">
        <f>IF(DAY(R994)=$S$15,1,0)</f>
        <v>0</v>
      </c>
      <c r="V994" s="39">
        <f>IF(T994&lt;=$S$3,U994/((1+$S$4)^(Q994)),0)</f>
        <v>0</v>
      </c>
    </row>
    <row r="995" spans="17:22" x14ac:dyDescent="0.2">
      <c r="Q995" s="37">
        <v>978</v>
      </c>
      <c r="R995" s="38">
        <f>R994+1</f>
        <v>40999</v>
      </c>
      <c r="S995" s="36">
        <f>IF(U995=1,1,0)</f>
        <v>0</v>
      </c>
      <c r="T995" s="37">
        <f>T994+S995</f>
        <v>32</v>
      </c>
      <c r="U995" s="40">
        <f>IF(DAY(R995)=$S$15,1,0)</f>
        <v>0</v>
      </c>
      <c r="V995" s="39">
        <f>IF(T995&lt;=$S$3,U995/((1+$S$4)^(Q995)),0)</f>
        <v>0</v>
      </c>
    </row>
    <row r="996" spans="17:22" x14ac:dyDescent="0.2">
      <c r="Q996" s="37">
        <v>979</v>
      </c>
      <c r="R996" s="38">
        <f>R995+1</f>
        <v>41000</v>
      </c>
      <c r="S996" s="36">
        <f>IF(U996=1,1,0)</f>
        <v>0</v>
      </c>
      <c r="T996" s="37">
        <f>T995+S996</f>
        <v>32</v>
      </c>
      <c r="U996" s="40">
        <f>IF(DAY(R996)=$S$15,1,0)</f>
        <v>0</v>
      </c>
      <c r="V996" s="39">
        <f>IF(T996&lt;=$S$3,U996/((1+$S$4)^(Q996)),0)</f>
        <v>0</v>
      </c>
    </row>
    <row r="997" spans="17:22" x14ac:dyDescent="0.2">
      <c r="Q997" s="37">
        <v>980</v>
      </c>
      <c r="R997" s="38">
        <f>R996+1</f>
        <v>41001</v>
      </c>
      <c r="S997" s="36">
        <f>IF(U997=1,1,0)</f>
        <v>0</v>
      </c>
      <c r="T997" s="37">
        <f>T996+S997</f>
        <v>32</v>
      </c>
      <c r="U997" s="40">
        <f>IF(DAY(R997)=$S$15,1,0)</f>
        <v>0</v>
      </c>
      <c r="V997" s="39">
        <f>IF(T997&lt;=$S$3,U997/((1+$S$4)^(Q997)),0)</f>
        <v>0</v>
      </c>
    </row>
    <row r="998" spans="17:22" x14ac:dyDescent="0.2">
      <c r="Q998" s="37">
        <v>981</v>
      </c>
      <c r="R998" s="38">
        <f>R997+1</f>
        <v>41002</v>
      </c>
      <c r="S998" s="36">
        <f>IF(U998=1,1,0)</f>
        <v>0</v>
      </c>
      <c r="T998" s="37">
        <f>T997+S998</f>
        <v>32</v>
      </c>
      <c r="U998" s="40">
        <f>IF(DAY(R998)=$S$15,1,0)</f>
        <v>0</v>
      </c>
      <c r="V998" s="39">
        <f>IF(T998&lt;=$S$3,U998/((1+$S$4)^(Q998)),0)</f>
        <v>0</v>
      </c>
    </row>
    <row r="999" spans="17:22" x14ac:dyDescent="0.2">
      <c r="Q999" s="37">
        <v>982</v>
      </c>
      <c r="R999" s="38">
        <f>R998+1</f>
        <v>41003</v>
      </c>
      <c r="S999" s="36">
        <f>IF(U999=1,1,0)</f>
        <v>0</v>
      </c>
      <c r="T999" s="37">
        <f>T998+S999</f>
        <v>32</v>
      </c>
      <c r="U999" s="40">
        <f>IF(DAY(R999)=$S$15,1,0)</f>
        <v>0</v>
      </c>
      <c r="V999" s="39">
        <f>IF(T999&lt;=$S$3,U999/((1+$S$4)^(Q999)),0)</f>
        <v>0</v>
      </c>
    </row>
    <row r="1000" spans="17:22" x14ac:dyDescent="0.2">
      <c r="Q1000" s="37">
        <v>983</v>
      </c>
      <c r="R1000" s="38">
        <f>R999+1</f>
        <v>41004</v>
      </c>
      <c r="S1000" s="36">
        <f>IF(U1000=1,1,0)</f>
        <v>0</v>
      </c>
      <c r="T1000" s="37">
        <f>T999+S1000</f>
        <v>32</v>
      </c>
      <c r="U1000" s="40">
        <f>IF(DAY(R1000)=$S$15,1,0)</f>
        <v>0</v>
      </c>
      <c r="V1000" s="39">
        <f>IF(T1000&lt;=$S$3,U1000/((1+$S$4)^(Q1000)),0)</f>
        <v>0</v>
      </c>
    </row>
    <row r="1001" spans="17:22" x14ac:dyDescent="0.2">
      <c r="Q1001" s="37">
        <v>984</v>
      </c>
      <c r="R1001" s="38">
        <f>R1000+1</f>
        <v>41005</v>
      </c>
      <c r="S1001" s="36">
        <f>IF(U1001=1,1,0)</f>
        <v>0</v>
      </c>
      <c r="T1001" s="37">
        <f>T1000+S1001</f>
        <v>32</v>
      </c>
      <c r="U1001" s="40">
        <f>IF(DAY(R1001)=$S$15,1,0)</f>
        <v>0</v>
      </c>
      <c r="V1001" s="39">
        <f>IF(T1001&lt;=$S$3,U1001/((1+$S$4)^(Q1001)),0)</f>
        <v>0</v>
      </c>
    </row>
    <row r="1002" spans="17:22" x14ac:dyDescent="0.2">
      <c r="Q1002" s="37">
        <v>985</v>
      </c>
      <c r="R1002" s="38">
        <f>R1001+1</f>
        <v>41006</v>
      </c>
      <c r="S1002" s="36">
        <f>IF(U1002=1,1,0)</f>
        <v>0</v>
      </c>
      <c r="T1002" s="37">
        <f>T1001+S1002</f>
        <v>32</v>
      </c>
      <c r="U1002" s="40">
        <f>IF(DAY(R1002)=$S$15,1,0)</f>
        <v>0</v>
      </c>
      <c r="V1002" s="39">
        <f>IF(T1002&lt;=$S$3,U1002/((1+$S$4)^(Q1002)),0)</f>
        <v>0</v>
      </c>
    </row>
    <row r="1003" spans="17:22" x14ac:dyDescent="0.2">
      <c r="Q1003" s="37">
        <v>986</v>
      </c>
      <c r="R1003" s="38">
        <f>R1002+1</f>
        <v>41007</v>
      </c>
      <c r="S1003" s="36">
        <f>IF(U1003=1,1,0)</f>
        <v>0</v>
      </c>
      <c r="T1003" s="37">
        <f>T1002+S1003</f>
        <v>32</v>
      </c>
      <c r="U1003" s="40">
        <f>IF(DAY(R1003)=$S$15,1,0)</f>
        <v>0</v>
      </c>
      <c r="V1003" s="39">
        <f>IF(T1003&lt;=$S$3,U1003/((1+$S$4)^(Q1003)),0)</f>
        <v>0</v>
      </c>
    </row>
    <row r="1004" spans="17:22" x14ac:dyDescent="0.2">
      <c r="Q1004" s="37">
        <v>987</v>
      </c>
      <c r="R1004" s="38">
        <f>R1003+1</f>
        <v>41008</v>
      </c>
      <c r="S1004" s="36">
        <f>IF(U1004=1,1,0)</f>
        <v>0</v>
      </c>
      <c r="T1004" s="37">
        <f>T1003+S1004</f>
        <v>32</v>
      </c>
      <c r="U1004" s="40">
        <f>IF(DAY(R1004)=$S$15,1,0)</f>
        <v>0</v>
      </c>
      <c r="V1004" s="39">
        <f>IF(T1004&lt;=$S$3,U1004/((1+$S$4)^(Q1004)),0)</f>
        <v>0</v>
      </c>
    </row>
    <row r="1005" spans="17:22" x14ac:dyDescent="0.2">
      <c r="Q1005" s="37">
        <v>988</v>
      </c>
      <c r="R1005" s="38">
        <f>R1004+1</f>
        <v>41009</v>
      </c>
      <c r="S1005" s="36">
        <f>IF(U1005=1,1,0)</f>
        <v>0</v>
      </c>
      <c r="T1005" s="37">
        <f>T1004+S1005</f>
        <v>32</v>
      </c>
      <c r="U1005" s="40">
        <f>IF(DAY(R1005)=$S$15,1,0)</f>
        <v>0</v>
      </c>
      <c r="V1005" s="39">
        <f>IF(T1005&lt;=$S$3,U1005/((1+$S$4)^(Q1005)),0)</f>
        <v>0</v>
      </c>
    </row>
    <row r="1006" spans="17:22" x14ac:dyDescent="0.2">
      <c r="Q1006" s="37">
        <v>989</v>
      </c>
      <c r="R1006" s="38">
        <f>R1005+1</f>
        <v>41010</v>
      </c>
      <c r="S1006" s="36">
        <f>IF(U1006=1,1,0)</f>
        <v>0</v>
      </c>
      <c r="T1006" s="37">
        <f>T1005+S1006</f>
        <v>32</v>
      </c>
      <c r="U1006" s="40">
        <f>IF(DAY(R1006)=$S$15,1,0)</f>
        <v>0</v>
      </c>
      <c r="V1006" s="39">
        <f>IF(T1006&lt;=$S$3,U1006/((1+$S$4)^(Q1006)),0)</f>
        <v>0</v>
      </c>
    </row>
    <row r="1007" spans="17:22" x14ac:dyDescent="0.2">
      <c r="Q1007" s="37">
        <v>990</v>
      </c>
      <c r="R1007" s="38">
        <f>R1006+1</f>
        <v>41011</v>
      </c>
      <c r="S1007" s="36">
        <f>IF(U1007=1,1,0)</f>
        <v>0</v>
      </c>
      <c r="T1007" s="37">
        <f>T1006+S1007</f>
        <v>32</v>
      </c>
      <c r="U1007" s="40">
        <f>IF(DAY(R1007)=$S$15,1,0)</f>
        <v>0</v>
      </c>
      <c r="V1007" s="39">
        <f>IF(T1007&lt;=$S$3,U1007/((1+$S$4)^(Q1007)),0)</f>
        <v>0</v>
      </c>
    </row>
    <row r="1008" spans="17:22" x14ac:dyDescent="0.2">
      <c r="Q1008" s="37">
        <v>991</v>
      </c>
      <c r="R1008" s="38">
        <f>R1007+1</f>
        <v>41012</v>
      </c>
      <c r="S1008" s="36">
        <f>IF(U1008=1,1,0)</f>
        <v>0</v>
      </c>
      <c r="T1008" s="37">
        <f>T1007+S1008</f>
        <v>32</v>
      </c>
      <c r="U1008" s="40">
        <f>IF(DAY(R1008)=$S$15,1,0)</f>
        <v>0</v>
      </c>
      <c r="V1008" s="39">
        <f>IF(T1008&lt;=$S$3,U1008/((1+$S$4)^(Q1008)),0)</f>
        <v>0</v>
      </c>
    </row>
    <row r="1009" spans="17:22" x14ac:dyDescent="0.2">
      <c r="Q1009" s="37">
        <v>992</v>
      </c>
      <c r="R1009" s="38">
        <f>R1008+1</f>
        <v>41013</v>
      </c>
      <c r="S1009" s="36">
        <f>IF(U1009=1,1,0)</f>
        <v>0</v>
      </c>
      <c r="T1009" s="37">
        <f>T1008+S1009</f>
        <v>32</v>
      </c>
      <c r="U1009" s="40">
        <f>IF(DAY(R1009)=$S$15,1,0)</f>
        <v>0</v>
      </c>
      <c r="V1009" s="39">
        <f>IF(T1009&lt;=$S$3,U1009/((1+$S$4)^(Q1009)),0)</f>
        <v>0</v>
      </c>
    </row>
    <row r="1010" spans="17:22" x14ac:dyDescent="0.2">
      <c r="Q1010" s="37">
        <v>993</v>
      </c>
      <c r="R1010" s="38">
        <f>R1009+1</f>
        <v>41014</v>
      </c>
      <c r="S1010" s="36">
        <f>IF(U1010=1,1,0)</f>
        <v>0</v>
      </c>
      <c r="T1010" s="37">
        <f>T1009+S1010</f>
        <v>32</v>
      </c>
      <c r="U1010" s="40">
        <f>IF(DAY(R1010)=$S$15,1,0)</f>
        <v>0</v>
      </c>
      <c r="V1010" s="39">
        <f>IF(T1010&lt;=$S$3,U1010/((1+$S$4)^(Q1010)),0)</f>
        <v>0</v>
      </c>
    </row>
    <row r="1011" spans="17:22" x14ac:dyDescent="0.2">
      <c r="Q1011" s="37">
        <v>994</v>
      </c>
      <c r="R1011" s="38">
        <f>R1010+1</f>
        <v>41015</v>
      </c>
      <c r="S1011" s="36">
        <f>IF(U1011=1,1,0)</f>
        <v>0</v>
      </c>
      <c r="T1011" s="37">
        <f>T1010+S1011</f>
        <v>32</v>
      </c>
      <c r="U1011" s="40">
        <f>IF(DAY(R1011)=$S$15,1,0)</f>
        <v>0</v>
      </c>
      <c r="V1011" s="39">
        <f>IF(T1011&lt;=$S$3,U1011/((1+$S$4)^(Q1011)),0)</f>
        <v>0</v>
      </c>
    </row>
    <row r="1012" spans="17:22" x14ac:dyDescent="0.2">
      <c r="Q1012" s="37">
        <v>995</v>
      </c>
      <c r="R1012" s="38">
        <f>R1011+1</f>
        <v>41016</v>
      </c>
      <c r="S1012" s="36">
        <f>IF(U1012=1,1,0)</f>
        <v>0</v>
      </c>
      <c r="T1012" s="37">
        <f>T1011+S1012</f>
        <v>32</v>
      </c>
      <c r="U1012" s="40">
        <f>IF(DAY(R1012)=$S$15,1,0)</f>
        <v>0</v>
      </c>
      <c r="V1012" s="39">
        <f>IF(T1012&lt;=$S$3,U1012/((1+$S$4)^(Q1012)),0)</f>
        <v>0</v>
      </c>
    </row>
    <row r="1013" spans="17:22" x14ac:dyDescent="0.2">
      <c r="Q1013" s="37">
        <v>996</v>
      </c>
      <c r="R1013" s="38">
        <f>R1012+1</f>
        <v>41017</v>
      </c>
      <c r="S1013" s="36">
        <f>IF(U1013=1,1,0)</f>
        <v>0</v>
      </c>
      <c r="T1013" s="37">
        <f>T1012+S1013</f>
        <v>32</v>
      </c>
      <c r="U1013" s="40">
        <f>IF(DAY(R1013)=$S$15,1,0)</f>
        <v>0</v>
      </c>
      <c r="V1013" s="39">
        <f>IF(T1013&lt;=$S$3,U1013/((1+$S$4)^(Q1013)),0)</f>
        <v>0</v>
      </c>
    </row>
    <row r="1014" spans="17:22" x14ac:dyDescent="0.2">
      <c r="Q1014" s="37">
        <v>997</v>
      </c>
      <c r="R1014" s="38">
        <f>R1013+1</f>
        <v>41018</v>
      </c>
      <c r="S1014" s="36">
        <f>IF(U1014=1,1,0)</f>
        <v>0</v>
      </c>
      <c r="T1014" s="37">
        <f>T1013+S1014</f>
        <v>32</v>
      </c>
      <c r="U1014" s="40">
        <f>IF(DAY(R1014)=$S$15,1,0)</f>
        <v>0</v>
      </c>
      <c r="V1014" s="39">
        <f>IF(T1014&lt;=$S$3,U1014/((1+$S$4)^(Q1014)),0)</f>
        <v>0</v>
      </c>
    </row>
    <row r="1015" spans="17:22" x14ac:dyDescent="0.2">
      <c r="Q1015" s="37">
        <v>998</v>
      </c>
      <c r="R1015" s="38">
        <f>R1014+1</f>
        <v>41019</v>
      </c>
      <c r="S1015" s="36">
        <f>IF(U1015=1,1,0)</f>
        <v>0</v>
      </c>
      <c r="T1015" s="37">
        <f>T1014+S1015</f>
        <v>32</v>
      </c>
      <c r="U1015" s="40">
        <f>IF(DAY(R1015)=$S$15,1,0)</f>
        <v>0</v>
      </c>
      <c r="V1015" s="39">
        <f>IF(T1015&lt;=$S$3,U1015/((1+$S$4)^(Q1015)),0)</f>
        <v>0</v>
      </c>
    </row>
    <row r="1016" spans="17:22" x14ac:dyDescent="0.2">
      <c r="Q1016" s="37">
        <v>999</v>
      </c>
      <c r="R1016" s="38">
        <f>R1015+1</f>
        <v>41020</v>
      </c>
      <c r="S1016" s="36">
        <f>IF(U1016=1,1,0)</f>
        <v>0</v>
      </c>
      <c r="T1016" s="37">
        <f>T1015+S1016</f>
        <v>32</v>
      </c>
      <c r="U1016" s="40">
        <f>IF(DAY(R1016)=$S$15,1,0)</f>
        <v>0</v>
      </c>
      <c r="V1016" s="39">
        <f>IF(T1016&lt;=$S$3,U1016/((1+$S$4)^(Q1016)),0)</f>
        <v>0</v>
      </c>
    </row>
    <row r="1017" spans="17:22" x14ac:dyDescent="0.2">
      <c r="Q1017" s="37">
        <v>1000</v>
      </c>
      <c r="R1017" s="38">
        <f>R1016+1</f>
        <v>41021</v>
      </c>
      <c r="S1017" s="36">
        <f>IF(U1017=1,1,0)</f>
        <v>0</v>
      </c>
      <c r="T1017" s="37">
        <f>T1016+S1017</f>
        <v>32</v>
      </c>
      <c r="U1017" s="40">
        <f>IF(DAY(R1017)=$S$15,1,0)</f>
        <v>0</v>
      </c>
      <c r="V1017" s="39">
        <f>IF(T1017&lt;=$S$3,U1017/((1+$S$4)^(Q1017)),0)</f>
        <v>0</v>
      </c>
    </row>
    <row r="1018" spans="17:22" x14ac:dyDescent="0.2">
      <c r="Q1018" s="37">
        <v>1001</v>
      </c>
      <c r="R1018" s="38">
        <f>R1017+1</f>
        <v>41022</v>
      </c>
      <c r="S1018" s="36">
        <f>IF(U1018=1,1,0)</f>
        <v>0</v>
      </c>
      <c r="T1018" s="37">
        <f>T1017+S1018</f>
        <v>32</v>
      </c>
      <c r="U1018" s="40">
        <f>IF(DAY(R1018)=$S$15,1,0)</f>
        <v>0</v>
      </c>
      <c r="V1018" s="39">
        <f>IF(T1018&lt;=$S$3,U1018/((1+$S$4)^(Q1018)),0)</f>
        <v>0</v>
      </c>
    </row>
    <row r="1019" spans="17:22" x14ac:dyDescent="0.2">
      <c r="Q1019" s="37">
        <v>1002</v>
      </c>
      <c r="R1019" s="38">
        <f>R1018+1</f>
        <v>41023</v>
      </c>
      <c r="S1019" s="36">
        <f>IF(U1019=1,1,0)</f>
        <v>0</v>
      </c>
      <c r="T1019" s="37">
        <f>T1018+S1019</f>
        <v>32</v>
      </c>
      <c r="U1019" s="40">
        <f>IF(DAY(R1019)=$S$15,1,0)</f>
        <v>0</v>
      </c>
      <c r="V1019" s="39">
        <f>IF(T1019&lt;=$S$3,U1019/((1+$S$4)^(Q1019)),0)</f>
        <v>0</v>
      </c>
    </row>
    <row r="1020" spans="17:22" x14ac:dyDescent="0.2">
      <c r="Q1020" s="37">
        <v>1003</v>
      </c>
      <c r="R1020" s="38">
        <f>R1019+1</f>
        <v>41024</v>
      </c>
      <c r="S1020" s="36">
        <f>IF(U1020=1,1,0)</f>
        <v>0</v>
      </c>
      <c r="T1020" s="37">
        <f>T1019+S1020</f>
        <v>32</v>
      </c>
      <c r="U1020" s="40">
        <f>IF(DAY(R1020)=$S$15,1,0)</f>
        <v>0</v>
      </c>
      <c r="V1020" s="39">
        <f>IF(T1020&lt;=$S$3,U1020/((1+$S$4)^(Q1020)),0)</f>
        <v>0</v>
      </c>
    </row>
    <row r="1021" spans="17:22" x14ac:dyDescent="0.2">
      <c r="Q1021" s="37">
        <v>1004</v>
      </c>
      <c r="R1021" s="38">
        <f>R1020+1</f>
        <v>41025</v>
      </c>
      <c r="S1021" s="36">
        <f>IF(U1021=1,1,0)</f>
        <v>0</v>
      </c>
      <c r="T1021" s="37">
        <f>T1020+S1021</f>
        <v>32</v>
      </c>
      <c r="U1021" s="40">
        <f>IF(DAY(R1021)=$S$15,1,0)</f>
        <v>0</v>
      </c>
      <c r="V1021" s="39">
        <f>IF(T1021&lt;=$S$3,U1021/((1+$S$4)^(Q1021)),0)</f>
        <v>0</v>
      </c>
    </row>
    <row r="1022" spans="17:22" x14ac:dyDescent="0.2">
      <c r="Q1022" s="37">
        <v>1005</v>
      </c>
      <c r="R1022" s="38">
        <f>R1021+1</f>
        <v>41026</v>
      </c>
      <c r="S1022" s="36">
        <f>IF(U1022=1,1,0)</f>
        <v>1</v>
      </c>
      <c r="T1022" s="37">
        <f>T1021+S1022</f>
        <v>33</v>
      </c>
      <c r="U1022" s="40">
        <f>IF(DAY(R1022)=$S$15,1,0)</f>
        <v>1</v>
      </c>
      <c r="V1022" s="39">
        <f>IF(T1022&lt;=$S$3,U1022/((1+$S$4)^(Q1022)),0)</f>
        <v>0</v>
      </c>
    </row>
    <row r="1023" spans="17:22" x14ac:dyDescent="0.2">
      <c r="Q1023" s="37">
        <v>1006</v>
      </c>
      <c r="R1023" s="38">
        <f>R1022+1</f>
        <v>41027</v>
      </c>
      <c r="S1023" s="36">
        <f>IF(U1023=1,1,0)</f>
        <v>0</v>
      </c>
      <c r="T1023" s="37">
        <f>T1022+S1023</f>
        <v>33</v>
      </c>
      <c r="U1023" s="40">
        <f>IF(DAY(R1023)=$S$15,1,0)</f>
        <v>0</v>
      </c>
      <c r="V1023" s="39">
        <f>IF(T1023&lt;=$S$3,U1023/((1+$S$4)^(Q1023)),0)</f>
        <v>0</v>
      </c>
    </row>
    <row r="1024" spans="17:22" x14ac:dyDescent="0.2">
      <c r="Q1024" s="37">
        <v>1007</v>
      </c>
      <c r="R1024" s="38">
        <f>R1023+1</f>
        <v>41028</v>
      </c>
      <c r="S1024" s="36">
        <f>IF(U1024=1,1,0)</f>
        <v>0</v>
      </c>
      <c r="T1024" s="37">
        <f>T1023+S1024</f>
        <v>33</v>
      </c>
      <c r="U1024" s="40">
        <f>IF(DAY(R1024)=$S$15,1,0)</f>
        <v>0</v>
      </c>
      <c r="V1024" s="39">
        <f>IF(T1024&lt;=$S$3,U1024/((1+$S$4)^(Q1024)),0)</f>
        <v>0</v>
      </c>
    </row>
    <row r="1025" spans="17:22" x14ac:dyDescent="0.2">
      <c r="Q1025" s="37">
        <v>1008</v>
      </c>
      <c r="R1025" s="38">
        <f>R1024+1</f>
        <v>41029</v>
      </c>
      <c r="S1025" s="36">
        <f>IF(U1025=1,1,0)</f>
        <v>0</v>
      </c>
      <c r="T1025" s="37">
        <f>T1024+S1025</f>
        <v>33</v>
      </c>
      <c r="U1025" s="40">
        <f>IF(DAY(R1025)=$S$15,1,0)</f>
        <v>0</v>
      </c>
      <c r="V1025" s="39">
        <f>IF(T1025&lt;=$S$3,U1025/((1+$S$4)^(Q1025)),0)</f>
        <v>0</v>
      </c>
    </row>
    <row r="1026" spans="17:22" x14ac:dyDescent="0.2">
      <c r="Q1026" s="37">
        <v>1009</v>
      </c>
      <c r="R1026" s="38">
        <f>R1025+1</f>
        <v>41030</v>
      </c>
      <c r="S1026" s="36">
        <f>IF(U1026=1,1,0)</f>
        <v>0</v>
      </c>
      <c r="T1026" s="37">
        <f>T1025+S1026</f>
        <v>33</v>
      </c>
      <c r="U1026" s="40">
        <f>IF(DAY(R1026)=$S$15,1,0)</f>
        <v>0</v>
      </c>
      <c r="V1026" s="39">
        <f>IF(T1026&lt;=$S$3,U1026/((1+$S$4)^(Q1026)),0)</f>
        <v>0</v>
      </c>
    </row>
    <row r="1027" spans="17:22" x14ac:dyDescent="0.2">
      <c r="Q1027" s="37">
        <v>1010</v>
      </c>
      <c r="R1027" s="38">
        <f>R1026+1</f>
        <v>41031</v>
      </c>
      <c r="S1027" s="36">
        <f>IF(U1027=1,1,0)</f>
        <v>0</v>
      </c>
      <c r="T1027" s="37">
        <f>T1026+S1027</f>
        <v>33</v>
      </c>
      <c r="U1027" s="40">
        <f>IF(DAY(R1027)=$S$15,1,0)</f>
        <v>0</v>
      </c>
      <c r="V1027" s="39">
        <f>IF(T1027&lt;=$S$3,U1027/((1+$S$4)^(Q1027)),0)</f>
        <v>0</v>
      </c>
    </row>
    <row r="1028" spans="17:22" x14ac:dyDescent="0.2">
      <c r="Q1028" s="37">
        <v>1011</v>
      </c>
      <c r="R1028" s="38">
        <f>R1027+1</f>
        <v>41032</v>
      </c>
      <c r="S1028" s="36">
        <f>IF(U1028=1,1,0)</f>
        <v>0</v>
      </c>
      <c r="T1028" s="37">
        <f>T1027+S1028</f>
        <v>33</v>
      </c>
      <c r="U1028" s="40">
        <f>IF(DAY(R1028)=$S$15,1,0)</f>
        <v>0</v>
      </c>
      <c r="V1028" s="39">
        <f>IF(T1028&lt;=$S$3,U1028/((1+$S$4)^(Q1028)),0)</f>
        <v>0</v>
      </c>
    </row>
    <row r="1029" spans="17:22" x14ac:dyDescent="0.2">
      <c r="Q1029" s="37">
        <v>1012</v>
      </c>
      <c r="R1029" s="38">
        <f>R1028+1</f>
        <v>41033</v>
      </c>
      <c r="S1029" s="36">
        <f>IF(U1029=1,1,0)</f>
        <v>0</v>
      </c>
      <c r="T1029" s="37">
        <f>T1028+S1029</f>
        <v>33</v>
      </c>
      <c r="U1029" s="40">
        <f>IF(DAY(R1029)=$S$15,1,0)</f>
        <v>0</v>
      </c>
      <c r="V1029" s="39">
        <f>IF(T1029&lt;=$S$3,U1029/((1+$S$4)^(Q1029)),0)</f>
        <v>0</v>
      </c>
    </row>
    <row r="1030" spans="17:22" x14ac:dyDescent="0.2">
      <c r="Q1030" s="37">
        <v>1013</v>
      </c>
      <c r="R1030" s="38">
        <f>R1029+1</f>
        <v>41034</v>
      </c>
      <c r="S1030" s="36">
        <f>IF(U1030=1,1,0)</f>
        <v>0</v>
      </c>
      <c r="T1030" s="37">
        <f>T1029+S1030</f>
        <v>33</v>
      </c>
      <c r="U1030" s="40">
        <f>IF(DAY(R1030)=$S$15,1,0)</f>
        <v>0</v>
      </c>
      <c r="V1030" s="39">
        <f>IF(T1030&lt;=$S$3,U1030/((1+$S$4)^(Q1030)),0)</f>
        <v>0</v>
      </c>
    </row>
    <row r="1031" spans="17:22" x14ac:dyDescent="0.2">
      <c r="Q1031" s="37">
        <v>1014</v>
      </c>
      <c r="R1031" s="38">
        <f>R1030+1</f>
        <v>41035</v>
      </c>
      <c r="S1031" s="36">
        <f>IF(U1031=1,1,0)</f>
        <v>0</v>
      </c>
      <c r="T1031" s="37">
        <f>T1030+S1031</f>
        <v>33</v>
      </c>
      <c r="U1031" s="40">
        <f>IF(DAY(R1031)=$S$15,1,0)</f>
        <v>0</v>
      </c>
      <c r="V1031" s="39">
        <f>IF(T1031&lt;=$S$3,U1031/((1+$S$4)^(Q1031)),0)</f>
        <v>0</v>
      </c>
    </row>
    <row r="1032" spans="17:22" x14ac:dyDescent="0.2">
      <c r="Q1032" s="37">
        <v>1015</v>
      </c>
      <c r="R1032" s="38">
        <f>R1031+1</f>
        <v>41036</v>
      </c>
      <c r="S1032" s="36">
        <f>IF(U1032=1,1,0)</f>
        <v>0</v>
      </c>
      <c r="T1032" s="37">
        <f>T1031+S1032</f>
        <v>33</v>
      </c>
      <c r="U1032" s="40">
        <f>IF(DAY(R1032)=$S$15,1,0)</f>
        <v>0</v>
      </c>
      <c r="V1032" s="39">
        <f>IF(T1032&lt;=$S$3,U1032/((1+$S$4)^(Q1032)),0)</f>
        <v>0</v>
      </c>
    </row>
    <row r="1033" spans="17:22" x14ac:dyDescent="0.2">
      <c r="Q1033" s="37">
        <v>1016</v>
      </c>
      <c r="R1033" s="38">
        <f>R1032+1</f>
        <v>41037</v>
      </c>
      <c r="S1033" s="36">
        <f>IF(U1033=1,1,0)</f>
        <v>0</v>
      </c>
      <c r="T1033" s="37">
        <f>T1032+S1033</f>
        <v>33</v>
      </c>
      <c r="U1033" s="40">
        <f>IF(DAY(R1033)=$S$15,1,0)</f>
        <v>0</v>
      </c>
      <c r="V1033" s="39">
        <f>IF(T1033&lt;=$S$3,U1033/((1+$S$4)^(Q1033)),0)</f>
        <v>0</v>
      </c>
    </row>
    <row r="1034" spans="17:22" x14ac:dyDescent="0.2">
      <c r="Q1034" s="37">
        <v>1017</v>
      </c>
      <c r="R1034" s="38">
        <f>R1033+1</f>
        <v>41038</v>
      </c>
      <c r="S1034" s="36">
        <f>IF(U1034=1,1,0)</f>
        <v>0</v>
      </c>
      <c r="T1034" s="37">
        <f>T1033+S1034</f>
        <v>33</v>
      </c>
      <c r="U1034" s="40">
        <f>IF(DAY(R1034)=$S$15,1,0)</f>
        <v>0</v>
      </c>
      <c r="V1034" s="39">
        <f>IF(T1034&lt;=$S$3,U1034/((1+$S$4)^(Q1034)),0)</f>
        <v>0</v>
      </c>
    </row>
    <row r="1035" spans="17:22" x14ac:dyDescent="0.2">
      <c r="Q1035" s="37">
        <v>1018</v>
      </c>
      <c r="R1035" s="38">
        <f>R1034+1</f>
        <v>41039</v>
      </c>
      <c r="S1035" s="36">
        <f>IF(U1035=1,1,0)</f>
        <v>0</v>
      </c>
      <c r="T1035" s="37">
        <f>T1034+S1035</f>
        <v>33</v>
      </c>
      <c r="U1035" s="40">
        <f>IF(DAY(R1035)=$S$15,1,0)</f>
        <v>0</v>
      </c>
      <c r="V1035" s="39">
        <f>IF(T1035&lt;=$S$3,U1035/((1+$S$4)^(Q1035)),0)</f>
        <v>0</v>
      </c>
    </row>
    <row r="1036" spans="17:22" x14ac:dyDescent="0.2">
      <c r="Q1036" s="37">
        <v>1019</v>
      </c>
      <c r="R1036" s="38">
        <f>R1035+1</f>
        <v>41040</v>
      </c>
      <c r="S1036" s="36">
        <f>IF(U1036=1,1,0)</f>
        <v>0</v>
      </c>
      <c r="T1036" s="37">
        <f>T1035+S1036</f>
        <v>33</v>
      </c>
      <c r="U1036" s="40">
        <f>IF(DAY(R1036)=$S$15,1,0)</f>
        <v>0</v>
      </c>
      <c r="V1036" s="39">
        <f>IF(T1036&lt;=$S$3,U1036/((1+$S$4)^(Q1036)),0)</f>
        <v>0</v>
      </c>
    </row>
    <row r="1037" spans="17:22" x14ac:dyDescent="0.2">
      <c r="Q1037" s="37">
        <v>1020</v>
      </c>
      <c r="R1037" s="38">
        <f>R1036+1</f>
        <v>41041</v>
      </c>
      <c r="S1037" s="36">
        <f>IF(U1037=1,1,0)</f>
        <v>0</v>
      </c>
      <c r="T1037" s="37">
        <f>T1036+S1037</f>
        <v>33</v>
      </c>
      <c r="U1037" s="40">
        <f>IF(DAY(R1037)=$S$15,1,0)</f>
        <v>0</v>
      </c>
      <c r="V1037" s="39">
        <f>IF(T1037&lt;=$S$3,U1037/((1+$S$4)^(Q1037)),0)</f>
        <v>0</v>
      </c>
    </row>
    <row r="1038" spans="17:22" x14ac:dyDescent="0.2">
      <c r="Q1038" s="37">
        <v>1021</v>
      </c>
      <c r="R1038" s="38">
        <f>R1037+1</f>
        <v>41042</v>
      </c>
      <c r="S1038" s="36">
        <f>IF(U1038=1,1,0)</f>
        <v>0</v>
      </c>
      <c r="T1038" s="37">
        <f>T1037+S1038</f>
        <v>33</v>
      </c>
      <c r="U1038" s="40">
        <f>IF(DAY(R1038)=$S$15,1,0)</f>
        <v>0</v>
      </c>
      <c r="V1038" s="39">
        <f>IF(T1038&lt;=$S$3,U1038/((1+$S$4)^(Q1038)),0)</f>
        <v>0</v>
      </c>
    </row>
    <row r="1039" spans="17:22" x14ac:dyDescent="0.2">
      <c r="Q1039" s="37">
        <v>1022</v>
      </c>
      <c r="R1039" s="38">
        <f>R1038+1</f>
        <v>41043</v>
      </c>
      <c r="S1039" s="36">
        <f>IF(U1039=1,1,0)</f>
        <v>0</v>
      </c>
      <c r="T1039" s="37">
        <f>T1038+S1039</f>
        <v>33</v>
      </c>
      <c r="U1039" s="40">
        <f>IF(DAY(R1039)=$S$15,1,0)</f>
        <v>0</v>
      </c>
      <c r="V1039" s="39">
        <f>IF(T1039&lt;=$S$3,U1039/((1+$S$4)^(Q1039)),0)</f>
        <v>0</v>
      </c>
    </row>
    <row r="1040" spans="17:22" x14ac:dyDescent="0.2">
      <c r="Q1040" s="37">
        <v>1023</v>
      </c>
      <c r="R1040" s="38">
        <f>R1039+1</f>
        <v>41044</v>
      </c>
      <c r="S1040" s="36">
        <f>IF(U1040=1,1,0)</f>
        <v>0</v>
      </c>
      <c r="T1040" s="37">
        <f>T1039+S1040</f>
        <v>33</v>
      </c>
      <c r="U1040" s="40">
        <f>IF(DAY(R1040)=$S$15,1,0)</f>
        <v>0</v>
      </c>
      <c r="V1040" s="39">
        <f>IF(T1040&lt;=$S$3,U1040/((1+$S$4)^(Q1040)),0)</f>
        <v>0</v>
      </c>
    </row>
    <row r="1041" spans="17:22" x14ac:dyDescent="0.2">
      <c r="Q1041" s="37">
        <v>1024</v>
      </c>
      <c r="R1041" s="38">
        <f>R1040+1</f>
        <v>41045</v>
      </c>
      <c r="S1041" s="36">
        <f>IF(U1041=1,1,0)</f>
        <v>0</v>
      </c>
      <c r="T1041" s="37">
        <f>T1040+S1041</f>
        <v>33</v>
      </c>
      <c r="U1041" s="40">
        <f>IF(DAY(R1041)=$S$15,1,0)</f>
        <v>0</v>
      </c>
      <c r="V1041" s="39">
        <f>IF(T1041&lt;=$S$3,U1041/((1+$S$4)^(Q1041)),0)</f>
        <v>0</v>
      </c>
    </row>
    <row r="1042" spans="17:22" x14ac:dyDescent="0.2">
      <c r="Q1042" s="37">
        <v>1025</v>
      </c>
      <c r="R1042" s="38">
        <f>R1041+1</f>
        <v>41046</v>
      </c>
      <c r="S1042" s="36">
        <f>IF(U1042=1,1,0)</f>
        <v>0</v>
      </c>
      <c r="T1042" s="37">
        <f>T1041+S1042</f>
        <v>33</v>
      </c>
      <c r="U1042" s="40">
        <f>IF(DAY(R1042)=$S$15,1,0)</f>
        <v>0</v>
      </c>
      <c r="V1042" s="39">
        <f>IF(T1042&lt;=$S$3,U1042/((1+$S$4)^(Q1042)),0)</f>
        <v>0</v>
      </c>
    </row>
    <row r="1043" spans="17:22" x14ac:dyDescent="0.2">
      <c r="Q1043" s="37">
        <v>1026</v>
      </c>
      <c r="R1043" s="38">
        <f>R1042+1</f>
        <v>41047</v>
      </c>
      <c r="S1043" s="36">
        <f>IF(U1043=1,1,0)</f>
        <v>0</v>
      </c>
      <c r="T1043" s="37">
        <f>T1042+S1043</f>
        <v>33</v>
      </c>
      <c r="U1043" s="40">
        <f>IF(DAY(R1043)=$S$15,1,0)</f>
        <v>0</v>
      </c>
      <c r="V1043" s="39">
        <f>IF(T1043&lt;=$S$3,U1043/((1+$S$4)^(Q1043)),0)</f>
        <v>0</v>
      </c>
    </row>
    <row r="1044" spans="17:22" x14ac:dyDescent="0.2">
      <c r="Q1044" s="37">
        <v>1027</v>
      </c>
      <c r="R1044" s="38">
        <f>R1043+1</f>
        <v>41048</v>
      </c>
      <c r="S1044" s="36">
        <f>IF(U1044=1,1,0)</f>
        <v>0</v>
      </c>
      <c r="T1044" s="37">
        <f>T1043+S1044</f>
        <v>33</v>
      </c>
      <c r="U1044" s="40">
        <f>IF(DAY(R1044)=$S$15,1,0)</f>
        <v>0</v>
      </c>
      <c r="V1044" s="39">
        <f>IF(T1044&lt;=$S$3,U1044/((1+$S$4)^(Q1044)),0)</f>
        <v>0</v>
      </c>
    </row>
    <row r="1045" spans="17:22" x14ac:dyDescent="0.2">
      <c r="Q1045" s="37">
        <v>1028</v>
      </c>
      <c r="R1045" s="38">
        <f>R1044+1</f>
        <v>41049</v>
      </c>
      <c r="S1045" s="36">
        <f>IF(U1045=1,1,0)</f>
        <v>0</v>
      </c>
      <c r="T1045" s="37">
        <f>T1044+S1045</f>
        <v>33</v>
      </c>
      <c r="U1045" s="40">
        <f>IF(DAY(R1045)=$S$15,1,0)</f>
        <v>0</v>
      </c>
      <c r="V1045" s="39">
        <f>IF(T1045&lt;=$S$3,U1045/((1+$S$4)^(Q1045)),0)</f>
        <v>0</v>
      </c>
    </row>
    <row r="1046" spans="17:22" x14ac:dyDescent="0.2">
      <c r="Q1046" s="37">
        <v>1029</v>
      </c>
      <c r="R1046" s="38">
        <f>R1045+1</f>
        <v>41050</v>
      </c>
      <c r="S1046" s="36">
        <f>IF(U1046=1,1,0)</f>
        <v>0</v>
      </c>
      <c r="T1046" s="37">
        <f>T1045+S1046</f>
        <v>33</v>
      </c>
      <c r="U1046" s="40">
        <f>IF(DAY(R1046)=$S$15,1,0)</f>
        <v>0</v>
      </c>
      <c r="V1046" s="39">
        <f>IF(T1046&lt;=$S$3,U1046/((1+$S$4)^(Q1046)),0)</f>
        <v>0</v>
      </c>
    </row>
    <row r="1047" spans="17:22" x14ac:dyDescent="0.2">
      <c r="Q1047" s="37">
        <v>1030</v>
      </c>
      <c r="R1047" s="38">
        <f>R1046+1</f>
        <v>41051</v>
      </c>
      <c r="S1047" s="36">
        <f>IF(U1047=1,1,0)</f>
        <v>0</v>
      </c>
      <c r="T1047" s="37">
        <f>T1046+S1047</f>
        <v>33</v>
      </c>
      <c r="U1047" s="40">
        <f>IF(DAY(R1047)=$S$15,1,0)</f>
        <v>0</v>
      </c>
      <c r="V1047" s="39">
        <f>IF(T1047&lt;=$S$3,U1047/((1+$S$4)^(Q1047)),0)</f>
        <v>0</v>
      </c>
    </row>
    <row r="1048" spans="17:22" x14ac:dyDescent="0.2">
      <c r="Q1048" s="37">
        <v>1031</v>
      </c>
      <c r="R1048" s="38">
        <f>R1047+1</f>
        <v>41052</v>
      </c>
      <c r="S1048" s="36">
        <f>IF(U1048=1,1,0)</f>
        <v>0</v>
      </c>
      <c r="T1048" s="37">
        <f>T1047+S1048</f>
        <v>33</v>
      </c>
      <c r="U1048" s="40">
        <f>IF(DAY(R1048)=$S$15,1,0)</f>
        <v>0</v>
      </c>
      <c r="V1048" s="39">
        <f>IF(T1048&lt;=$S$3,U1048/((1+$S$4)^(Q1048)),0)</f>
        <v>0</v>
      </c>
    </row>
    <row r="1049" spans="17:22" x14ac:dyDescent="0.2">
      <c r="Q1049" s="37">
        <v>1032</v>
      </c>
      <c r="R1049" s="38">
        <f>R1048+1</f>
        <v>41053</v>
      </c>
      <c r="S1049" s="36">
        <f>IF(U1049=1,1,0)</f>
        <v>0</v>
      </c>
      <c r="T1049" s="37">
        <f>T1048+S1049</f>
        <v>33</v>
      </c>
      <c r="U1049" s="40">
        <f>IF(DAY(R1049)=$S$15,1,0)</f>
        <v>0</v>
      </c>
      <c r="V1049" s="39">
        <f>IF(T1049&lt;=$S$3,U1049/((1+$S$4)^(Q1049)),0)</f>
        <v>0</v>
      </c>
    </row>
    <row r="1050" spans="17:22" x14ac:dyDescent="0.2">
      <c r="Q1050" s="37">
        <v>1033</v>
      </c>
      <c r="R1050" s="38">
        <f>R1049+1</f>
        <v>41054</v>
      </c>
      <c r="S1050" s="36">
        <f>IF(U1050=1,1,0)</f>
        <v>0</v>
      </c>
      <c r="T1050" s="37">
        <f>T1049+S1050</f>
        <v>33</v>
      </c>
      <c r="U1050" s="40">
        <f>IF(DAY(R1050)=$S$15,1,0)</f>
        <v>0</v>
      </c>
      <c r="V1050" s="39">
        <f>IF(T1050&lt;=$S$3,U1050/((1+$S$4)^(Q1050)),0)</f>
        <v>0</v>
      </c>
    </row>
    <row r="1051" spans="17:22" x14ac:dyDescent="0.2">
      <c r="Q1051" s="37">
        <v>1034</v>
      </c>
      <c r="R1051" s="38">
        <f>R1050+1</f>
        <v>41055</v>
      </c>
      <c r="S1051" s="36">
        <f>IF(U1051=1,1,0)</f>
        <v>0</v>
      </c>
      <c r="T1051" s="37">
        <f>T1050+S1051</f>
        <v>33</v>
      </c>
      <c r="U1051" s="40">
        <f>IF(DAY(R1051)=$S$15,1,0)</f>
        <v>0</v>
      </c>
      <c r="V1051" s="39">
        <f>IF(T1051&lt;=$S$3,U1051/((1+$S$4)^(Q1051)),0)</f>
        <v>0</v>
      </c>
    </row>
    <row r="1052" spans="17:22" x14ac:dyDescent="0.2">
      <c r="Q1052" s="37">
        <v>1035</v>
      </c>
      <c r="R1052" s="38">
        <f>R1051+1</f>
        <v>41056</v>
      </c>
      <c r="S1052" s="36">
        <f>IF(U1052=1,1,0)</f>
        <v>1</v>
      </c>
      <c r="T1052" s="37">
        <f>T1051+S1052</f>
        <v>34</v>
      </c>
      <c r="U1052" s="40">
        <f>IF(DAY(R1052)=$S$15,1,0)</f>
        <v>1</v>
      </c>
      <c r="V1052" s="39">
        <f>IF(T1052&lt;=$S$3,U1052/((1+$S$4)^(Q1052)),0)</f>
        <v>0</v>
      </c>
    </row>
    <row r="1053" spans="17:22" x14ac:dyDescent="0.2">
      <c r="Q1053" s="37">
        <v>1036</v>
      </c>
      <c r="R1053" s="38">
        <f>R1052+1</f>
        <v>41057</v>
      </c>
      <c r="S1053" s="36">
        <f>IF(U1053=1,1,0)</f>
        <v>0</v>
      </c>
      <c r="T1053" s="37">
        <f>T1052+S1053</f>
        <v>34</v>
      </c>
      <c r="U1053" s="40">
        <f>IF(DAY(R1053)=$S$15,1,0)</f>
        <v>0</v>
      </c>
      <c r="V1053" s="39">
        <f>IF(T1053&lt;=$S$3,U1053/((1+$S$4)^(Q1053)),0)</f>
        <v>0</v>
      </c>
    </row>
    <row r="1054" spans="17:22" x14ac:dyDescent="0.2">
      <c r="Q1054" s="37">
        <v>1037</v>
      </c>
      <c r="R1054" s="38">
        <f>R1053+1</f>
        <v>41058</v>
      </c>
      <c r="S1054" s="36">
        <f>IF(U1054=1,1,0)</f>
        <v>0</v>
      </c>
      <c r="T1054" s="37">
        <f>T1053+S1054</f>
        <v>34</v>
      </c>
      <c r="U1054" s="40">
        <f>IF(DAY(R1054)=$S$15,1,0)</f>
        <v>0</v>
      </c>
      <c r="V1054" s="39">
        <f>IF(T1054&lt;=$S$3,U1054/((1+$S$4)^(Q1054)),0)</f>
        <v>0</v>
      </c>
    </row>
    <row r="1055" spans="17:22" x14ac:dyDescent="0.2">
      <c r="Q1055" s="37">
        <v>1038</v>
      </c>
      <c r="R1055" s="38">
        <f>R1054+1</f>
        <v>41059</v>
      </c>
      <c r="S1055" s="36">
        <f>IF(U1055=1,1,0)</f>
        <v>0</v>
      </c>
      <c r="T1055" s="37">
        <f>T1054+S1055</f>
        <v>34</v>
      </c>
      <c r="U1055" s="40">
        <f>IF(DAY(R1055)=$S$15,1,0)</f>
        <v>0</v>
      </c>
      <c r="V1055" s="39">
        <f>IF(T1055&lt;=$S$3,U1055/((1+$S$4)^(Q1055)),0)</f>
        <v>0</v>
      </c>
    </row>
    <row r="1056" spans="17:22" x14ac:dyDescent="0.2">
      <c r="Q1056" s="37">
        <v>1039</v>
      </c>
      <c r="R1056" s="38">
        <f>R1055+1</f>
        <v>41060</v>
      </c>
      <c r="S1056" s="36">
        <f>IF(U1056=1,1,0)</f>
        <v>0</v>
      </c>
      <c r="T1056" s="37">
        <f>T1055+S1056</f>
        <v>34</v>
      </c>
      <c r="U1056" s="40">
        <f>IF(DAY(R1056)=$S$15,1,0)</f>
        <v>0</v>
      </c>
      <c r="V1056" s="39">
        <f>IF(T1056&lt;=$S$3,U1056/((1+$S$4)^(Q1056)),0)</f>
        <v>0</v>
      </c>
    </row>
    <row r="1057" spans="17:22" x14ac:dyDescent="0.2">
      <c r="Q1057" s="37">
        <v>1040</v>
      </c>
      <c r="R1057" s="38">
        <f>R1056+1</f>
        <v>41061</v>
      </c>
      <c r="S1057" s="36">
        <f>IF(U1057=1,1,0)</f>
        <v>0</v>
      </c>
      <c r="T1057" s="37">
        <f>T1056+S1057</f>
        <v>34</v>
      </c>
      <c r="U1057" s="40">
        <f>IF(DAY(R1057)=$S$15,1,0)</f>
        <v>0</v>
      </c>
      <c r="V1057" s="39">
        <f>IF(T1057&lt;=$S$3,U1057/((1+$S$4)^(Q1057)),0)</f>
        <v>0</v>
      </c>
    </row>
    <row r="1058" spans="17:22" x14ac:dyDescent="0.2">
      <c r="Q1058" s="37">
        <v>1041</v>
      </c>
      <c r="R1058" s="38">
        <f>R1057+1</f>
        <v>41062</v>
      </c>
      <c r="S1058" s="36">
        <f>IF(U1058=1,1,0)</f>
        <v>0</v>
      </c>
      <c r="T1058" s="37">
        <f>T1057+S1058</f>
        <v>34</v>
      </c>
      <c r="U1058" s="40">
        <f>IF(DAY(R1058)=$S$15,1,0)</f>
        <v>0</v>
      </c>
      <c r="V1058" s="39">
        <f>IF(T1058&lt;=$S$3,U1058/((1+$S$4)^(Q1058)),0)</f>
        <v>0</v>
      </c>
    </row>
    <row r="1059" spans="17:22" x14ac:dyDescent="0.2">
      <c r="Q1059" s="37">
        <v>1042</v>
      </c>
      <c r="R1059" s="38">
        <f>R1058+1</f>
        <v>41063</v>
      </c>
      <c r="S1059" s="36">
        <f>IF(U1059=1,1,0)</f>
        <v>0</v>
      </c>
      <c r="T1059" s="37">
        <f>T1058+S1059</f>
        <v>34</v>
      </c>
      <c r="U1059" s="40">
        <f>IF(DAY(R1059)=$S$15,1,0)</f>
        <v>0</v>
      </c>
      <c r="V1059" s="39">
        <f>IF(T1059&lt;=$S$3,U1059/((1+$S$4)^(Q1059)),0)</f>
        <v>0</v>
      </c>
    </row>
    <row r="1060" spans="17:22" x14ac:dyDescent="0.2">
      <c r="Q1060" s="37">
        <v>1043</v>
      </c>
      <c r="R1060" s="38">
        <f>R1059+1</f>
        <v>41064</v>
      </c>
      <c r="S1060" s="36">
        <f>IF(U1060=1,1,0)</f>
        <v>0</v>
      </c>
      <c r="T1060" s="37">
        <f>T1059+S1060</f>
        <v>34</v>
      </c>
      <c r="U1060" s="40">
        <f>IF(DAY(R1060)=$S$15,1,0)</f>
        <v>0</v>
      </c>
      <c r="V1060" s="39">
        <f>IF(T1060&lt;=$S$3,U1060/((1+$S$4)^(Q1060)),0)</f>
        <v>0</v>
      </c>
    </row>
    <row r="1061" spans="17:22" x14ac:dyDescent="0.2">
      <c r="Q1061" s="37">
        <v>1044</v>
      </c>
      <c r="R1061" s="38">
        <f>R1060+1</f>
        <v>41065</v>
      </c>
      <c r="S1061" s="36">
        <f>IF(U1061=1,1,0)</f>
        <v>0</v>
      </c>
      <c r="T1061" s="37">
        <f>T1060+S1061</f>
        <v>34</v>
      </c>
      <c r="U1061" s="40">
        <f>IF(DAY(R1061)=$S$15,1,0)</f>
        <v>0</v>
      </c>
      <c r="V1061" s="39">
        <f>IF(T1061&lt;=$S$3,U1061/((1+$S$4)^(Q1061)),0)</f>
        <v>0</v>
      </c>
    </row>
    <row r="1062" spans="17:22" x14ac:dyDescent="0.2">
      <c r="Q1062" s="37">
        <v>1045</v>
      </c>
      <c r="R1062" s="38">
        <f>R1061+1</f>
        <v>41066</v>
      </c>
      <c r="S1062" s="36">
        <f>IF(U1062=1,1,0)</f>
        <v>0</v>
      </c>
      <c r="T1062" s="37">
        <f>T1061+S1062</f>
        <v>34</v>
      </c>
      <c r="U1062" s="40">
        <f>IF(DAY(R1062)=$S$15,1,0)</f>
        <v>0</v>
      </c>
      <c r="V1062" s="39">
        <f>IF(T1062&lt;=$S$3,U1062/((1+$S$4)^(Q1062)),0)</f>
        <v>0</v>
      </c>
    </row>
    <row r="1063" spans="17:22" x14ac:dyDescent="0.2">
      <c r="Q1063" s="37">
        <v>1046</v>
      </c>
      <c r="R1063" s="38">
        <f>R1062+1</f>
        <v>41067</v>
      </c>
      <c r="S1063" s="36">
        <f>IF(U1063=1,1,0)</f>
        <v>0</v>
      </c>
      <c r="T1063" s="37">
        <f>T1062+S1063</f>
        <v>34</v>
      </c>
      <c r="U1063" s="40">
        <f>IF(DAY(R1063)=$S$15,1,0)</f>
        <v>0</v>
      </c>
      <c r="V1063" s="39">
        <f>IF(T1063&lt;=$S$3,U1063/((1+$S$4)^(Q1063)),0)</f>
        <v>0</v>
      </c>
    </row>
    <row r="1064" spans="17:22" x14ac:dyDescent="0.2">
      <c r="Q1064" s="37">
        <v>1047</v>
      </c>
      <c r="R1064" s="38">
        <f>R1063+1</f>
        <v>41068</v>
      </c>
      <c r="S1064" s="36">
        <f>IF(U1064=1,1,0)</f>
        <v>0</v>
      </c>
      <c r="T1064" s="37">
        <f>T1063+S1064</f>
        <v>34</v>
      </c>
      <c r="U1064" s="40">
        <f>IF(DAY(R1064)=$S$15,1,0)</f>
        <v>0</v>
      </c>
      <c r="V1064" s="39">
        <f>IF(T1064&lt;=$S$3,U1064/((1+$S$4)^(Q1064)),0)</f>
        <v>0</v>
      </c>
    </row>
    <row r="1065" spans="17:22" x14ac:dyDescent="0.2">
      <c r="Q1065" s="37">
        <v>1048</v>
      </c>
      <c r="R1065" s="38">
        <f>R1064+1</f>
        <v>41069</v>
      </c>
      <c r="S1065" s="36">
        <f>IF(U1065=1,1,0)</f>
        <v>0</v>
      </c>
      <c r="T1065" s="37">
        <f>T1064+S1065</f>
        <v>34</v>
      </c>
      <c r="U1065" s="40">
        <f>IF(DAY(R1065)=$S$15,1,0)</f>
        <v>0</v>
      </c>
      <c r="V1065" s="39">
        <f>IF(T1065&lt;=$S$3,U1065/((1+$S$4)^(Q1065)),0)</f>
        <v>0</v>
      </c>
    </row>
    <row r="1066" spans="17:22" x14ac:dyDescent="0.2">
      <c r="Q1066" s="37">
        <v>1049</v>
      </c>
      <c r="R1066" s="38">
        <f>R1065+1</f>
        <v>41070</v>
      </c>
      <c r="S1066" s="36">
        <f>IF(U1066=1,1,0)</f>
        <v>0</v>
      </c>
      <c r="T1066" s="37">
        <f>T1065+S1066</f>
        <v>34</v>
      </c>
      <c r="U1066" s="40">
        <f>IF(DAY(R1066)=$S$15,1,0)</f>
        <v>0</v>
      </c>
      <c r="V1066" s="39">
        <f>IF(T1066&lt;=$S$3,U1066/((1+$S$4)^(Q1066)),0)</f>
        <v>0</v>
      </c>
    </row>
    <row r="1067" spans="17:22" x14ac:dyDescent="0.2">
      <c r="Q1067" s="37">
        <v>1050</v>
      </c>
      <c r="R1067" s="38">
        <f>R1066+1</f>
        <v>41071</v>
      </c>
      <c r="S1067" s="36">
        <f>IF(U1067=1,1,0)</f>
        <v>0</v>
      </c>
      <c r="T1067" s="37">
        <f>T1066+S1067</f>
        <v>34</v>
      </c>
      <c r="U1067" s="40">
        <f>IF(DAY(R1067)=$S$15,1,0)</f>
        <v>0</v>
      </c>
      <c r="V1067" s="39">
        <f>IF(T1067&lt;=$S$3,U1067/((1+$S$4)^(Q1067)),0)</f>
        <v>0</v>
      </c>
    </row>
    <row r="1068" spans="17:22" x14ac:dyDescent="0.2">
      <c r="Q1068" s="37">
        <v>1051</v>
      </c>
      <c r="R1068" s="38">
        <f>R1067+1</f>
        <v>41072</v>
      </c>
      <c r="S1068" s="36">
        <f>IF(U1068=1,1,0)</f>
        <v>0</v>
      </c>
      <c r="T1068" s="37">
        <f>T1067+S1068</f>
        <v>34</v>
      </c>
      <c r="U1068" s="40">
        <f>IF(DAY(R1068)=$S$15,1,0)</f>
        <v>0</v>
      </c>
      <c r="V1068" s="39">
        <f>IF(T1068&lt;=$S$3,U1068/((1+$S$4)^(Q1068)),0)</f>
        <v>0</v>
      </c>
    </row>
    <row r="1069" spans="17:22" x14ac:dyDescent="0.2">
      <c r="Q1069" s="37">
        <v>1052</v>
      </c>
      <c r="R1069" s="38">
        <f>R1068+1</f>
        <v>41073</v>
      </c>
      <c r="S1069" s="36">
        <f>IF(U1069=1,1,0)</f>
        <v>0</v>
      </c>
      <c r="T1069" s="37">
        <f>T1068+S1069</f>
        <v>34</v>
      </c>
      <c r="U1069" s="40">
        <f>IF(DAY(R1069)=$S$15,1,0)</f>
        <v>0</v>
      </c>
      <c r="V1069" s="39">
        <f>IF(T1069&lt;=$S$3,U1069/((1+$S$4)^(Q1069)),0)</f>
        <v>0</v>
      </c>
    </row>
    <row r="1070" spans="17:22" x14ac:dyDescent="0.2">
      <c r="Q1070" s="37">
        <v>1053</v>
      </c>
      <c r="R1070" s="38">
        <f>R1069+1</f>
        <v>41074</v>
      </c>
      <c r="S1070" s="36">
        <f>IF(U1070=1,1,0)</f>
        <v>0</v>
      </c>
      <c r="T1070" s="37">
        <f>T1069+S1070</f>
        <v>34</v>
      </c>
      <c r="U1070" s="40">
        <f>IF(DAY(R1070)=$S$15,1,0)</f>
        <v>0</v>
      </c>
      <c r="V1070" s="39">
        <f>IF(T1070&lt;=$S$3,U1070/((1+$S$4)^(Q1070)),0)</f>
        <v>0</v>
      </c>
    </row>
    <row r="1071" spans="17:22" x14ac:dyDescent="0.2">
      <c r="Q1071" s="37">
        <v>1054</v>
      </c>
      <c r="R1071" s="38">
        <f>R1070+1</f>
        <v>41075</v>
      </c>
      <c r="S1071" s="36">
        <f>IF(U1071=1,1,0)</f>
        <v>0</v>
      </c>
      <c r="T1071" s="37">
        <f>T1070+S1071</f>
        <v>34</v>
      </c>
      <c r="U1071" s="40">
        <f>IF(DAY(R1071)=$S$15,1,0)</f>
        <v>0</v>
      </c>
      <c r="V1071" s="39">
        <f>IF(T1071&lt;=$S$3,U1071/((1+$S$4)^(Q1071)),0)</f>
        <v>0</v>
      </c>
    </row>
    <row r="1072" spans="17:22" x14ac:dyDescent="0.2">
      <c r="Q1072" s="37">
        <v>1055</v>
      </c>
      <c r="R1072" s="38">
        <f>R1071+1</f>
        <v>41076</v>
      </c>
      <c r="S1072" s="36">
        <f>IF(U1072=1,1,0)</f>
        <v>0</v>
      </c>
      <c r="T1072" s="37">
        <f>T1071+S1072</f>
        <v>34</v>
      </c>
      <c r="U1072" s="40">
        <f>IF(DAY(R1072)=$S$15,1,0)</f>
        <v>0</v>
      </c>
      <c r="V1072" s="39">
        <f>IF(T1072&lt;=$S$3,U1072/((1+$S$4)^(Q1072)),0)</f>
        <v>0</v>
      </c>
    </row>
    <row r="1073" spans="17:22" x14ac:dyDescent="0.2">
      <c r="Q1073" s="37">
        <v>1056</v>
      </c>
      <c r="R1073" s="38">
        <f>R1072+1</f>
        <v>41077</v>
      </c>
      <c r="S1073" s="36">
        <f>IF(U1073=1,1,0)</f>
        <v>0</v>
      </c>
      <c r="T1073" s="37">
        <f>T1072+S1073</f>
        <v>34</v>
      </c>
      <c r="U1073" s="40">
        <f>IF(DAY(R1073)=$S$15,1,0)</f>
        <v>0</v>
      </c>
      <c r="V1073" s="39">
        <f>IF(T1073&lt;=$S$3,U1073/((1+$S$4)^(Q1073)),0)</f>
        <v>0</v>
      </c>
    </row>
    <row r="1074" spans="17:22" x14ac:dyDescent="0.2">
      <c r="Q1074" s="37">
        <v>1057</v>
      </c>
      <c r="R1074" s="38">
        <f>R1073+1</f>
        <v>41078</v>
      </c>
      <c r="S1074" s="36">
        <f>IF(U1074=1,1,0)</f>
        <v>0</v>
      </c>
      <c r="T1074" s="37">
        <f>T1073+S1074</f>
        <v>34</v>
      </c>
      <c r="U1074" s="40">
        <f>IF(DAY(R1074)=$S$15,1,0)</f>
        <v>0</v>
      </c>
      <c r="V1074" s="39">
        <f>IF(T1074&lt;=$S$3,U1074/((1+$S$4)^(Q1074)),0)</f>
        <v>0</v>
      </c>
    </row>
    <row r="1075" spans="17:22" x14ac:dyDescent="0.2">
      <c r="Q1075" s="37">
        <v>1058</v>
      </c>
      <c r="R1075" s="38">
        <f>R1074+1</f>
        <v>41079</v>
      </c>
      <c r="S1075" s="36">
        <f>IF(U1075=1,1,0)</f>
        <v>0</v>
      </c>
      <c r="T1075" s="37">
        <f>T1074+S1075</f>
        <v>34</v>
      </c>
      <c r="U1075" s="40">
        <f>IF(DAY(R1075)=$S$15,1,0)</f>
        <v>0</v>
      </c>
      <c r="V1075" s="39">
        <f>IF(T1075&lt;=$S$3,U1075/((1+$S$4)^(Q1075)),0)</f>
        <v>0</v>
      </c>
    </row>
    <row r="1076" spans="17:22" x14ac:dyDescent="0.2">
      <c r="Q1076" s="37">
        <v>1059</v>
      </c>
      <c r="R1076" s="38">
        <f>R1075+1</f>
        <v>41080</v>
      </c>
      <c r="S1076" s="36">
        <f>IF(U1076=1,1,0)</f>
        <v>0</v>
      </c>
      <c r="T1076" s="37">
        <f>T1075+S1076</f>
        <v>34</v>
      </c>
      <c r="U1076" s="40">
        <f>IF(DAY(R1076)=$S$15,1,0)</f>
        <v>0</v>
      </c>
      <c r="V1076" s="39">
        <f>IF(T1076&lt;=$S$3,U1076/((1+$S$4)^(Q1076)),0)</f>
        <v>0</v>
      </c>
    </row>
    <row r="1077" spans="17:22" x14ac:dyDescent="0.2">
      <c r="Q1077" s="37">
        <v>1060</v>
      </c>
      <c r="R1077" s="38">
        <f>R1076+1</f>
        <v>41081</v>
      </c>
      <c r="S1077" s="36">
        <f>IF(U1077=1,1,0)</f>
        <v>0</v>
      </c>
      <c r="T1077" s="37">
        <f>T1076+S1077</f>
        <v>34</v>
      </c>
      <c r="U1077" s="40">
        <f>IF(DAY(R1077)=$S$15,1,0)</f>
        <v>0</v>
      </c>
      <c r="V1077" s="39">
        <f>IF(T1077&lt;=$S$3,U1077/((1+$S$4)^(Q1077)),0)</f>
        <v>0</v>
      </c>
    </row>
    <row r="1078" spans="17:22" x14ac:dyDescent="0.2">
      <c r="Q1078" s="37">
        <v>1061</v>
      </c>
      <c r="R1078" s="38">
        <f>R1077+1</f>
        <v>41082</v>
      </c>
      <c r="S1078" s="36">
        <f>IF(U1078=1,1,0)</f>
        <v>0</v>
      </c>
      <c r="T1078" s="37">
        <f>T1077+S1078</f>
        <v>34</v>
      </c>
      <c r="U1078" s="40">
        <f>IF(DAY(R1078)=$S$15,1,0)</f>
        <v>0</v>
      </c>
      <c r="V1078" s="39">
        <f>IF(T1078&lt;=$S$3,U1078/((1+$S$4)^(Q1078)),0)</f>
        <v>0</v>
      </c>
    </row>
    <row r="1079" spans="17:22" x14ac:dyDescent="0.2">
      <c r="Q1079" s="37">
        <v>1062</v>
      </c>
      <c r="R1079" s="38">
        <f>R1078+1</f>
        <v>41083</v>
      </c>
      <c r="S1079" s="36">
        <f>IF(U1079=1,1,0)</f>
        <v>0</v>
      </c>
      <c r="T1079" s="37">
        <f>T1078+S1079</f>
        <v>34</v>
      </c>
      <c r="U1079" s="40">
        <f>IF(DAY(R1079)=$S$15,1,0)</f>
        <v>0</v>
      </c>
      <c r="V1079" s="39">
        <f>IF(T1079&lt;=$S$3,U1079/((1+$S$4)^(Q1079)),0)</f>
        <v>0</v>
      </c>
    </row>
    <row r="1080" spans="17:22" x14ac:dyDescent="0.2">
      <c r="Q1080" s="37">
        <v>1063</v>
      </c>
      <c r="R1080" s="38">
        <f>R1079+1</f>
        <v>41084</v>
      </c>
      <c r="S1080" s="36">
        <f>IF(U1080=1,1,0)</f>
        <v>0</v>
      </c>
      <c r="T1080" s="37">
        <f>T1079+S1080</f>
        <v>34</v>
      </c>
      <c r="U1080" s="40">
        <f>IF(DAY(R1080)=$S$15,1,0)</f>
        <v>0</v>
      </c>
      <c r="V1080" s="39">
        <f>IF(T1080&lt;=$S$3,U1080/((1+$S$4)^(Q1080)),0)</f>
        <v>0</v>
      </c>
    </row>
    <row r="1081" spans="17:22" x14ac:dyDescent="0.2">
      <c r="Q1081" s="37">
        <v>1064</v>
      </c>
      <c r="R1081" s="38">
        <f>R1080+1</f>
        <v>41085</v>
      </c>
      <c r="S1081" s="36">
        <f>IF(U1081=1,1,0)</f>
        <v>0</v>
      </c>
      <c r="T1081" s="37">
        <f>T1080+S1081</f>
        <v>34</v>
      </c>
      <c r="U1081" s="40">
        <f>IF(DAY(R1081)=$S$15,1,0)</f>
        <v>0</v>
      </c>
      <c r="V1081" s="39">
        <f>IF(T1081&lt;=$S$3,U1081/((1+$S$4)^(Q1081)),0)</f>
        <v>0</v>
      </c>
    </row>
    <row r="1082" spans="17:22" x14ac:dyDescent="0.2">
      <c r="Q1082" s="37">
        <v>1065</v>
      </c>
      <c r="R1082" s="38">
        <f>R1081+1</f>
        <v>41086</v>
      </c>
      <c r="S1082" s="36">
        <f>IF(U1082=1,1,0)</f>
        <v>0</v>
      </c>
      <c r="T1082" s="37">
        <f>T1081+S1082</f>
        <v>34</v>
      </c>
      <c r="U1082" s="40">
        <f>IF(DAY(R1082)=$S$15,1,0)</f>
        <v>0</v>
      </c>
      <c r="V1082" s="39">
        <f>IF(T1082&lt;=$S$3,U1082/((1+$S$4)^(Q1082)),0)</f>
        <v>0</v>
      </c>
    </row>
    <row r="1083" spans="17:22" x14ac:dyDescent="0.2">
      <c r="Q1083" s="37">
        <v>1066</v>
      </c>
      <c r="R1083" s="38">
        <f>R1082+1</f>
        <v>41087</v>
      </c>
      <c r="S1083" s="36">
        <f>IF(U1083=1,1,0)</f>
        <v>1</v>
      </c>
      <c r="T1083" s="37">
        <f>T1082+S1083</f>
        <v>35</v>
      </c>
      <c r="U1083" s="40">
        <f>IF(DAY(R1083)=$S$15,1,0)</f>
        <v>1</v>
      </c>
      <c r="V1083" s="39">
        <f>IF(T1083&lt;=$S$3,U1083/((1+$S$4)^(Q1083)),0)</f>
        <v>0</v>
      </c>
    </row>
    <row r="1084" spans="17:22" x14ac:dyDescent="0.2">
      <c r="Q1084" s="37">
        <v>1067</v>
      </c>
      <c r="R1084" s="38">
        <f>R1083+1</f>
        <v>41088</v>
      </c>
      <c r="S1084" s="36">
        <f>IF(U1084=1,1,0)</f>
        <v>0</v>
      </c>
      <c r="T1084" s="37">
        <f>T1083+S1084</f>
        <v>35</v>
      </c>
      <c r="U1084" s="40">
        <f>IF(DAY(R1084)=$S$15,1,0)</f>
        <v>0</v>
      </c>
      <c r="V1084" s="39">
        <f>IF(T1084&lt;=$S$3,U1084/((1+$S$4)^(Q1084)),0)</f>
        <v>0</v>
      </c>
    </row>
    <row r="1085" spans="17:22" x14ac:dyDescent="0.2">
      <c r="Q1085" s="37">
        <v>1068</v>
      </c>
      <c r="R1085" s="38">
        <f>R1084+1</f>
        <v>41089</v>
      </c>
      <c r="S1085" s="36">
        <f>IF(U1085=1,1,0)</f>
        <v>0</v>
      </c>
      <c r="T1085" s="37">
        <f>T1084+S1085</f>
        <v>35</v>
      </c>
      <c r="U1085" s="40">
        <f>IF(DAY(R1085)=$S$15,1,0)</f>
        <v>0</v>
      </c>
      <c r="V1085" s="39">
        <f>IF(T1085&lt;=$S$3,U1085/((1+$S$4)^(Q1085)),0)</f>
        <v>0</v>
      </c>
    </row>
    <row r="1086" spans="17:22" x14ac:dyDescent="0.2">
      <c r="Q1086" s="37">
        <v>1069</v>
      </c>
      <c r="R1086" s="38">
        <f>R1085+1</f>
        <v>41090</v>
      </c>
      <c r="S1086" s="36">
        <f>IF(U1086=1,1,0)</f>
        <v>0</v>
      </c>
      <c r="T1086" s="37">
        <f>T1085+S1086</f>
        <v>35</v>
      </c>
      <c r="U1086" s="40">
        <f>IF(DAY(R1086)=$S$15,1,0)</f>
        <v>0</v>
      </c>
      <c r="V1086" s="39">
        <f>IF(T1086&lt;=$S$3,U1086/((1+$S$4)^(Q1086)),0)</f>
        <v>0</v>
      </c>
    </row>
    <row r="1087" spans="17:22" x14ac:dyDescent="0.2">
      <c r="Q1087" s="37">
        <v>1070</v>
      </c>
      <c r="R1087" s="38">
        <f>R1086+1</f>
        <v>41091</v>
      </c>
      <c r="S1087" s="36">
        <f>IF(U1087=1,1,0)</f>
        <v>0</v>
      </c>
      <c r="T1087" s="37">
        <f>T1086+S1087</f>
        <v>35</v>
      </c>
      <c r="U1087" s="40">
        <f>IF(DAY(R1087)=$S$15,1,0)</f>
        <v>0</v>
      </c>
      <c r="V1087" s="39">
        <f>IF(T1087&lt;=$S$3,U1087/((1+$S$4)^(Q1087)),0)</f>
        <v>0</v>
      </c>
    </row>
    <row r="1088" spans="17:22" x14ac:dyDescent="0.2">
      <c r="Q1088" s="37">
        <v>1071</v>
      </c>
      <c r="R1088" s="38">
        <f>R1087+1</f>
        <v>41092</v>
      </c>
      <c r="S1088" s="36">
        <f>IF(U1088=1,1,0)</f>
        <v>0</v>
      </c>
      <c r="T1088" s="37">
        <f>T1087+S1088</f>
        <v>35</v>
      </c>
      <c r="U1088" s="40">
        <f>IF(DAY(R1088)=$S$15,1,0)</f>
        <v>0</v>
      </c>
      <c r="V1088" s="39">
        <f>IF(T1088&lt;=$S$3,U1088/((1+$S$4)^(Q1088)),0)</f>
        <v>0</v>
      </c>
    </row>
    <row r="1089" spans="17:22" x14ac:dyDescent="0.2">
      <c r="Q1089" s="37">
        <v>1072</v>
      </c>
      <c r="R1089" s="38">
        <f>R1088+1</f>
        <v>41093</v>
      </c>
      <c r="S1089" s="36">
        <f>IF(U1089=1,1,0)</f>
        <v>0</v>
      </c>
      <c r="T1089" s="37">
        <f>T1088+S1089</f>
        <v>35</v>
      </c>
      <c r="U1089" s="40">
        <f>IF(DAY(R1089)=$S$15,1,0)</f>
        <v>0</v>
      </c>
      <c r="V1089" s="39">
        <f>IF(T1089&lt;=$S$3,U1089/((1+$S$4)^(Q1089)),0)</f>
        <v>0</v>
      </c>
    </row>
    <row r="1090" spans="17:22" x14ac:dyDescent="0.2">
      <c r="Q1090" s="37">
        <v>1073</v>
      </c>
      <c r="R1090" s="38">
        <f>R1089+1</f>
        <v>41094</v>
      </c>
      <c r="S1090" s="36">
        <f>IF(U1090=1,1,0)</f>
        <v>0</v>
      </c>
      <c r="T1090" s="37">
        <f>T1089+S1090</f>
        <v>35</v>
      </c>
      <c r="U1090" s="40">
        <f>IF(DAY(R1090)=$S$15,1,0)</f>
        <v>0</v>
      </c>
      <c r="V1090" s="39">
        <f>IF(T1090&lt;=$S$3,U1090/((1+$S$4)^(Q1090)),0)</f>
        <v>0</v>
      </c>
    </row>
    <row r="1091" spans="17:22" x14ac:dyDescent="0.2">
      <c r="Q1091" s="37">
        <v>1074</v>
      </c>
      <c r="R1091" s="38">
        <f>R1090+1</f>
        <v>41095</v>
      </c>
      <c r="S1091" s="36">
        <f>IF(U1091=1,1,0)</f>
        <v>0</v>
      </c>
      <c r="T1091" s="37">
        <f>T1090+S1091</f>
        <v>35</v>
      </c>
      <c r="U1091" s="40">
        <f>IF(DAY(R1091)=$S$15,1,0)</f>
        <v>0</v>
      </c>
      <c r="V1091" s="39">
        <f>IF(T1091&lt;=$S$3,U1091/((1+$S$4)^(Q1091)),0)</f>
        <v>0</v>
      </c>
    </row>
    <row r="1092" spans="17:22" x14ac:dyDescent="0.2">
      <c r="Q1092" s="37">
        <v>1075</v>
      </c>
      <c r="R1092" s="38">
        <f>R1091+1</f>
        <v>41096</v>
      </c>
      <c r="S1092" s="36">
        <f>IF(U1092=1,1,0)</f>
        <v>0</v>
      </c>
      <c r="T1092" s="37">
        <f>T1091+S1092</f>
        <v>35</v>
      </c>
      <c r="U1092" s="40">
        <f>IF(DAY(R1092)=$S$15,1,0)</f>
        <v>0</v>
      </c>
      <c r="V1092" s="39">
        <f>IF(T1092&lt;=$S$3,U1092/((1+$S$4)^(Q1092)),0)</f>
        <v>0</v>
      </c>
    </row>
    <row r="1093" spans="17:22" x14ac:dyDescent="0.2">
      <c r="Q1093" s="37">
        <v>1076</v>
      </c>
      <c r="R1093" s="38">
        <f>R1092+1</f>
        <v>41097</v>
      </c>
      <c r="S1093" s="36">
        <f>IF(U1093=1,1,0)</f>
        <v>0</v>
      </c>
      <c r="T1093" s="37">
        <f>T1092+S1093</f>
        <v>35</v>
      </c>
      <c r="U1093" s="40">
        <f>IF(DAY(R1093)=$S$15,1,0)</f>
        <v>0</v>
      </c>
      <c r="V1093" s="39">
        <f>IF(T1093&lt;=$S$3,U1093/((1+$S$4)^(Q1093)),0)</f>
        <v>0</v>
      </c>
    </row>
    <row r="1094" spans="17:22" x14ac:dyDescent="0.2">
      <c r="Q1094" s="37">
        <v>1077</v>
      </c>
      <c r="R1094" s="38">
        <f>R1093+1</f>
        <v>41098</v>
      </c>
      <c r="S1094" s="36">
        <f>IF(U1094=1,1,0)</f>
        <v>0</v>
      </c>
      <c r="T1094" s="37">
        <f>T1093+S1094</f>
        <v>35</v>
      </c>
      <c r="U1094" s="40">
        <f>IF(DAY(R1094)=$S$15,1,0)</f>
        <v>0</v>
      </c>
      <c r="V1094" s="39">
        <f>IF(T1094&lt;=$S$3,U1094/((1+$S$4)^(Q1094)),0)</f>
        <v>0</v>
      </c>
    </row>
    <row r="1095" spans="17:22" x14ac:dyDescent="0.2">
      <c r="Q1095" s="37">
        <v>1078</v>
      </c>
      <c r="R1095" s="38">
        <f>R1094+1</f>
        <v>41099</v>
      </c>
      <c r="S1095" s="36">
        <f>IF(U1095=1,1,0)</f>
        <v>0</v>
      </c>
      <c r="T1095" s="37">
        <f>T1094+S1095</f>
        <v>35</v>
      </c>
      <c r="U1095" s="40">
        <f>IF(DAY(R1095)=$S$15,1,0)</f>
        <v>0</v>
      </c>
      <c r="V1095" s="39">
        <f>IF(T1095&lt;=$S$3,U1095/((1+$S$4)^(Q1095)),0)</f>
        <v>0</v>
      </c>
    </row>
    <row r="1096" spans="17:22" x14ac:dyDescent="0.2">
      <c r="Q1096" s="37">
        <v>1079</v>
      </c>
      <c r="R1096" s="38">
        <f>R1095+1</f>
        <v>41100</v>
      </c>
      <c r="S1096" s="36">
        <f>IF(U1096=1,1,0)</f>
        <v>0</v>
      </c>
      <c r="T1096" s="37">
        <f>T1095+S1096</f>
        <v>35</v>
      </c>
      <c r="U1096" s="40">
        <f>IF(DAY(R1096)=$S$15,1,0)</f>
        <v>0</v>
      </c>
      <c r="V1096" s="39">
        <f>IF(T1096&lt;=$S$3,U1096/((1+$S$4)^(Q1096)),0)</f>
        <v>0</v>
      </c>
    </row>
    <row r="1097" spans="17:22" x14ac:dyDescent="0.2">
      <c r="Q1097" s="37">
        <v>1080</v>
      </c>
      <c r="R1097" s="38">
        <f>R1096+1</f>
        <v>41101</v>
      </c>
      <c r="S1097" s="36">
        <f>IF(U1097=1,1,0)</f>
        <v>0</v>
      </c>
      <c r="T1097" s="37">
        <f>T1096+S1097</f>
        <v>35</v>
      </c>
      <c r="U1097" s="40">
        <f>IF(DAY(R1097)=$S$15,1,0)</f>
        <v>0</v>
      </c>
      <c r="V1097" s="39">
        <f>IF(T1097&lt;=$S$3,U1097/((1+$S$4)^(Q1097)),0)</f>
        <v>0</v>
      </c>
    </row>
    <row r="1098" spans="17:22" x14ac:dyDescent="0.2">
      <c r="Q1098" s="37">
        <v>1081</v>
      </c>
      <c r="R1098" s="38">
        <f>R1097+1</f>
        <v>41102</v>
      </c>
      <c r="S1098" s="36">
        <f>IF(U1098=1,1,0)</f>
        <v>0</v>
      </c>
      <c r="T1098" s="37">
        <f>T1097+S1098</f>
        <v>35</v>
      </c>
      <c r="U1098" s="40">
        <f>IF(DAY(R1098)=$S$15,1,0)</f>
        <v>0</v>
      </c>
      <c r="V1098" s="39">
        <f>IF(T1098&lt;=$S$3,U1098/((1+$S$4)^(Q1098)),0)</f>
        <v>0</v>
      </c>
    </row>
    <row r="1099" spans="17:22" x14ac:dyDescent="0.2">
      <c r="Q1099" s="37">
        <v>1082</v>
      </c>
      <c r="R1099" s="38">
        <f>R1098+1</f>
        <v>41103</v>
      </c>
      <c r="S1099" s="36">
        <f>IF(U1099=1,1,0)</f>
        <v>0</v>
      </c>
      <c r="T1099" s="37">
        <f>T1098+S1099</f>
        <v>35</v>
      </c>
      <c r="U1099" s="40">
        <f>IF(DAY(R1099)=$S$15,1,0)</f>
        <v>0</v>
      </c>
      <c r="V1099" s="39">
        <f>IF(T1099&lt;=$S$3,U1099/((1+$S$4)^(Q1099)),0)</f>
        <v>0</v>
      </c>
    </row>
    <row r="1100" spans="17:22" x14ac:dyDescent="0.2">
      <c r="Q1100" s="37">
        <v>1083</v>
      </c>
      <c r="R1100" s="38">
        <f>R1099+1</f>
        <v>41104</v>
      </c>
      <c r="S1100" s="36">
        <f>IF(U1100=1,1,0)</f>
        <v>0</v>
      </c>
      <c r="T1100" s="37">
        <f>T1099+S1100</f>
        <v>35</v>
      </c>
      <c r="U1100" s="40">
        <f>IF(DAY(R1100)=$S$15,1,0)</f>
        <v>0</v>
      </c>
      <c r="V1100" s="39">
        <f>IF(T1100&lt;=$S$3,U1100/((1+$S$4)^(Q1100)),0)</f>
        <v>0</v>
      </c>
    </row>
    <row r="1101" spans="17:22" x14ac:dyDescent="0.2">
      <c r="Q1101" s="37">
        <v>1084</v>
      </c>
      <c r="R1101" s="38">
        <f>R1100+1</f>
        <v>41105</v>
      </c>
      <c r="S1101" s="36">
        <f>IF(U1101=1,1,0)</f>
        <v>0</v>
      </c>
      <c r="T1101" s="37">
        <f>T1100+S1101</f>
        <v>35</v>
      </c>
      <c r="U1101" s="40">
        <f>IF(DAY(R1101)=$S$15,1,0)</f>
        <v>0</v>
      </c>
      <c r="V1101" s="39">
        <f>IF(T1101&lt;=$S$3,U1101/((1+$S$4)^(Q1101)),0)</f>
        <v>0</v>
      </c>
    </row>
    <row r="1102" spans="17:22" x14ac:dyDescent="0.2">
      <c r="Q1102" s="37">
        <v>1085</v>
      </c>
      <c r="R1102" s="38">
        <f>R1101+1</f>
        <v>41106</v>
      </c>
      <c r="S1102" s="36">
        <f>IF(U1102=1,1,0)</f>
        <v>0</v>
      </c>
      <c r="T1102" s="37">
        <f>T1101+S1102</f>
        <v>35</v>
      </c>
      <c r="U1102" s="40">
        <f>IF(DAY(R1102)=$S$15,1,0)</f>
        <v>0</v>
      </c>
      <c r="V1102" s="39">
        <f>IF(T1102&lt;=$S$3,U1102/((1+$S$4)^(Q1102)),0)</f>
        <v>0</v>
      </c>
    </row>
    <row r="1103" spans="17:22" x14ac:dyDescent="0.2">
      <c r="Q1103" s="37">
        <v>1086</v>
      </c>
      <c r="R1103" s="38">
        <f>R1102+1</f>
        <v>41107</v>
      </c>
      <c r="S1103" s="36">
        <f>IF(U1103=1,1,0)</f>
        <v>0</v>
      </c>
      <c r="T1103" s="37">
        <f>T1102+S1103</f>
        <v>35</v>
      </c>
      <c r="U1103" s="40">
        <f>IF(DAY(R1103)=$S$15,1,0)</f>
        <v>0</v>
      </c>
      <c r="V1103" s="39">
        <f>IF(T1103&lt;=$S$3,U1103/((1+$S$4)^(Q1103)),0)</f>
        <v>0</v>
      </c>
    </row>
    <row r="1104" spans="17:22" x14ac:dyDescent="0.2">
      <c r="Q1104" s="37">
        <v>1087</v>
      </c>
      <c r="R1104" s="38">
        <f>R1103+1</f>
        <v>41108</v>
      </c>
      <c r="S1104" s="36">
        <f>IF(U1104=1,1,0)</f>
        <v>0</v>
      </c>
      <c r="T1104" s="37">
        <f>T1103+S1104</f>
        <v>35</v>
      </c>
      <c r="U1104" s="40">
        <f>IF(DAY(R1104)=$S$15,1,0)</f>
        <v>0</v>
      </c>
      <c r="V1104" s="39">
        <f>IF(T1104&lt;=$S$3,U1104/((1+$S$4)^(Q1104)),0)</f>
        <v>0</v>
      </c>
    </row>
    <row r="1105" spans="17:22" x14ac:dyDescent="0.2">
      <c r="Q1105" s="37">
        <v>1088</v>
      </c>
      <c r="R1105" s="38">
        <f>R1104+1</f>
        <v>41109</v>
      </c>
      <c r="S1105" s="36">
        <f>IF(U1105=1,1,0)</f>
        <v>0</v>
      </c>
      <c r="T1105" s="37">
        <f>T1104+S1105</f>
        <v>35</v>
      </c>
      <c r="U1105" s="40">
        <f>IF(DAY(R1105)=$S$15,1,0)</f>
        <v>0</v>
      </c>
      <c r="V1105" s="39">
        <f>IF(T1105&lt;=$S$3,U1105/((1+$S$4)^(Q1105)),0)</f>
        <v>0</v>
      </c>
    </row>
    <row r="1106" spans="17:22" x14ac:dyDescent="0.2">
      <c r="Q1106" s="37">
        <v>1089</v>
      </c>
      <c r="R1106" s="38">
        <f>R1105+1</f>
        <v>41110</v>
      </c>
      <c r="S1106" s="36">
        <f>IF(U1106=1,1,0)</f>
        <v>0</v>
      </c>
      <c r="T1106" s="37">
        <f>T1105+S1106</f>
        <v>35</v>
      </c>
      <c r="U1106" s="40">
        <f>IF(DAY(R1106)=$S$15,1,0)</f>
        <v>0</v>
      </c>
      <c r="V1106" s="39">
        <f>IF(T1106&lt;=$S$3,U1106/((1+$S$4)^(Q1106)),0)</f>
        <v>0</v>
      </c>
    </row>
    <row r="1107" spans="17:22" x14ac:dyDescent="0.2">
      <c r="Q1107" s="37">
        <v>1090</v>
      </c>
      <c r="R1107" s="38">
        <f>R1106+1</f>
        <v>41111</v>
      </c>
      <c r="S1107" s="36">
        <f>IF(U1107=1,1,0)</f>
        <v>0</v>
      </c>
      <c r="T1107" s="37">
        <f>T1106+S1107</f>
        <v>35</v>
      </c>
      <c r="U1107" s="40">
        <f>IF(DAY(R1107)=$S$15,1,0)</f>
        <v>0</v>
      </c>
      <c r="V1107" s="39">
        <f>IF(T1107&lt;=$S$3,U1107/((1+$S$4)^(Q1107)),0)</f>
        <v>0</v>
      </c>
    </row>
    <row r="1108" spans="17:22" x14ac:dyDescent="0.2">
      <c r="Q1108" s="37">
        <v>1091</v>
      </c>
      <c r="R1108" s="38">
        <f>R1107+1</f>
        <v>41112</v>
      </c>
      <c r="S1108" s="36">
        <f>IF(U1108=1,1,0)</f>
        <v>0</v>
      </c>
      <c r="T1108" s="37">
        <f>T1107+S1108</f>
        <v>35</v>
      </c>
      <c r="U1108" s="40">
        <f>IF(DAY(R1108)=$S$15,1,0)</f>
        <v>0</v>
      </c>
      <c r="V1108" s="39">
        <f>IF(T1108&lt;=$S$3,U1108/((1+$S$4)^(Q1108)),0)</f>
        <v>0</v>
      </c>
    </row>
    <row r="1109" spans="17:22" x14ac:dyDescent="0.2">
      <c r="Q1109" s="37">
        <v>1092</v>
      </c>
      <c r="R1109" s="38">
        <f>R1108+1</f>
        <v>41113</v>
      </c>
      <c r="S1109" s="36">
        <f>IF(U1109=1,1,0)</f>
        <v>0</v>
      </c>
      <c r="T1109" s="37">
        <f>T1108+S1109</f>
        <v>35</v>
      </c>
      <c r="U1109" s="40">
        <f>IF(DAY(R1109)=$S$15,1,0)</f>
        <v>0</v>
      </c>
      <c r="V1109" s="39">
        <f>IF(T1109&lt;=$S$3,U1109/((1+$S$4)^(Q1109)),0)</f>
        <v>0</v>
      </c>
    </row>
    <row r="1110" spans="17:22" x14ac:dyDescent="0.2">
      <c r="Q1110" s="37">
        <v>1093</v>
      </c>
      <c r="R1110" s="38">
        <f>R1109+1</f>
        <v>41114</v>
      </c>
      <c r="S1110" s="36">
        <f>IF(U1110=1,1,0)</f>
        <v>0</v>
      </c>
      <c r="T1110" s="37">
        <f>T1109+S1110</f>
        <v>35</v>
      </c>
      <c r="U1110" s="40">
        <f>IF(DAY(R1110)=$S$15,1,0)</f>
        <v>0</v>
      </c>
      <c r="V1110" s="39">
        <f>IF(T1110&lt;=$S$3,U1110/((1+$S$4)^(Q1110)),0)</f>
        <v>0</v>
      </c>
    </row>
    <row r="1111" spans="17:22" x14ac:dyDescent="0.2">
      <c r="Q1111" s="37">
        <v>1094</v>
      </c>
      <c r="R1111" s="38">
        <f>R1110+1</f>
        <v>41115</v>
      </c>
      <c r="S1111" s="36">
        <f>IF(U1111=1,1,0)</f>
        <v>0</v>
      </c>
      <c r="T1111" s="37">
        <f>T1110+S1111</f>
        <v>35</v>
      </c>
      <c r="U1111" s="40">
        <f>IF(DAY(R1111)=$S$15,1,0)</f>
        <v>0</v>
      </c>
      <c r="V1111" s="39">
        <f>IF(T1111&lt;=$S$3,U1111/((1+$S$4)^(Q1111)),0)</f>
        <v>0</v>
      </c>
    </row>
    <row r="1112" spans="17:22" x14ac:dyDescent="0.2">
      <c r="Q1112" s="37">
        <v>1095</v>
      </c>
      <c r="R1112" s="38">
        <f>R1111+1</f>
        <v>41116</v>
      </c>
      <c r="S1112" s="36">
        <f>IF(U1112=1,1,0)</f>
        <v>0</v>
      </c>
      <c r="T1112" s="37">
        <f>T1111+S1112</f>
        <v>35</v>
      </c>
      <c r="U1112" s="40">
        <f>IF(DAY(R1112)=$S$15,1,0)</f>
        <v>0</v>
      </c>
      <c r="V1112" s="39">
        <f>IF(T1112&lt;=$S$3,U1112/((1+$S$4)^(Q1112)),0)</f>
        <v>0</v>
      </c>
    </row>
    <row r="1113" spans="17:22" x14ac:dyDescent="0.2">
      <c r="Q1113" s="37">
        <v>1096</v>
      </c>
      <c r="R1113" s="38">
        <f>R1112+1</f>
        <v>41117</v>
      </c>
      <c r="S1113" s="36">
        <f>IF(U1113=1,1,0)</f>
        <v>1</v>
      </c>
      <c r="T1113" s="37">
        <f>T1112+S1113</f>
        <v>36</v>
      </c>
      <c r="U1113" s="40">
        <f>IF(DAY(R1113)=$S$15,1,0)</f>
        <v>1</v>
      </c>
      <c r="V1113" s="39">
        <f>IF(T1113&lt;=$S$3,U1113/((1+$S$4)^(Q1113)),0)</f>
        <v>0</v>
      </c>
    </row>
    <row r="1114" spans="17:22" x14ac:dyDescent="0.2">
      <c r="Q1114" s="37">
        <v>1097</v>
      </c>
      <c r="R1114" s="38">
        <f>R1113+1</f>
        <v>41118</v>
      </c>
      <c r="S1114" s="36">
        <f>IF(U1114=1,1,0)</f>
        <v>0</v>
      </c>
      <c r="T1114" s="37">
        <f>T1113+S1114</f>
        <v>36</v>
      </c>
      <c r="U1114" s="40">
        <f>IF(DAY(R1114)=$S$15,1,0)</f>
        <v>0</v>
      </c>
      <c r="V1114" s="39">
        <f>IF(T1114&lt;=$S$3,U1114/((1+$S$4)^(Q1114)),0)</f>
        <v>0</v>
      </c>
    </row>
    <row r="1115" spans="17:22" x14ac:dyDescent="0.2">
      <c r="Q1115" s="37">
        <v>1098</v>
      </c>
      <c r="R1115" s="38">
        <f>R1114+1</f>
        <v>41119</v>
      </c>
      <c r="S1115" s="36">
        <f>IF(U1115=1,1,0)</f>
        <v>0</v>
      </c>
      <c r="T1115" s="37">
        <f>T1114+S1115</f>
        <v>36</v>
      </c>
      <c r="U1115" s="40">
        <f>IF(DAY(R1115)=$S$15,1,0)</f>
        <v>0</v>
      </c>
      <c r="V1115" s="39">
        <f>IF(T1115&lt;=$S$3,U1115/((1+$S$4)^(Q1115)),0)</f>
        <v>0</v>
      </c>
    </row>
    <row r="1116" spans="17:22" x14ac:dyDescent="0.2">
      <c r="Q1116" s="37">
        <v>1099</v>
      </c>
      <c r="R1116" s="38">
        <f>R1115+1</f>
        <v>41120</v>
      </c>
      <c r="S1116" s="36">
        <f>IF(U1116=1,1,0)</f>
        <v>0</v>
      </c>
      <c r="T1116" s="37">
        <f>T1115+S1116</f>
        <v>36</v>
      </c>
      <c r="U1116" s="40">
        <f>IF(DAY(R1116)=$S$15,1,0)</f>
        <v>0</v>
      </c>
      <c r="V1116" s="39">
        <f>IF(T1116&lt;=$S$3,U1116/((1+$S$4)^(Q1116)),0)</f>
        <v>0</v>
      </c>
    </row>
    <row r="1117" spans="17:22" x14ac:dyDescent="0.2">
      <c r="Q1117" s="37">
        <v>1100</v>
      </c>
      <c r="R1117" s="38">
        <f>R1116+1</f>
        <v>41121</v>
      </c>
      <c r="S1117" s="36">
        <f>IF(U1117=1,1,0)</f>
        <v>0</v>
      </c>
      <c r="T1117" s="37">
        <f>T1116+S1117</f>
        <v>36</v>
      </c>
      <c r="U1117" s="40">
        <f>IF(DAY(R1117)=$S$15,1,0)</f>
        <v>0</v>
      </c>
      <c r="V1117" s="39">
        <f>IF(T1117&lt;=$S$3,U1117/((1+$S$4)^(Q1117)),0)</f>
        <v>0</v>
      </c>
    </row>
    <row r="1118" spans="17:22" x14ac:dyDescent="0.2">
      <c r="Q1118" s="37">
        <v>1101</v>
      </c>
      <c r="R1118" s="38">
        <f>R1117+1</f>
        <v>41122</v>
      </c>
      <c r="S1118" s="36">
        <f>IF(U1118=1,1,0)</f>
        <v>0</v>
      </c>
      <c r="T1118" s="37">
        <f>T1117+S1118</f>
        <v>36</v>
      </c>
      <c r="U1118" s="40">
        <f>IF(DAY(R1118)=$S$15,1,0)</f>
        <v>0</v>
      </c>
      <c r="V1118" s="39">
        <f>IF(T1118&lt;=$S$3,U1118/((1+$S$4)^(Q1118)),0)</f>
        <v>0</v>
      </c>
    </row>
    <row r="1119" spans="17:22" x14ac:dyDescent="0.2">
      <c r="Q1119" s="37">
        <v>1102</v>
      </c>
      <c r="R1119" s="38">
        <f>R1118+1</f>
        <v>41123</v>
      </c>
      <c r="S1119" s="36">
        <f>IF(U1119=1,1,0)</f>
        <v>0</v>
      </c>
      <c r="T1119" s="37">
        <f>T1118+S1119</f>
        <v>36</v>
      </c>
      <c r="U1119" s="40">
        <f>IF(DAY(R1119)=$S$15,1,0)</f>
        <v>0</v>
      </c>
      <c r="V1119" s="39">
        <f>IF(T1119&lt;=$S$3,U1119/((1+$S$4)^(Q1119)),0)</f>
        <v>0</v>
      </c>
    </row>
    <row r="1120" spans="17:22" x14ac:dyDescent="0.2">
      <c r="Q1120" s="37">
        <v>1103</v>
      </c>
      <c r="R1120" s="38">
        <f>R1119+1</f>
        <v>41124</v>
      </c>
      <c r="S1120" s="36">
        <f>IF(U1120=1,1,0)</f>
        <v>0</v>
      </c>
      <c r="T1120" s="37">
        <f>T1119+S1120</f>
        <v>36</v>
      </c>
      <c r="U1120" s="40">
        <f>IF(DAY(R1120)=$S$15,1,0)</f>
        <v>0</v>
      </c>
      <c r="V1120" s="39">
        <f>IF(T1120&lt;=$S$3,U1120/((1+$S$4)^(Q1120)),0)</f>
        <v>0</v>
      </c>
    </row>
    <row r="1121" spans="17:22" x14ac:dyDescent="0.2">
      <c r="Q1121" s="37">
        <v>1104</v>
      </c>
      <c r="R1121" s="38">
        <f>R1120+1</f>
        <v>41125</v>
      </c>
      <c r="S1121" s="36">
        <f>IF(U1121=1,1,0)</f>
        <v>0</v>
      </c>
      <c r="T1121" s="37">
        <f>T1120+S1121</f>
        <v>36</v>
      </c>
      <c r="U1121" s="40">
        <f>IF(DAY(R1121)=$S$15,1,0)</f>
        <v>0</v>
      </c>
      <c r="V1121" s="39">
        <f>IF(T1121&lt;=$S$3,U1121/((1+$S$4)^(Q1121)),0)</f>
        <v>0</v>
      </c>
    </row>
    <row r="1122" spans="17:22" x14ac:dyDescent="0.2">
      <c r="Q1122" s="37">
        <v>1105</v>
      </c>
      <c r="R1122" s="38">
        <f>R1121+1</f>
        <v>41126</v>
      </c>
      <c r="S1122" s="36">
        <f>IF(U1122=1,1,0)</f>
        <v>0</v>
      </c>
      <c r="T1122" s="37">
        <f>T1121+S1122</f>
        <v>36</v>
      </c>
      <c r="U1122" s="40">
        <f>IF(DAY(R1122)=$S$15,1,0)</f>
        <v>0</v>
      </c>
      <c r="V1122" s="39">
        <f>IF(T1122&lt;=$S$3,U1122/((1+$S$4)^(Q1122)),0)</f>
        <v>0</v>
      </c>
    </row>
    <row r="1123" spans="17:22" x14ac:dyDescent="0.2">
      <c r="Q1123" s="37">
        <v>1106</v>
      </c>
      <c r="R1123" s="38">
        <f>R1122+1</f>
        <v>41127</v>
      </c>
      <c r="S1123" s="36">
        <f>IF(U1123=1,1,0)</f>
        <v>0</v>
      </c>
      <c r="T1123" s="37">
        <f>T1122+S1123</f>
        <v>36</v>
      </c>
      <c r="U1123" s="40">
        <f>IF(DAY(R1123)=$S$15,1,0)</f>
        <v>0</v>
      </c>
      <c r="V1123" s="39">
        <f>IF(T1123&lt;=$S$3,U1123/((1+$S$4)^(Q1123)),0)</f>
        <v>0</v>
      </c>
    </row>
    <row r="1124" spans="17:22" x14ac:dyDescent="0.2">
      <c r="Q1124" s="37">
        <v>1107</v>
      </c>
      <c r="R1124" s="38">
        <f>R1123+1</f>
        <v>41128</v>
      </c>
      <c r="S1124" s="36">
        <f>IF(U1124=1,1,0)</f>
        <v>0</v>
      </c>
      <c r="T1124" s="37">
        <f>T1123+S1124</f>
        <v>36</v>
      </c>
      <c r="U1124" s="40">
        <f>IF(DAY(R1124)=$S$15,1,0)</f>
        <v>0</v>
      </c>
      <c r="V1124" s="39">
        <f>IF(T1124&lt;=$S$3,U1124/((1+$S$4)^(Q1124)),0)</f>
        <v>0</v>
      </c>
    </row>
    <row r="1125" spans="17:22" x14ac:dyDescent="0.2">
      <c r="Q1125" s="37">
        <v>1108</v>
      </c>
      <c r="R1125" s="38">
        <f>R1124+1</f>
        <v>41129</v>
      </c>
      <c r="S1125" s="36">
        <f>IF(U1125=1,1,0)</f>
        <v>0</v>
      </c>
      <c r="T1125" s="37">
        <f>T1124+S1125</f>
        <v>36</v>
      </c>
      <c r="U1125" s="40">
        <f>IF(DAY(R1125)=$S$15,1,0)</f>
        <v>0</v>
      </c>
      <c r="V1125" s="39">
        <f>IF(T1125&lt;=$S$3,U1125/((1+$S$4)^(Q1125)),0)</f>
        <v>0</v>
      </c>
    </row>
    <row r="1126" spans="17:22" x14ac:dyDescent="0.2">
      <c r="Q1126" s="37">
        <v>1109</v>
      </c>
      <c r="R1126" s="38">
        <f>R1125+1</f>
        <v>41130</v>
      </c>
      <c r="S1126" s="36">
        <f>IF(U1126=1,1,0)</f>
        <v>0</v>
      </c>
      <c r="T1126" s="37">
        <f>T1125+S1126</f>
        <v>36</v>
      </c>
      <c r="U1126" s="40">
        <f>IF(DAY(R1126)=$S$15,1,0)</f>
        <v>0</v>
      </c>
      <c r="V1126" s="39">
        <f>IF(T1126&lt;=$S$3,U1126/((1+$S$4)^(Q1126)),0)</f>
        <v>0</v>
      </c>
    </row>
    <row r="1127" spans="17:22" x14ac:dyDescent="0.2">
      <c r="Q1127" s="37">
        <v>1110</v>
      </c>
      <c r="R1127" s="38">
        <f>R1126+1</f>
        <v>41131</v>
      </c>
      <c r="S1127" s="36">
        <f>IF(U1127=1,1,0)</f>
        <v>0</v>
      </c>
      <c r="T1127" s="37">
        <f>T1126+S1127</f>
        <v>36</v>
      </c>
      <c r="U1127" s="40">
        <f>IF(DAY(R1127)=$S$15,1,0)</f>
        <v>0</v>
      </c>
      <c r="V1127" s="39">
        <f>IF(T1127&lt;=$S$3,U1127/((1+$S$4)^(Q1127)),0)</f>
        <v>0</v>
      </c>
    </row>
    <row r="1128" spans="17:22" x14ac:dyDescent="0.2">
      <c r="Q1128" s="37">
        <v>1111</v>
      </c>
      <c r="R1128" s="38">
        <f>R1127+1</f>
        <v>41132</v>
      </c>
      <c r="S1128" s="36">
        <f>IF(U1128=1,1,0)</f>
        <v>0</v>
      </c>
      <c r="T1128" s="37">
        <f>T1127+S1128</f>
        <v>36</v>
      </c>
      <c r="U1128" s="40">
        <f>IF(DAY(R1128)=$S$15,1,0)</f>
        <v>0</v>
      </c>
      <c r="V1128" s="39">
        <f>IF(T1128&lt;=$S$3,U1128/((1+$S$4)^(Q1128)),0)</f>
        <v>0</v>
      </c>
    </row>
    <row r="1129" spans="17:22" x14ac:dyDescent="0.2">
      <c r="Q1129" s="37">
        <v>1112</v>
      </c>
      <c r="R1129" s="38">
        <f>R1128+1</f>
        <v>41133</v>
      </c>
      <c r="S1129" s="36">
        <f>IF(U1129=1,1,0)</f>
        <v>0</v>
      </c>
      <c r="T1129" s="37">
        <f>T1128+S1129</f>
        <v>36</v>
      </c>
      <c r="U1129" s="40">
        <f>IF(DAY(R1129)=$S$15,1,0)</f>
        <v>0</v>
      </c>
      <c r="V1129" s="39">
        <f>IF(T1129&lt;=$S$3,U1129/((1+$S$4)^(Q1129)),0)</f>
        <v>0</v>
      </c>
    </row>
    <row r="1130" spans="17:22" x14ac:dyDescent="0.2">
      <c r="Q1130" s="37">
        <v>1113</v>
      </c>
      <c r="R1130" s="38">
        <f>R1129+1</f>
        <v>41134</v>
      </c>
      <c r="S1130" s="36">
        <f>IF(U1130=1,1,0)</f>
        <v>0</v>
      </c>
      <c r="T1130" s="37">
        <f>T1129+S1130</f>
        <v>36</v>
      </c>
      <c r="U1130" s="40">
        <f>IF(DAY(R1130)=$S$15,1,0)</f>
        <v>0</v>
      </c>
      <c r="V1130" s="39">
        <f>IF(T1130&lt;=$S$3,U1130/((1+$S$4)^(Q1130)),0)</f>
        <v>0</v>
      </c>
    </row>
    <row r="1131" spans="17:22" x14ac:dyDescent="0.2">
      <c r="Q1131" s="37">
        <v>1114</v>
      </c>
      <c r="R1131" s="38">
        <f>R1130+1</f>
        <v>41135</v>
      </c>
      <c r="S1131" s="36">
        <f>IF(U1131=1,1,0)</f>
        <v>0</v>
      </c>
      <c r="T1131" s="37">
        <f>T1130+S1131</f>
        <v>36</v>
      </c>
      <c r="U1131" s="40">
        <f>IF(DAY(R1131)=$S$15,1,0)</f>
        <v>0</v>
      </c>
      <c r="V1131" s="39">
        <f>IF(T1131&lt;=$S$3,U1131/((1+$S$4)^(Q1131)),0)</f>
        <v>0</v>
      </c>
    </row>
    <row r="1132" spans="17:22" x14ac:dyDescent="0.2">
      <c r="Q1132" s="37">
        <v>1115</v>
      </c>
      <c r="R1132" s="38">
        <f>R1131+1</f>
        <v>41136</v>
      </c>
      <c r="S1132" s="36">
        <f>IF(U1132=1,1,0)</f>
        <v>0</v>
      </c>
      <c r="T1132" s="37">
        <f>T1131+S1132</f>
        <v>36</v>
      </c>
      <c r="U1132" s="40">
        <f>IF(DAY(R1132)=$S$15,1,0)</f>
        <v>0</v>
      </c>
      <c r="V1132" s="39">
        <f>IF(T1132&lt;=$S$3,U1132/((1+$S$4)^(Q1132)),0)</f>
        <v>0</v>
      </c>
    </row>
    <row r="1133" spans="17:22" x14ac:dyDescent="0.2">
      <c r="Q1133" s="37">
        <v>1116</v>
      </c>
      <c r="R1133" s="38">
        <f>R1132+1</f>
        <v>41137</v>
      </c>
      <c r="S1133" s="36">
        <f>IF(U1133=1,1,0)</f>
        <v>0</v>
      </c>
      <c r="T1133" s="37">
        <f>T1132+S1133</f>
        <v>36</v>
      </c>
      <c r="U1133" s="40">
        <f>IF(DAY(R1133)=$S$15,1,0)</f>
        <v>0</v>
      </c>
      <c r="V1133" s="39">
        <f>IF(T1133&lt;=$S$3,U1133/((1+$S$4)^(Q1133)),0)</f>
        <v>0</v>
      </c>
    </row>
    <row r="1134" spans="17:22" x14ac:dyDescent="0.2">
      <c r="Q1134" s="37">
        <v>1117</v>
      </c>
      <c r="R1134" s="38">
        <f>R1133+1</f>
        <v>41138</v>
      </c>
      <c r="S1134" s="36">
        <f>IF(U1134=1,1,0)</f>
        <v>0</v>
      </c>
      <c r="T1134" s="37">
        <f>T1133+S1134</f>
        <v>36</v>
      </c>
      <c r="U1134" s="40">
        <f>IF(DAY(R1134)=$S$15,1,0)</f>
        <v>0</v>
      </c>
      <c r="V1134" s="39">
        <f>IF(T1134&lt;=$S$3,U1134/((1+$S$4)^(Q1134)),0)</f>
        <v>0</v>
      </c>
    </row>
    <row r="1135" spans="17:22" x14ac:dyDescent="0.2">
      <c r="Q1135" s="37">
        <v>1118</v>
      </c>
      <c r="R1135" s="38">
        <f>R1134+1</f>
        <v>41139</v>
      </c>
      <c r="S1135" s="36">
        <f>IF(U1135=1,1,0)</f>
        <v>0</v>
      </c>
      <c r="T1135" s="37">
        <f>T1134+S1135</f>
        <v>36</v>
      </c>
      <c r="U1135" s="40">
        <f>IF(DAY(R1135)=$S$15,1,0)</f>
        <v>0</v>
      </c>
      <c r="V1135" s="39">
        <f>IF(T1135&lt;=$S$3,U1135/((1+$S$4)^(Q1135)),0)</f>
        <v>0</v>
      </c>
    </row>
    <row r="1136" spans="17:22" x14ac:dyDescent="0.2">
      <c r="Q1136" s="37">
        <v>1119</v>
      </c>
      <c r="R1136" s="38">
        <f>R1135+1</f>
        <v>41140</v>
      </c>
      <c r="S1136" s="36">
        <f>IF(U1136=1,1,0)</f>
        <v>0</v>
      </c>
      <c r="T1136" s="37">
        <f>T1135+S1136</f>
        <v>36</v>
      </c>
      <c r="U1136" s="40">
        <f>IF(DAY(R1136)=$S$15,1,0)</f>
        <v>0</v>
      </c>
      <c r="V1136" s="39">
        <f>IF(T1136&lt;=$S$3,U1136/((1+$S$4)^(Q1136)),0)</f>
        <v>0</v>
      </c>
    </row>
    <row r="1137" spans="17:22" x14ac:dyDescent="0.2">
      <c r="Q1137" s="37">
        <v>1120</v>
      </c>
      <c r="R1137" s="38">
        <f>R1136+1</f>
        <v>41141</v>
      </c>
      <c r="S1137" s="36">
        <f>IF(U1137=1,1,0)</f>
        <v>0</v>
      </c>
      <c r="T1137" s="37">
        <f>T1136+S1137</f>
        <v>36</v>
      </c>
      <c r="U1137" s="40">
        <f>IF(DAY(R1137)=$S$15,1,0)</f>
        <v>0</v>
      </c>
      <c r="V1137" s="39">
        <f>IF(T1137&lt;=$S$3,U1137/((1+$S$4)^(Q1137)),0)</f>
        <v>0</v>
      </c>
    </row>
    <row r="1138" spans="17:22" x14ac:dyDescent="0.2">
      <c r="Q1138" s="37">
        <v>1121</v>
      </c>
      <c r="R1138" s="38">
        <f>R1137+1</f>
        <v>41142</v>
      </c>
      <c r="S1138" s="36">
        <f>IF(U1138=1,1,0)</f>
        <v>0</v>
      </c>
      <c r="T1138" s="37">
        <f>T1137+S1138</f>
        <v>36</v>
      </c>
      <c r="U1138" s="40">
        <f>IF(DAY(R1138)=$S$15,1,0)</f>
        <v>0</v>
      </c>
      <c r="V1138" s="39">
        <f>IF(T1138&lt;=$S$3,U1138/((1+$S$4)^(Q1138)),0)</f>
        <v>0</v>
      </c>
    </row>
    <row r="1139" spans="17:22" x14ac:dyDescent="0.2">
      <c r="Q1139" s="37">
        <v>1122</v>
      </c>
      <c r="R1139" s="38">
        <f>R1138+1</f>
        <v>41143</v>
      </c>
      <c r="S1139" s="36">
        <f>IF(U1139=1,1,0)</f>
        <v>0</v>
      </c>
      <c r="T1139" s="37">
        <f>T1138+S1139</f>
        <v>36</v>
      </c>
      <c r="U1139" s="40">
        <f>IF(DAY(R1139)=$S$15,1,0)</f>
        <v>0</v>
      </c>
      <c r="V1139" s="39">
        <f>IF(T1139&lt;=$S$3,U1139/((1+$S$4)^(Q1139)),0)</f>
        <v>0</v>
      </c>
    </row>
    <row r="1140" spans="17:22" x14ac:dyDescent="0.2">
      <c r="Q1140" s="37">
        <v>1123</v>
      </c>
      <c r="R1140" s="38">
        <f>R1139+1</f>
        <v>41144</v>
      </c>
      <c r="S1140" s="36">
        <f>IF(U1140=1,1,0)</f>
        <v>0</v>
      </c>
      <c r="T1140" s="37">
        <f>T1139+S1140</f>
        <v>36</v>
      </c>
      <c r="U1140" s="40">
        <f>IF(DAY(R1140)=$S$15,1,0)</f>
        <v>0</v>
      </c>
      <c r="V1140" s="39">
        <f>IF(T1140&lt;=$S$3,U1140/((1+$S$4)^(Q1140)),0)</f>
        <v>0</v>
      </c>
    </row>
    <row r="1141" spans="17:22" x14ac:dyDescent="0.2">
      <c r="Q1141" s="37">
        <v>1124</v>
      </c>
      <c r="R1141" s="38">
        <f>R1140+1</f>
        <v>41145</v>
      </c>
      <c r="S1141" s="36">
        <f>IF(U1141=1,1,0)</f>
        <v>0</v>
      </c>
      <c r="T1141" s="37">
        <f>T1140+S1141</f>
        <v>36</v>
      </c>
      <c r="U1141" s="40">
        <f>IF(DAY(R1141)=$S$15,1,0)</f>
        <v>0</v>
      </c>
      <c r="V1141" s="39">
        <f>IF(T1141&lt;=$S$3,U1141/((1+$S$4)^(Q1141)),0)</f>
        <v>0</v>
      </c>
    </row>
    <row r="1142" spans="17:22" x14ac:dyDescent="0.2">
      <c r="Q1142" s="37">
        <v>1125</v>
      </c>
      <c r="R1142" s="38">
        <f>R1141+1</f>
        <v>41146</v>
      </c>
      <c r="S1142" s="36">
        <f>IF(U1142=1,1,0)</f>
        <v>0</v>
      </c>
      <c r="T1142" s="37">
        <f>T1141+S1142</f>
        <v>36</v>
      </c>
      <c r="U1142" s="40">
        <f>IF(DAY(R1142)=$S$15,1,0)</f>
        <v>0</v>
      </c>
      <c r="V1142" s="39">
        <f>IF(T1142&lt;=$S$3,U1142/((1+$S$4)^(Q1142)),0)</f>
        <v>0</v>
      </c>
    </row>
    <row r="1143" spans="17:22" x14ac:dyDescent="0.2">
      <c r="Q1143" s="37">
        <v>1126</v>
      </c>
      <c r="R1143" s="38">
        <f>R1142+1</f>
        <v>41147</v>
      </c>
      <c r="S1143" s="36">
        <f>IF(U1143=1,1,0)</f>
        <v>0</v>
      </c>
      <c r="T1143" s="37">
        <f>T1142+S1143</f>
        <v>36</v>
      </c>
      <c r="U1143" s="40">
        <f>IF(DAY(R1143)=$S$15,1,0)</f>
        <v>0</v>
      </c>
      <c r="V1143" s="39">
        <f>IF(T1143&lt;=$S$3,U1143/((1+$S$4)^(Q1143)),0)</f>
        <v>0</v>
      </c>
    </row>
    <row r="1144" spans="17:22" x14ac:dyDescent="0.2">
      <c r="Q1144" s="37">
        <v>1127</v>
      </c>
      <c r="R1144" s="38">
        <f>R1143+1</f>
        <v>41148</v>
      </c>
      <c r="S1144" s="36">
        <f>IF(U1144=1,1,0)</f>
        <v>1</v>
      </c>
      <c r="T1144" s="37">
        <f>T1143+S1144</f>
        <v>37</v>
      </c>
      <c r="U1144" s="40">
        <f>IF(DAY(R1144)=$S$15,1,0)</f>
        <v>1</v>
      </c>
      <c r="V1144" s="39">
        <f>IF(T1144&lt;=$S$3,U1144/((1+$S$4)^(Q1144)),0)</f>
        <v>0</v>
      </c>
    </row>
    <row r="1145" spans="17:22" x14ac:dyDescent="0.2">
      <c r="Q1145" s="37">
        <v>1128</v>
      </c>
      <c r="R1145" s="38">
        <f>R1144+1</f>
        <v>41149</v>
      </c>
      <c r="S1145" s="36">
        <f>IF(U1145=1,1,0)</f>
        <v>0</v>
      </c>
      <c r="T1145" s="37">
        <f>T1144+S1145</f>
        <v>37</v>
      </c>
      <c r="U1145" s="40">
        <f>IF(DAY(R1145)=$S$15,1,0)</f>
        <v>0</v>
      </c>
      <c r="V1145" s="39">
        <f>IF(T1145&lt;=$S$3,U1145/((1+$S$4)^(Q1145)),0)</f>
        <v>0</v>
      </c>
    </row>
    <row r="1146" spans="17:22" x14ac:dyDescent="0.2">
      <c r="Q1146" s="37">
        <v>1129</v>
      </c>
      <c r="R1146" s="38">
        <f>R1145+1</f>
        <v>41150</v>
      </c>
      <c r="S1146" s="36">
        <f>IF(U1146=1,1,0)</f>
        <v>0</v>
      </c>
      <c r="T1146" s="37">
        <f>T1145+S1146</f>
        <v>37</v>
      </c>
      <c r="U1146" s="40">
        <f>IF(DAY(R1146)=$S$15,1,0)</f>
        <v>0</v>
      </c>
      <c r="V1146" s="39">
        <f>IF(T1146&lt;=$S$3,U1146/((1+$S$4)^(Q1146)),0)</f>
        <v>0</v>
      </c>
    </row>
    <row r="1147" spans="17:22" x14ac:dyDescent="0.2">
      <c r="Q1147" s="37">
        <v>1130</v>
      </c>
      <c r="R1147" s="38">
        <f>R1146+1</f>
        <v>41151</v>
      </c>
      <c r="S1147" s="36">
        <f>IF(U1147=1,1,0)</f>
        <v>0</v>
      </c>
      <c r="T1147" s="37">
        <f>T1146+S1147</f>
        <v>37</v>
      </c>
      <c r="U1147" s="40">
        <f>IF(DAY(R1147)=$S$15,1,0)</f>
        <v>0</v>
      </c>
      <c r="V1147" s="39">
        <f>IF(T1147&lt;=$S$3,U1147/((1+$S$4)^(Q1147)),0)</f>
        <v>0</v>
      </c>
    </row>
    <row r="1148" spans="17:22" x14ac:dyDescent="0.2">
      <c r="Q1148" s="37">
        <v>1131</v>
      </c>
      <c r="R1148" s="38">
        <f>R1147+1</f>
        <v>41152</v>
      </c>
      <c r="S1148" s="36">
        <f>IF(U1148=1,1,0)</f>
        <v>0</v>
      </c>
      <c r="T1148" s="37">
        <f>T1147+S1148</f>
        <v>37</v>
      </c>
      <c r="U1148" s="40">
        <f>IF(DAY(R1148)=$S$15,1,0)</f>
        <v>0</v>
      </c>
      <c r="V1148" s="39">
        <f>IF(T1148&lt;=$S$3,U1148/((1+$S$4)^(Q1148)),0)</f>
        <v>0</v>
      </c>
    </row>
    <row r="1149" spans="17:22" x14ac:dyDescent="0.2">
      <c r="Q1149" s="37">
        <v>1132</v>
      </c>
      <c r="R1149" s="38">
        <f>R1148+1</f>
        <v>41153</v>
      </c>
      <c r="S1149" s="36">
        <f>IF(U1149=1,1,0)</f>
        <v>0</v>
      </c>
      <c r="T1149" s="37">
        <f>T1148+S1149</f>
        <v>37</v>
      </c>
      <c r="U1149" s="40">
        <f>IF(DAY(R1149)=$S$15,1,0)</f>
        <v>0</v>
      </c>
      <c r="V1149" s="39">
        <f>IF(T1149&lt;=$S$3,U1149/((1+$S$4)^(Q1149)),0)</f>
        <v>0</v>
      </c>
    </row>
    <row r="1150" spans="17:22" x14ac:dyDescent="0.2">
      <c r="Q1150" s="37">
        <v>1133</v>
      </c>
      <c r="R1150" s="38">
        <f>R1149+1</f>
        <v>41154</v>
      </c>
      <c r="S1150" s="36">
        <f>IF(U1150=1,1,0)</f>
        <v>0</v>
      </c>
      <c r="T1150" s="37">
        <f>T1149+S1150</f>
        <v>37</v>
      </c>
      <c r="U1150" s="40">
        <f>IF(DAY(R1150)=$S$15,1,0)</f>
        <v>0</v>
      </c>
      <c r="V1150" s="39">
        <f>IF(T1150&lt;=$S$3,U1150/((1+$S$4)^(Q1150)),0)</f>
        <v>0</v>
      </c>
    </row>
    <row r="1151" spans="17:22" x14ac:dyDescent="0.2">
      <c r="Q1151" s="37">
        <v>1134</v>
      </c>
      <c r="R1151" s="38">
        <f>R1150+1</f>
        <v>41155</v>
      </c>
      <c r="S1151" s="36">
        <f>IF(U1151=1,1,0)</f>
        <v>0</v>
      </c>
      <c r="T1151" s="37">
        <f>T1150+S1151</f>
        <v>37</v>
      </c>
      <c r="U1151" s="40">
        <f>IF(DAY(R1151)=$S$15,1,0)</f>
        <v>0</v>
      </c>
      <c r="V1151" s="39">
        <f>IF(T1151&lt;=$S$3,U1151/((1+$S$4)^(Q1151)),0)</f>
        <v>0</v>
      </c>
    </row>
    <row r="1152" spans="17:22" x14ac:dyDescent="0.2">
      <c r="Q1152" s="37">
        <v>1135</v>
      </c>
      <c r="R1152" s="38">
        <f>R1151+1</f>
        <v>41156</v>
      </c>
      <c r="S1152" s="36">
        <f>IF(U1152=1,1,0)</f>
        <v>0</v>
      </c>
      <c r="T1152" s="37">
        <f>T1151+S1152</f>
        <v>37</v>
      </c>
      <c r="U1152" s="40">
        <f>IF(DAY(R1152)=$S$15,1,0)</f>
        <v>0</v>
      </c>
      <c r="V1152" s="39">
        <f>IF(T1152&lt;=$S$3,U1152/((1+$S$4)^(Q1152)),0)</f>
        <v>0</v>
      </c>
    </row>
    <row r="1153" spans="17:22" x14ac:dyDescent="0.2">
      <c r="Q1153" s="37">
        <v>1136</v>
      </c>
      <c r="R1153" s="38">
        <f>R1152+1</f>
        <v>41157</v>
      </c>
      <c r="S1153" s="36">
        <f>IF(U1153=1,1,0)</f>
        <v>0</v>
      </c>
      <c r="T1153" s="37">
        <f>T1152+S1153</f>
        <v>37</v>
      </c>
      <c r="U1153" s="40">
        <f>IF(DAY(R1153)=$S$15,1,0)</f>
        <v>0</v>
      </c>
      <c r="V1153" s="39">
        <f>IF(T1153&lt;=$S$3,U1153/((1+$S$4)^(Q1153)),0)</f>
        <v>0</v>
      </c>
    </row>
    <row r="1154" spans="17:22" x14ac:dyDescent="0.2">
      <c r="Q1154" s="37">
        <v>1137</v>
      </c>
      <c r="R1154" s="38">
        <f>R1153+1</f>
        <v>41158</v>
      </c>
      <c r="S1154" s="36">
        <f>IF(U1154=1,1,0)</f>
        <v>0</v>
      </c>
      <c r="T1154" s="37">
        <f>T1153+S1154</f>
        <v>37</v>
      </c>
      <c r="U1154" s="40">
        <f>IF(DAY(R1154)=$S$15,1,0)</f>
        <v>0</v>
      </c>
      <c r="V1154" s="39">
        <f>IF(T1154&lt;=$S$3,U1154/((1+$S$4)^(Q1154)),0)</f>
        <v>0</v>
      </c>
    </row>
    <row r="1155" spans="17:22" x14ac:dyDescent="0.2">
      <c r="Q1155" s="37">
        <v>1138</v>
      </c>
      <c r="R1155" s="38">
        <f>R1154+1</f>
        <v>41159</v>
      </c>
      <c r="S1155" s="36">
        <f>IF(U1155=1,1,0)</f>
        <v>0</v>
      </c>
      <c r="T1155" s="37">
        <f>T1154+S1155</f>
        <v>37</v>
      </c>
      <c r="U1155" s="40">
        <f>IF(DAY(R1155)=$S$15,1,0)</f>
        <v>0</v>
      </c>
      <c r="V1155" s="39">
        <f>IF(T1155&lt;=$S$3,U1155/((1+$S$4)^(Q1155)),0)</f>
        <v>0</v>
      </c>
    </row>
    <row r="1156" spans="17:22" x14ac:dyDescent="0.2">
      <c r="Q1156" s="37">
        <v>1139</v>
      </c>
      <c r="R1156" s="38">
        <f>R1155+1</f>
        <v>41160</v>
      </c>
      <c r="S1156" s="36">
        <f>IF(U1156=1,1,0)</f>
        <v>0</v>
      </c>
      <c r="T1156" s="37">
        <f>T1155+S1156</f>
        <v>37</v>
      </c>
      <c r="U1156" s="40">
        <f>IF(DAY(R1156)=$S$15,1,0)</f>
        <v>0</v>
      </c>
      <c r="V1156" s="39">
        <f>IF(T1156&lt;=$S$3,U1156/((1+$S$4)^(Q1156)),0)</f>
        <v>0</v>
      </c>
    </row>
    <row r="1157" spans="17:22" x14ac:dyDescent="0.2">
      <c r="Q1157" s="37">
        <v>1140</v>
      </c>
      <c r="R1157" s="38">
        <f>R1156+1</f>
        <v>41161</v>
      </c>
      <c r="S1157" s="36">
        <f>IF(U1157=1,1,0)</f>
        <v>0</v>
      </c>
      <c r="T1157" s="37">
        <f>T1156+S1157</f>
        <v>37</v>
      </c>
      <c r="U1157" s="40">
        <f>IF(DAY(R1157)=$S$15,1,0)</f>
        <v>0</v>
      </c>
      <c r="V1157" s="39">
        <f>IF(T1157&lt;=$S$3,U1157/((1+$S$4)^(Q1157)),0)</f>
        <v>0</v>
      </c>
    </row>
    <row r="1158" spans="17:22" x14ac:dyDescent="0.2">
      <c r="Q1158" s="37">
        <v>1141</v>
      </c>
      <c r="R1158" s="38">
        <f>R1157+1</f>
        <v>41162</v>
      </c>
      <c r="S1158" s="36">
        <f>IF(U1158=1,1,0)</f>
        <v>0</v>
      </c>
      <c r="T1158" s="37">
        <f>T1157+S1158</f>
        <v>37</v>
      </c>
      <c r="U1158" s="40">
        <f>IF(DAY(R1158)=$S$15,1,0)</f>
        <v>0</v>
      </c>
      <c r="V1158" s="39">
        <f>IF(T1158&lt;=$S$3,U1158/((1+$S$4)^(Q1158)),0)</f>
        <v>0</v>
      </c>
    </row>
    <row r="1159" spans="17:22" x14ac:dyDescent="0.2">
      <c r="Q1159" s="37">
        <v>1142</v>
      </c>
      <c r="R1159" s="38">
        <f>R1158+1</f>
        <v>41163</v>
      </c>
      <c r="S1159" s="36">
        <f>IF(U1159=1,1,0)</f>
        <v>0</v>
      </c>
      <c r="T1159" s="37">
        <f>T1158+S1159</f>
        <v>37</v>
      </c>
      <c r="U1159" s="40">
        <f>IF(DAY(R1159)=$S$15,1,0)</f>
        <v>0</v>
      </c>
      <c r="V1159" s="39">
        <f>IF(T1159&lt;=$S$3,U1159/((1+$S$4)^(Q1159)),0)</f>
        <v>0</v>
      </c>
    </row>
    <row r="1160" spans="17:22" x14ac:dyDescent="0.2">
      <c r="Q1160" s="37">
        <v>1143</v>
      </c>
      <c r="R1160" s="38">
        <f>R1159+1</f>
        <v>41164</v>
      </c>
      <c r="S1160" s="36">
        <f>IF(U1160=1,1,0)</f>
        <v>0</v>
      </c>
      <c r="T1160" s="37">
        <f>T1159+S1160</f>
        <v>37</v>
      </c>
      <c r="U1160" s="40">
        <f>IF(DAY(R1160)=$S$15,1,0)</f>
        <v>0</v>
      </c>
      <c r="V1160" s="39">
        <f>IF(T1160&lt;=$S$3,U1160/((1+$S$4)^(Q1160)),0)</f>
        <v>0</v>
      </c>
    </row>
    <row r="1161" spans="17:22" x14ac:dyDescent="0.2">
      <c r="Q1161" s="37">
        <v>1144</v>
      </c>
      <c r="R1161" s="38">
        <f>R1160+1</f>
        <v>41165</v>
      </c>
      <c r="S1161" s="36">
        <f>IF(U1161=1,1,0)</f>
        <v>0</v>
      </c>
      <c r="T1161" s="37">
        <f>T1160+S1161</f>
        <v>37</v>
      </c>
      <c r="U1161" s="40">
        <f>IF(DAY(R1161)=$S$15,1,0)</f>
        <v>0</v>
      </c>
      <c r="V1161" s="39">
        <f>IF(T1161&lt;=$S$3,U1161/((1+$S$4)^(Q1161)),0)</f>
        <v>0</v>
      </c>
    </row>
    <row r="1162" spans="17:22" x14ac:dyDescent="0.2">
      <c r="Q1162" s="37">
        <v>1145</v>
      </c>
      <c r="R1162" s="38">
        <f>R1161+1</f>
        <v>41166</v>
      </c>
      <c r="S1162" s="36">
        <f>IF(U1162=1,1,0)</f>
        <v>0</v>
      </c>
      <c r="T1162" s="37">
        <f>T1161+S1162</f>
        <v>37</v>
      </c>
      <c r="U1162" s="40">
        <f>IF(DAY(R1162)=$S$15,1,0)</f>
        <v>0</v>
      </c>
      <c r="V1162" s="39">
        <f>IF(T1162&lt;=$S$3,U1162/((1+$S$4)^(Q1162)),0)</f>
        <v>0</v>
      </c>
    </row>
    <row r="1163" spans="17:22" x14ac:dyDescent="0.2">
      <c r="Q1163" s="37">
        <v>1146</v>
      </c>
      <c r="R1163" s="38">
        <f>R1162+1</f>
        <v>41167</v>
      </c>
      <c r="S1163" s="36">
        <f>IF(U1163=1,1,0)</f>
        <v>0</v>
      </c>
      <c r="T1163" s="37">
        <f>T1162+S1163</f>
        <v>37</v>
      </c>
      <c r="U1163" s="40">
        <f>IF(DAY(R1163)=$S$15,1,0)</f>
        <v>0</v>
      </c>
      <c r="V1163" s="39">
        <f>IF(T1163&lt;=$S$3,U1163/((1+$S$4)^(Q1163)),0)</f>
        <v>0</v>
      </c>
    </row>
    <row r="1164" spans="17:22" x14ac:dyDescent="0.2">
      <c r="Q1164" s="37">
        <v>1147</v>
      </c>
      <c r="R1164" s="38">
        <f>R1163+1</f>
        <v>41168</v>
      </c>
      <c r="S1164" s="36">
        <f>IF(U1164=1,1,0)</f>
        <v>0</v>
      </c>
      <c r="T1164" s="37">
        <f>T1163+S1164</f>
        <v>37</v>
      </c>
      <c r="U1164" s="40">
        <f>IF(DAY(R1164)=$S$15,1,0)</f>
        <v>0</v>
      </c>
      <c r="V1164" s="39">
        <f>IF(T1164&lt;=$S$3,U1164/((1+$S$4)^(Q1164)),0)</f>
        <v>0</v>
      </c>
    </row>
    <row r="1165" spans="17:22" x14ac:dyDescent="0.2">
      <c r="Q1165" s="37">
        <v>1148</v>
      </c>
      <c r="R1165" s="38">
        <f>R1164+1</f>
        <v>41169</v>
      </c>
      <c r="S1165" s="36">
        <f>IF(U1165=1,1,0)</f>
        <v>0</v>
      </c>
      <c r="T1165" s="37">
        <f>T1164+S1165</f>
        <v>37</v>
      </c>
      <c r="U1165" s="40">
        <f>IF(DAY(R1165)=$S$15,1,0)</f>
        <v>0</v>
      </c>
      <c r="V1165" s="39">
        <f>IF(T1165&lt;=$S$3,U1165/((1+$S$4)^(Q1165)),0)</f>
        <v>0</v>
      </c>
    </row>
    <row r="1166" spans="17:22" x14ac:dyDescent="0.2">
      <c r="Q1166" s="37">
        <v>1149</v>
      </c>
      <c r="R1166" s="38">
        <f>R1165+1</f>
        <v>41170</v>
      </c>
      <c r="S1166" s="36">
        <f>IF(U1166=1,1,0)</f>
        <v>0</v>
      </c>
      <c r="T1166" s="37">
        <f>T1165+S1166</f>
        <v>37</v>
      </c>
      <c r="U1166" s="40">
        <f>IF(DAY(R1166)=$S$15,1,0)</f>
        <v>0</v>
      </c>
      <c r="V1166" s="39">
        <f>IF(T1166&lt;=$S$3,U1166/((1+$S$4)^(Q1166)),0)</f>
        <v>0</v>
      </c>
    </row>
    <row r="1167" spans="17:22" x14ac:dyDescent="0.2">
      <c r="Q1167" s="37">
        <v>1150</v>
      </c>
      <c r="R1167" s="38">
        <f>R1166+1</f>
        <v>41171</v>
      </c>
      <c r="S1167" s="36">
        <f>IF(U1167=1,1,0)</f>
        <v>0</v>
      </c>
      <c r="T1167" s="37">
        <f>T1166+S1167</f>
        <v>37</v>
      </c>
      <c r="U1167" s="40">
        <f>IF(DAY(R1167)=$S$15,1,0)</f>
        <v>0</v>
      </c>
      <c r="V1167" s="39">
        <f>IF(T1167&lt;=$S$3,U1167/((1+$S$4)^(Q1167)),0)</f>
        <v>0</v>
      </c>
    </row>
    <row r="1168" spans="17:22" x14ac:dyDescent="0.2">
      <c r="Q1168" s="37">
        <v>1151</v>
      </c>
      <c r="R1168" s="38">
        <f>R1167+1</f>
        <v>41172</v>
      </c>
      <c r="S1168" s="36">
        <f>IF(U1168=1,1,0)</f>
        <v>0</v>
      </c>
      <c r="T1168" s="37">
        <f>T1167+S1168</f>
        <v>37</v>
      </c>
      <c r="U1168" s="40">
        <f>IF(DAY(R1168)=$S$15,1,0)</f>
        <v>0</v>
      </c>
      <c r="V1168" s="39">
        <f>IF(T1168&lt;=$S$3,U1168/((1+$S$4)^(Q1168)),0)</f>
        <v>0</v>
      </c>
    </row>
    <row r="1169" spans="17:22" x14ac:dyDescent="0.2">
      <c r="Q1169" s="37">
        <v>1152</v>
      </c>
      <c r="R1169" s="38">
        <f>R1168+1</f>
        <v>41173</v>
      </c>
      <c r="S1169" s="36">
        <f>IF(U1169=1,1,0)</f>
        <v>0</v>
      </c>
      <c r="T1169" s="37">
        <f>T1168+S1169</f>
        <v>37</v>
      </c>
      <c r="U1169" s="40">
        <f>IF(DAY(R1169)=$S$15,1,0)</f>
        <v>0</v>
      </c>
      <c r="V1169" s="39">
        <f>IF(T1169&lt;=$S$3,U1169/((1+$S$4)^(Q1169)),0)</f>
        <v>0</v>
      </c>
    </row>
    <row r="1170" spans="17:22" x14ac:dyDescent="0.2">
      <c r="Q1170" s="37">
        <v>1153</v>
      </c>
      <c r="R1170" s="38">
        <f>R1169+1</f>
        <v>41174</v>
      </c>
      <c r="S1170" s="36">
        <f>IF(U1170=1,1,0)</f>
        <v>0</v>
      </c>
      <c r="T1170" s="37">
        <f>T1169+S1170</f>
        <v>37</v>
      </c>
      <c r="U1170" s="40">
        <f>IF(DAY(R1170)=$S$15,1,0)</f>
        <v>0</v>
      </c>
      <c r="V1170" s="39">
        <f>IF(T1170&lt;=$S$3,U1170/((1+$S$4)^(Q1170)),0)</f>
        <v>0</v>
      </c>
    </row>
    <row r="1171" spans="17:22" x14ac:dyDescent="0.2">
      <c r="Q1171" s="37">
        <v>1154</v>
      </c>
      <c r="R1171" s="38">
        <f>R1170+1</f>
        <v>41175</v>
      </c>
      <c r="S1171" s="36">
        <f>IF(U1171=1,1,0)</f>
        <v>0</v>
      </c>
      <c r="T1171" s="37">
        <f>T1170+S1171</f>
        <v>37</v>
      </c>
      <c r="U1171" s="40">
        <f>IF(DAY(R1171)=$S$15,1,0)</f>
        <v>0</v>
      </c>
      <c r="V1171" s="39">
        <f>IF(T1171&lt;=$S$3,U1171/((1+$S$4)^(Q1171)),0)</f>
        <v>0</v>
      </c>
    </row>
    <row r="1172" spans="17:22" x14ac:dyDescent="0.2">
      <c r="Q1172" s="37">
        <v>1155</v>
      </c>
      <c r="R1172" s="38">
        <f>R1171+1</f>
        <v>41176</v>
      </c>
      <c r="S1172" s="36">
        <f>IF(U1172=1,1,0)</f>
        <v>0</v>
      </c>
      <c r="T1172" s="37">
        <f>T1171+S1172</f>
        <v>37</v>
      </c>
      <c r="U1172" s="40">
        <f>IF(DAY(R1172)=$S$15,1,0)</f>
        <v>0</v>
      </c>
      <c r="V1172" s="39">
        <f>IF(T1172&lt;=$S$3,U1172/((1+$S$4)^(Q1172)),0)</f>
        <v>0</v>
      </c>
    </row>
    <row r="1173" spans="17:22" x14ac:dyDescent="0.2">
      <c r="Q1173" s="37">
        <v>1156</v>
      </c>
      <c r="R1173" s="38">
        <f>R1172+1</f>
        <v>41177</v>
      </c>
      <c r="S1173" s="36">
        <f>IF(U1173=1,1,0)</f>
        <v>0</v>
      </c>
      <c r="T1173" s="37">
        <f>T1172+S1173</f>
        <v>37</v>
      </c>
      <c r="U1173" s="40">
        <f>IF(DAY(R1173)=$S$15,1,0)</f>
        <v>0</v>
      </c>
      <c r="V1173" s="39">
        <f>IF(T1173&lt;=$S$3,U1173/((1+$S$4)^(Q1173)),0)</f>
        <v>0</v>
      </c>
    </row>
    <row r="1174" spans="17:22" x14ac:dyDescent="0.2">
      <c r="Q1174" s="37">
        <v>1157</v>
      </c>
      <c r="R1174" s="38">
        <f>R1173+1</f>
        <v>41178</v>
      </c>
      <c r="S1174" s="36">
        <f>IF(U1174=1,1,0)</f>
        <v>0</v>
      </c>
      <c r="T1174" s="37">
        <f>T1173+S1174</f>
        <v>37</v>
      </c>
      <c r="U1174" s="40">
        <f>IF(DAY(R1174)=$S$15,1,0)</f>
        <v>0</v>
      </c>
      <c r="V1174" s="39">
        <f>IF(T1174&lt;=$S$3,U1174/((1+$S$4)^(Q1174)),0)</f>
        <v>0</v>
      </c>
    </row>
    <row r="1175" spans="17:22" x14ac:dyDescent="0.2">
      <c r="Q1175" s="37">
        <v>1158</v>
      </c>
      <c r="R1175" s="38">
        <f>R1174+1</f>
        <v>41179</v>
      </c>
      <c r="S1175" s="36">
        <f>IF(U1175=1,1,0)</f>
        <v>1</v>
      </c>
      <c r="T1175" s="37">
        <f>T1174+S1175</f>
        <v>38</v>
      </c>
      <c r="U1175" s="40">
        <f>IF(DAY(R1175)=$S$15,1,0)</f>
        <v>1</v>
      </c>
      <c r="V1175" s="39">
        <f>IF(T1175&lt;=$S$3,U1175/((1+$S$4)^(Q1175)),0)</f>
        <v>0</v>
      </c>
    </row>
    <row r="1176" spans="17:22" x14ac:dyDescent="0.2">
      <c r="Q1176" s="37">
        <v>1159</v>
      </c>
      <c r="R1176" s="38">
        <f>R1175+1</f>
        <v>41180</v>
      </c>
      <c r="S1176" s="36">
        <f>IF(U1176=1,1,0)</f>
        <v>0</v>
      </c>
      <c r="T1176" s="37">
        <f>T1175+S1176</f>
        <v>38</v>
      </c>
      <c r="U1176" s="40">
        <f>IF(DAY(R1176)=$S$15,1,0)</f>
        <v>0</v>
      </c>
      <c r="V1176" s="39">
        <f>IF(T1176&lt;=$S$3,U1176/((1+$S$4)^(Q1176)),0)</f>
        <v>0</v>
      </c>
    </row>
    <row r="1177" spans="17:22" x14ac:dyDescent="0.2">
      <c r="Q1177" s="37">
        <v>1160</v>
      </c>
      <c r="R1177" s="38">
        <f>R1176+1</f>
        <v>41181</v>
      </c>
      <c r="S1177" s="36">
        <f>IF(U1177=1,1,0)</f>
        <v>0</v>
      </c>
      <c r="T1177" s="37">
        <f>T1176+S1177</f>
        <v>38</v>
      </c>
      <c r="U1177" s="40">
        <f>IF(DAY(R1177)=$S$15,1,0)</f>
        <v>0</v>
      </c>
      <c r="V1177" s="39">
        <f>IF(T1177&lt;=$S$3,U1177/((1+$S$4)^(Q1177)),0)</f>
        <v>0</v>
      </c>
    </row>
    <row r="1178" spans="17:22" x14ac:dyDescent="0.2">
      <c r="Q1178" s="37">
        <v>1161</v>
      </c>
      <c r="R1178" s="38">
        <f>R1177+1</f>
        <v>41182</v>
      </c>
      <c r="S1178" s="36">
        <f>IF(U1178=1,1,0)</f>
        <v>0</v>
      </c>
      <c r="T1178" s="37">
        <f>T1177+S1178</f>
        <v>38</v>
      </c>
      <c r="U1178" s="40">
        <f>IF(DAY(R1178)=$S$15,1,0)</f>
        <v>0</v>
      </c>
      <c r="V1178" s="39">
        <f>IF(T1178&lt;=$S$3,U1178/((1+$S$4)^(Q1178)),0)</f>
        <v>0</v>
      </c>
    </row>
    <row r="1179" spans="17:22" x14ac:dyDescent="0.2">
      <c r="Q1179" s="37">
        <v>1162</v>
      </c>
      <c r="R1179" s="38">
        <f>R1178+1</f>
        <v>41183</v>
      </c>
      <c r="S1179" s="36">
        <f>IF(U1179=1,1,0)</f>
        <v>0</v>
      </c>
      <c r="T1179" s="37">
        <f>T1178+S1179</f>
        <v>38</v>
      </c>
      <c r="U1179" s="40">
        <f>IF(DAY(R1179)=$S$15,1,0)</f>
        <v>0</v>
      </c>
      <c r="V1179" s="39">
        <f>IF(T1179&lt;=$S$3,U1179/((1+$S$4)^(Q1179)),0)</f>
        <v>0</v>
      </c>
    </row>
    <row r="1180" spans="17:22" x14ac:dyDescent="0.2">
      <c r="Q1180" s="37">
        <v>1163</v>
      </c>
      <c r="R1180" s="38">
        <f>R1179+1</f>
        <v>41184</v>
      </c>
      <c r="S1180" s="36">
        <f>IF(U1180=1,1,0)</f>
        <v>0</v>
      </c>
      <c r="T1180" s="37">
        <f>T1179+S1180</f>
        <v>38</v>
      </c>
      <c r="U1180" s="40">
        <f>IF(DAY(R1180)=$S$15,1,0)</f>
        <v>0</v>
      </c>
      <c r="V1180" s="39">
        <f>IF(T1180&lt;=$S$3,U1180/((1+$S$4)^(Q1180)),0)</f>
        <v>0</v>
      </c>
    </row>
    <row r="1181" spans="17:22" x14ac:dyDescent="0.2">
      <c r="Q1181" s="37">
        <v>1164</v>
      </c>
      <c r="R1181" s="38">
        <f>R1180+1</f>
        <v>41185</v>
      </c>
      <c r="S1181" s="36">
        <f>IF(U1181=1,1,0)</f>
        <v>0</v>
      </c>
      <c r="T1181" s="37">
        <f>T1180+S1181</f>
        <v>38</v>
      </c>
      <c r="U1181" s="40">
        <f>IF(DAY(R1181)=$S$15,1,0)</f>
        <v>0</v>
      </c>
      <c r="V1181" s="39">
        <f>IF(T1181&lt;=$S$3,U1181/((1+$S$4)^(Q1181)),0)</f>
        <v>0</v>
      </c>
    </row>
    <row r="1182" spans="17:22" x14ac:dyDescent="0.2">
      <c r="Q1182" s="37">
        <v>1165</v>
      </c>
      <c r="R1182" s="38">
        <f>R1181+1</f>
        <v>41186</v>
      </c>
      <c r="S1182" s="36">
        <f>IF(U1182=1,1,0)</f>
        <v>0</v>
      </c>
      <c r="T1182" s="37">
        <f>T1181+S1182</f>
        <v>38</v>
      </c>
      <c r="U1182" s="40">
        <f>IF(DAY(R1182)=$S$15,1,0)</f>
        <v>0</v>
      </c>
      <c r="V1182" s="39">
        <f>IF(T1182&lt;=$S$3,U1182/((1+$S$4)^(Q1182)),0)</f>
        <v>0</v>
      </c>
    </row>
    <row r="1183" spans="17:22" x14ac:dyDescent="0.2">
      <c r="Q1183" s="37">
        <v>1166</v>
      </c>
      <c r="R1183" s="38">
        <f>R1182+1</f>
        <v>41187</v>
      </c>
      <c r="S1183" s="36">
        <f>IF(U1183=1,1,0)</f>
        <v>0</v>
      </c>
      <c r="T1183" s="37">
        <f>T1182+S1183</f>
        <v>38</v>
      </c>
      <c r="U1183" s="40">
        <f>IF(DAY(R1183)=$S$15,1,0)</f>
        <v>0</v>
      </c>
      <c r="V1183" s="39">
        <f>IF(T1183&lt;=$S$3,U1183/((1+$S$4)^(Q1183)),0)</f>
        <v>0</v>
      </c>
    </row>
    <row r="1184" spans="17:22" x14ac:dyDescent="0.2">
      <c r="Q1184" s="37">
        <v>1167</v>
      </c>
      <c r="R1184" s="38">
        <f>R1183+1</f>
        <v>41188</v>
      </c>
      <c r="S1184" s="36">
        <f>IF(U1184=1,1,0)</f>
        <v>0</v>
      </c>
      <c r="T1184" s="37">
        <f>T1183+S1184</f>
        <v>38</v>
      </c>
      <c r="U1184" s="40">
        <f>IF(DAY(R1184)=$S$15,1,0)</f>
        <v>0</v>
      </c>
      <c r="V1184" s="39">
        <f>IF(T1184&lt;=$S$3,U1184/((1+$S$4)^(Q1184)),0)</f>
        <v>0</v>
      </c>
    </row>
    <row r="1185" spans="17:22" x14ac:dyDescent="0.2">
      <c r="Q1185" s="37">
        <v>1168</v>
      </c>
      <c r="R1185" s="38">
        <f>R1184+1</f>
        <v>41189</v>
      </c>
      <c r="S1185" s="36">
        <f>IF(U1185=1,1,0)</f>
        <v>0</v>
      </c>
      <c r="T1185" s="37">
        <f>T1184+S1185</f>
        <v>38</v>
      </c>
      <c r="U1185" s="40">
        <f>IF(DAY(R1185)=$S$15,1,0)</f>
        <v>0</v>
      </c>
      <c r="V1185" s="39">
        <f>IF(T1185&lt;=$S$3,U1185/((1+$S$4)^(Q1185)),0)</f>
        <v>0</v>
      </c>
    </row>
    <row r="1186" spans="17:22" x14ac:dyDescent="0.2">
      <c r="Q1186" s="37">
        <v>1169</v>
      </c>
      <c r="R1186" s="38">
        <f>R1185+1</f>
        <v>41190</v>
      </c>
      <c r="S1186" s="36">
        <f>IF(U1186=1,1,0)</f>
        <v>0</v>
      </c>
      <c r="T1186" s="37">
        <f>T1185+S1186</f>
        <v>38</v>
      </c>
      <c r="U1186" s="40">
        <f>IF(DAY(R1186)=$S$15,1,0)</f>
        <v>0</v>
      </c>
      <c r="V1186" s="39">
        <f>IF(T1186&lt;=$S$3,U1186/((1+$S$4)^(Q1186)),0)</f>
        <v>0</v>
      </c>
    </row>
    <row r="1187" spans="17:22" x14ac:dyDescent="0.2">
      <c r="Q1187" s="37">
        <v>1170</v>
      </c>
      <c r="R1187" s="38">
        <f>R1186+1</f>
        <v>41191</v>
      </c>
      <c r="S1187" s="36">
        <f>IF(U1187=1,1,0)</f>
        <v>0</v>
      </c>
      <c r="T1187" s="37">
        <f>T1186+S1187</f>
        <v>38</v>
      </c>
      <c r="U1187" s="40">
        <f>IF(DAY(R1187)=$S$15,1,0)</f>
        <v>0</v>
      </c>
      <c r="V1187" s="39">
        <f>IF(T1187&lt;=$S$3,U1187/((1+$S$4)^(Q1187)),0)</f>
        <v>0</v>
      </c>
    </row>
    <row r="1188" spans="17:22" x14ac:dyDescent="0.2">
      <c r="Q1188" s="37">
        <v>1171</v>
      </c>
      <c r="R1188" s="38">
        <f>R1187+1</f>
        <v>41192</v>
      </c>
      <c r="S1188" s="36">
        <f>IF(U1188=1,1,0)</f>
        <v>0</v>
      </c>
      <c r="T1188" s="37">
        <f>T1187+S1188</f>
        <v>38</v>
      </c>
      <c r="U1188" s="40">
        <f>IF(DAY(R1188)=$S$15,1,0)</f>
        <v>0</v>
      </c>
      <c r="V1188" s="39">
        <f>IF(T1188&lt;=$S$3,U1188/((1+$S$4)^(Q1188)),0)</f>
        <v>0</v>
      </c>
    </row>
    <row r="1189" spans="17:22" x14ac:dyDescent="0.2">
      <c r="Q1189" s="37">
        <v>1172</v>
      </c>
      <c r="R1189" s="38">
        <f>R1188+1</f>
        <v>41193</v>
      </c>
      <c r="S1189" s="36">
        <f>IF(U1189=1,1,0)</f>
        <v>0</v>
      </c>
      <c r="T1189" s="37">
        <f>T1188+S1189</f>
        <v>38</v>
      </c>
      <c r="U1189" s="40">
        <f>IF(DAY(R1189)=$S$15,1,0)</f>
        <v>0</v>
      </c>
      <c r="V1189" s="39">
        <f>IF(T1189&lt;=$S$3,U1189/((1+$S$4)^(Q1189)),0)</f>
        <v>0</v>
      </c>
    </row>
    <row r="1190" spans="17:22" x14ac:dyDescent="0.2">
      <c r="Q1190" s="37">
        <v>1173</v>
      </c>
      <c r="R1190" s="38">
        <f>R1189+1</f>
        <v>41194</v>
      </c>
      <c r="S1190" s="36">
        <f>IF(U1190=1,1,0)</f>
        <v>0</v>
      </c>
      <c r="T1190" s="37">
        <f>T1189+S1190</f>
        <v>38</v>
      </c>
      <c r="U1190" s="40">
        <f>IF(DAY(R1190)=$S$15,1,0)</f>
        <v>0</v>
      </c>
      <c r="V1190" s="39">
        <f>IF(T1190&lt;=$S$3,U1190/((1+$S$4)^(Q1190)),0)</f>
        <v>0</v>
      </c>
    </row>
    <row r="1191" spans="17:22" x14ac:dyDescent="0.2">
      <c r="Q1191" s="37">
        <v>1174</v>
      </c>
      <c r="R1191" s="38">
        <f>R1190+1</f>
        <v>41195</v>
      </c>
      <c r="S1191" s="36">
        <f>IF(U1191=1,1,0)</f>
        <v>0</v>
      </c>
      <c r="T1191" s="37">
        <f>T1190+S1191</f>
        <v>38</v>
      </c>
      <c r="U1191" s="40">
        <f>IF(DAY(R1191)=$S$15,1,0)</f>
        <v>0</v>
      </c>
      <c r="V1191" s="39">
        <f>IF(T1191&lt;=$S$3,U1191/((1+$S$4)^(Q1191)),0)</f>
        <v>0</v>
      </c>
    </row>
    <row r="1192" spans="17:22" x14ac:dyDescent="0.2">
      <c r="Q1192" s="37">
        <v>1175</v>
      </c>
      <c r="R1192" s="38">
        <f>R1191+1</f>
        <v>41196</v>
      </c>
      <c r="S1192" s="36">
        <f>IF(U1192=1,1,0)</f>
        <v>0</v>
      </c>
      <c r="T1192" s="37">
        <f>T1191+S1192</f>
        <v>38</v>
      </c>
      <c r="U1192" s="40">
        <f>IF(DAY(R1192)=$S$15,1,0)</f>
        <v>0</v>
      </c>
      <c r="V1192" s="39">
        <f>IF(T1192&lt;=$S$3,U1192/((1+$S$4)^(Q1192)),0)</f>
        <v>0</v>
      </c>
    </row>
    <row r="1193" spans="17:22" x14ac:dyDescent="0.2">
      <c r="Q1193" s="37">
        <v>1176</v>
      </c>
      <c r="R1193" s="38">
        <f>R1192+1</f>
        <v>41197</v>
      </c>
      <c r="S1193" s="36">
        <f>IF(U1193=1,1,0)</f>
        <v>0</v>
      </c>
      <c r="T1193" s="37">
        <f>T1192+S1193</f>
        <v>38</v>
      </c>
      <c r="U1193" s="40">
        <f>IF(DAY(R1193)=$S$15,1,0)</f>
        <v>0</v>
      </c>
      <c r="V1193" s="39">
        <f>IF(T1193&lt;=$S$3,U1193/((1+$S$4)^(Q1193)),0)</f>
        <v>0</v>
      </c>
    </row>
    <row r="1194" spans="17:22" x14ac:dyDescent="0.2">
      <c r="Q1194" s="37">
        <v>1177</v>
      </c>
      <c r="R1194" s="38">
        <f>R1193+1</f>
        <v>41198</v>
      </c>
      <c r="S1194" s="36">
        <f>IF(U1194=1,1,0)</f>
        <v>0</v>
      </c>
      <c r="T1194" s="37">
        <f>T1193+S1194</f>
        <v>38</v>
      </c>
      <c r="U1194" s="40">
        <f>IF(DAY(R1194)=$S$15,1,0)</f>
        <v>0</v>
      </c>
      <c r="V1194" s="39">
        <f>IF(T1194&lt;=$S$3,U1194/((1+$S$4)^(Q1194)),0)</f>
        <v>0</v>
      </c>
    </row>
    <row r="1195" spans="17:22" x14ac:dyDescent="0.2">
      <c r="Q1195" s="37">
        <v>1178</v>
      </c>
      <c r="R1195" s="38">
        <f>R1194+1</f>
        <v>41199</v>
      </c>
      <c r="S1195" s="36">
        <f>IF(U1195=1,1,0)</f>
        <v>0</v>
      </c>
      <c r="T1195" s="37">
        <f>T1194+S1195</f>
        <v>38</v>
      </c>
      <c r="U1195" s="40">
        <f>IF(DAY(R1195)=$S$15,1,0)</f>
        <v>0</v>
      </c>
      <c r="V1195" s="39">
        <f>IF(T1195&lt;=$S$3,U1195/((1+$S$4)^(Q1195)),0)</f>
        <v>0</v>
      </c>
    </row>
    <row r="1196" spans="17:22" x14ac:dyDescent="0.2">
      <c r="Q1196" s="37">
        <v>1179</v>
      </c>
      <c r="R1196" s="38">
        <f>R1195+1</f>
        <v>41200</v>
      </c>
      <c r="S1196" s="36">
        <f>IF(U1196=1,1,0)</f>
        <v>0</v>
      </c>
      <c r="T1196" s="37">
        <f>T1195+S1196</f>
        <v>38</v>
      </c>
      <c r="U1196" s="40">
        <f>IF(DAY(R1196)=$S$15,1,0)</f>
        <v>0</v>
      </c>
      <c r="V1196" s="39">
        <f>IF(T1196&lt;=$S$3,U1196/((1+$S$4)^(Q1196)),0)</f>
        <v>0</v>
      </c>
    </row>
    <row r="1197" spans="17:22" x14ac:dyDescent="0.2">
      <c r="Q1197" s="37">
        <v>1180</v>
      </c>
      <c r="R1197" s="38">
        <f>R1196+1</f>
        <v>41201</v>
      </c>
      <c r="S1197" s="36">
        <f>IF(U1197=1,1,0)</f>
        <v>0</v>
      </c>
      <c r="T1197" s="37">
        <f>T1196+S1197</f>
        <v>38</v>
      </c>
      <c r="U1197" s="40">
        <f>IF(DAY(R1197)=$S$15,1,0)</f>
        <v>0</v>
      </c>
      <c r="V1197" s="39">
        <f>IF(T1197&lt;=$S$3,U1197/((1+$S$4)^(Q1197)),0)</f>
        <v>0</v>
      </c>
    </row>
    <row r="1198" spans="17:22" x14ac:dyDescent="0.2">
      <c r="Q1198" s="37">
        <v>1181</v>
      </c>
      <c r="R1198" s="38">
        <f>R1197+1</f>
        <v>41202</v>
      </c>
      <c r="S1198" s="36">
        <f>IF(U1198=1,1,0)</f>
        <v>0</v>
      </c>
      <c r="T1198" s="37">
        <f>T1197+S1198</f>
        <v>38</v>
      </c>
      <c r="U1198" s="40">
        <f>IF(DAY(R1198)=$S$15,1,0)</f>
        <v>0</v>
      </c>
      <c r="V1198" s="39">
        <f>IF(T1198&lt;=$S$3,U1198/((1+$S$4)^(Q1198)),0)</f>
        <v>0</v>
      </c>
    </row>
    <row r="1199" spans="17:22" x14ac:dyDescent="0.2">
      <c r="Q1199" s="37">
        <v>1182</v>
      </c>
      <c r="R1199" s="38">
        <f>R1198+1</f>
        <v>41203</v>
      </c>
      <c r="S1199" s="36">
        <f>IF(U1199=1,1,0)</f>
        <v>0</v>
      </c>
      <c r="T1199" s="37">
        <f>T1198+S1199</f>
        <v>38</v>
      </c>
      <c r="U1199" s="40">
        <f>IF(DAY(R1199)=$S$15,1,0)</f>
        <v>0</v>
      </c>
      <c r="V1199" s="39">
        <f>IF(T1199&lt;=$S$3,U1199/((1+$S$4)^(Q1199)),0)</f>
        <v>0</v>
      </c>
    </row>
    <row r="1200" spans="17:22" x14ac:dyDescent="0.2">
      <c r="Q1200" s="37">
        <v>1183</v>
      </c>
      <c r="R1200" s="38">
        <f>R1199+1</f>
        <v>41204</v>
      </c>
      <c r="S1200" s="36">
        <f>IF(U1200=1,1,0)</f>
        <v>0</v>
      </c>
      <c r="T1200" s="37">
        <f>T1199+S1200</f>
        <v>38</v>
      </c>
      <c r="U1200" s="40">
        <f>IF(DAY(R1200)=$S$15,1,0)</f>
        <v>0</v>
      </c>
      <c r="V1200" s="39">
        <f>IF(T1200&lt;=$S$3,U1200/((1+$S$4)^(Q1200)),0)</f>
        <v>0</v>
      </c>
    </row>
    <row r="1201" spans="17:22" x14ac:dyDescent="0.2">
      <c r="Q1201" s="37">
        <v>1184</v>
      </c>
      <c r="R1201" s="38">
        <f>R1200+1</f>
        <v>41205</v>
      </c>
      <c r="S1201" s="36">
        <f>IF(U1201=1,1,0)</f>
        <v>0</v>
      </c>
      <c r="T1201" s="37">
        <f>T1200+S1201</f>
        <v>38</v>
      </c>
      <c r="U1201" s="40">
        <f>IF(DAY(R1201)=$S$15,1,0)</f>
        <v>0</v>
      </c>
      <c r="V1201" s="39">
        <f>IF(T1201&lt;=$S$3,U1201/((1+$S$4)^(Q1201)),0)</f>
        <v>0</v>
      </c>
    </row>
    <row r="1202" spans="17:22" x14ac:dyDescent="0.2">
      <c r="Q1202" s="37">
        <v>1185</v>
      </c>
      <c r="R1202" s="38">
        <f>R1201+1</f>
        <v>41206</v>
      </c>
      <c r="S1202" s="36">
        <f>IF(U1202=1,1,0)</f>
        <v>0</v>
      </c>
      <c r="T1202" s="37">
        <f>T1201+S1202</f>
        <v>38</v>
      </c>
      <c r="U1202" s="40">
        <f>IF(DAY(R1202)=$S$15,1,0)</f>
        <v>0</v>
      </c>
      <c r="V1202" s="39">
        <f>IF(T1202&lt;=$S$3,U1202/((1+$S$4)^(Q1202)),0)</f>
        <v>0</v>
      </c>
    </row>
    <row r="1203" spans="17:22" x14ac:dyDescent="0.2">
      <c r="Q1203" s="37">
        <v>1186</v>
      </c>
      <c r="R1203" s="38">
        <f>R1202+1</f>
        <v>41207</v>
      </c>
      <c r="S1203" s="36">
        <f>IF(U1203=1,1,0)</f>
        <v>0</v>
      </c>
      <c r="T1203" s="37">
        <f>T1202+S1203</f>
        <v>38</v>
      </c>
      <c r="U1203" s="40">
        <f>IF(DAY(R1203)=$S$15,1,0)</f>
        <v>0</v>
      </c>
      <c r="V1203" s="39">
        <f>IF(T1203&lt;=$S$3,U1203/((1+$S$4)^(Q1203)),0)</f>
        <v>0</v>
      </c>
    </row>
    <row r="1204" spans="17:22" x14ac:dyDescent="0.2">
      <c r="Q1204" s="37">
        <v>1187</v>
      </c>
      <c r="R1204" s="38">
        <f>R1203+1</f>
        <v>41208</v>
      </c>
      <c r="S1204" s="36">
        <f>IF(U1204=1,1,0)</f>
        <v>0</v>
      </c>
      <c r="T1204" s="37">
        <f>T1203+S1204</f>
        <v>38</v>
      </c>
      <c r="U1204" s="40">
        <f>IF(DAY(R1204)=$S$15,1,0)</f>
        <v>0</v>
      </c>
      <c r="V1204" s="39">
        <f>IF(T1204&lt;=$S$3,U1204/((1+$S$4)^(Q1204)),0)</f>
        <v>0</v>
      </c>
    </row>
    <row r="1205" spans="17:22" x14ac:dyDescent="0.2">
      <c r="Q1205" s="37">
        <v>1188</v>
      </c>
      <c r="R1205" s="38">
        <f>R1204+1</f>
        <v>41209</v>
      </c>
      <c r="S1205" s="36">
        <f>IF(U1205=1,1,0)</f>
        <v>1</v>
      </c>
      <c r="T1205" s="37">
        <f>T1204+S1205</f>
        <v>39</v>
      </c>
      <c r="U1205" s="40">
        <f>IF(DAY(R1205)=$S$15,1,0)</f>
        <v>1</v>
      </c>
      <c r="V1205" s="39">
        <f>IF(T1205&lt;=$S$3,U1205/((1+$S$4)^(Q1205)),0)</f>
        <v>0</v>
      </c>
    </row>
    <row r="1206" spans="17:22" x14ac:dyDescent="0.2">
      <c r="Q1206" s="37">
        <v>1189</v>
      </c>
      <c r="R1206" s="38">
        <f>R1205+1</f>
        <v>41210</v>
      </c>
      <c r="S1206" s="36">
        <f>IF(U1206=1,1,0)</f>
        <v>0</v>
      </c>
      <c r="T1206" s="37">
        <f>T1205+S1206</f>
        <v>39</v>
      </c>
      <c r="U1206" s="40">
        <f>IF(DAY(R1206)=$S$15,1,0)</f>
        <v>0</v>
      </c>
      <c r="V1206" s="39">
        <f>IF(T1206&lt;=$S$3,U1206/((1+$S$4)^(Q1206)),0)</f>
        <v>0</v>
      </c>
    </row>
    <row r="1207" spans="17:22" x14ac:dyDescent="0.2">
      <c r="Q1207" s="37">
        <v>1190</v>
      </c>
      <c r="R1207" s="38">
        <f>R1206+1</f>
        <v>41211</v>
      </c>
      <c r="S1207" s="36">
        <f>IF(U1207=1,1,0)</f>
        <v>0</v>
      </c>
      <c r="T1207" s="37">
        <f>T1206+S1207</f>
        <v>39</v>
      </c>
      <c r="U1207" s="40">
        <f>IF(DAY(R1207)=$S$15,1,0)</f>
        <v>0</v>
      </c>
      <c r="V1207" s="39">
        <f>IF(T1207&lt;=$S$3,U1207/((1+$S$4)^(Q1207)),0)</f>
        <v>0</v>
      </c>
    </row>
    <row r="1208" spans="17:22" x14ac:dyDescent="0.2">
      <c r="Q1208" s="37">
        <v>1191</v>
      </c>
      <c r="R1208" s="38">
        <f>R1207+1</f>
        <v>41212</v>
      </c>
      <c r="S1208" s="36">
        <f>IF(U1208=1,1,0)</f>
        <v>0</v>
      </c>
      <c r="T1208" s="37">
        <f>T1207+S1208</f>
        <v>39</v>
      </c>
      <c r="U1208" s="40">
        <f>IF(DAY(R1208)=$S$15,1,0)</f>
        <v>0</v>
      </c>
      <c r="V1208" s="39">
        <f>IF(T1208&lt;=$S$3,U1208/((1+$S$4)^(Q1208)),0)</f>
        <v>0</v>
      </c>
    </row>
    <row r="1209" spans="17:22" x14ac:dyDescent="0.2">
      <c r="Q1209" s="37">
        <v>1192</v>
      </c>
      <c r="R1209" s="38">
        <f>R1208+1</f>
        <v>41213</v>
      </c>
      <c r="S1209" s="36">
        <f>IF(U1209=1,1,0)</f>
        <v>0</v>
      </c>
      <c r="T1209" s="37">
        <f>T1208+S1209</f>
        <v>39</v>
      </c>
      <c r="U1209" s="40">
        <f>IF(DAY(R1209)=$S$15,1,0)</f>
        <v>0</v>
      </c>
      <c r="V1209" s="39">
        <f>IF(T1209&lt;=$S$3,U1209/((1+$S$4)^(Q1209)),0)</f>
        <v>0</v>
      </c>
    </row>
    <row r="1210" spans="17:22" x14ac:dyDescent="0.2">
      <c r="Q1210" s="37">
        <v>1193</v>
      </c>
      <c r="R1210" s="38">
        <f>R1209+1</f>
        <v>41214</v>
      </c>
      <c r="S1210" s="36">
        <f>IF(U1210=1,1,0)</f>
        <v>0</v>
      </c>
      <c r="T1210" s="37">
        <f>T1209+S1210</f>
        <v>39</v>
      </c>
      <c r="U1210" s="40">
        <f>IF(DAY(R1210)=$S$15,1,0)</f>
        <v>0</v>
      </c>
      <c r="V1210" s="39">
        <f>IF(T1210&lt;=$S$3,U1210/((1+$S$4)^(Q1210)),0)</f>
        <v>0</v>
      </c>
    </row>
    <row r="1211" spans="17:22" x14ac:dyDescent="0.2">
      <c r="Q1211" s="37">
        <v>1194</v>
      </c>
      <c r="R1211" s="38">
        <f>R1210+1</f>
        <v>41215</v>
      </c>
      <c r="S1211" s="36">
        <f>IF(U1211=1,1,0)</f>
        <v>0</v>
      </c>
      <c r="T1211" s="37">
        <f>T1210+S1211</f>
        <v>39</v>
      </c>
      <c r="U1211" s="40">
        <f>IF(DAY(R1211)=$S$15,1,0)</f>
        <v>0</v>
      </c>
      <c r="V1211" s="39">
        <f>IF(T1211&lt;=$S$3,U1211/((1+$S$4)^(Q1211)),0)</f>
        <v>0</v>
      </c>
    </row>
    <row r="1212" spans="17:22" x14ac:dyDescent="0.2">
      <c r="Q1212" s="37">
        <v>1195</v>
      </c>
      <c r="R1212" s="38">
        <f>R1211+1</f>
        <v>41216</v>
      </c>
      <c r="S1212" s="36">
        <f>IF(U1212=1,1,0)</f>
        <v>0</v>
      </c>
      <c r="T1212" s="37">
        <f>T1211+S1212</f>
        <v>39</v>
      </c>
      <c r="U1212" s="40">
        <f>IF(DAY(R1212)=$S$15,1,0)</f>
        <v>0</v>
      </c>
      <c r="V1212" s="39">
        <f>IF(T1212&lt;=$S$3,U1212/((1+$S$4)^(Q1212)),0)</f>
        <v>0</v>
      </c>
    </row>
    <row r="1213" spans="17:22" x14ac:dyDescent="0.2">
      <c r="Q1213" s="37">
        <v>1196</v>
      </c>
      <c r="R1213" s="38">
        <f>R1212+1</f>
        <v>41217</v>
      </c>
      <c r="S1213" s="36">
        <f>IF(U1213=1,1,0)</f>
        <v>0</v>
      </c>
      <c r="T1213" s="37">
        <f>T1212+S1213</f>
        <v>39</v>
      </c>
      <c r="U1213" s="40">
        <f>IF(DAY(R1213)=$S$15,1,0)</f>
        <v>0</v>
      </c>
      <c r="V1213" s="39">
        <f>IF(T1213&lt;=$S$3,U1213/((1+$S$4)^(Q1213)),0)</f>
        <v>0</v>
      </c>
    </row>
    <row r="1214" spans="17:22" x14ac:dyDescent="0.2">
      <c r="Q1214" s="37">
        <v>1197</v>
      </c>
      <c r="R1214" s="38">
        <f>R1213+1</f>
        <v>41218</v>
      </c>
      <c r="S1214" s="36">
        <f>IF(U1214=1,1,0)</f>
        <v>0</v>
      </c>
      <c r="T1214" s="37">
        <f>T1213+S1214</f>
        <v>39</v>
      </c>
      <c r="U1214" s="40">
        <f>IF(DAY(R1214)=$S$15,1,0)</f>
        <v>0</v>
      </c>
      <c r="V1214" s="39">
        <f>IF(T1214&lt;=$S$3,U1214/((1+$S$4)^(Q1214)),0)</f>
        <v>0</v>
      </c>
    </row>
    <row r="1215" spans="17:22" x14ac:dyDescent="0.2">
      <c r="Q1215" s="37">
        <v>1198</v>
      </c>
      <c r="R1215" s="38">
        <f>R1214+1</f>
        <v>41219</v>
      </c>
      <c r="S1215" s="36">
        <f>IF(U1215=1,1,0)</f>
        <v>0</v>
      </c>
      <c r="T1215" s="37">
        <f>T1214+S1215</f>
        <v>39</v>
      </c>
      <c r="U1215" s="40">
        <f>IF(DAY(R1215)=$S$15,1,0)</f>
        <v>0</v>
      </c>
      <c r="V1215" s="39">
        <f>IF(T1215&lt;=$S$3,U1215/((1+$S$4)^(Q1215)),0)</f>
        <v>0</v>
      </c>
    </row>
    <row r="1216" spans="17:22" x14ac:dyDescent="0.2">
      <c r="Q1216" s="37">
        <v>1199</v>
      </c>
      <c r="R1216" s="38">
        <f>R1215+1</f>
        <v>41220</v>
      </c>
      <c r="S1216" s="36">
        <f>IF(U1216=1,1,0)</f>
        <v>0</v>
      </c>
      <c r="T1216" s="37">
        <f>T1215+S1216</f>
        <v>39</v>
      </c>
      <c r="U1216" s="40">
        <f>IF(DAY(R1216)=$S$15,1,0)</f>
        <v>0</v>
      </c>
      <c r="V1216" s="39">
        <f>IF(T1216&lt;=$S$3,U1216/((1+$S$4)^(Q1216)),0)</f>
        <v>0</v>
      </c>
    </row>
    <row r="1217" spans="17:22" x14ac:dyDescent="0.2">
      <c r="Q1217" s="37">
        <v>1200</v>
      </c>
      <c r="R1217" s="38">
        <f>R1216+1</f>
        <v>41221</v>
      </c>
      <c r="S1217" s="36">
        <f>IF(U1217=1,1,0)</f>
        <v>0</v>
      </c>
      <c r="T1217" s="37">
        <f>T1216+S1217</f>
        <v>39</v>
      </c>
      <c r="U1217" s="40">
        <f>IF(DAY(R1217)=$S$15,1,0)</f>
        <v>0</v>
      </c>
      <c r="V1217" s="39">
        <f>IF(T1217&lt;=$S$3,U1217/((1+$S$4)^(Q1217)),0)</f>
        <v>0</v>
      </c>
    </row>
    <row r="1218" spans="17:22" x14ac:dyDescent="0.2">
      <c r="Q1218" s="37">
        <v>1201</v>
      </c>
      <c r="R1218" s="38">
        <f>R1217+1</f>
        <v>41222</v>
      </c>
      <c r="S1218" s="36">
        <f>IF(U1218=1,1,0)</f>
        <v>0</v>
      </c>
      <c r="T1218" s="37">
        <f>T1217+S1218</f>
        <v>39</v>
      </c>
      <c r="U1218" s="40">
        <f>IF(DAY(R1218)=$S$15,1,0)</f>
        <v>0</v>
      </c>
      <c r="V1218" s="39">
        <f>IF(T1218&lt;=$S$3,U1218/((1+$S$4)^(Q1218)),0)</f>
        <v>0</v>
      </c>
    </row>
    <row r="1219" spans="17:22" x14ac:dyDescent="0.2">
      <c r="Q1219" s="37">
        <v>1202</v>
      </c>
      <c r="R1219" s="38">
        <f>R1218+1</f>
        <v>41223</v>
      </c>
      <c r="S1219" s="36">
        <f>IF(U1219=1,1,0)</f>
        <v>0</v>
      </c>
      <c r="T1219" s="37">
        <f>T1218+S1219</f>
        <v>39</v>
      </c>
      <c r="U1219" s="40">
        <f>IF(DAY(R1219)=$S$15,1,0)</f>
        <v>0</v>
      </c>
      <c r="V1219" s="39">
        <f>IF(T1219&lt;=$S$3,U1219/((1+$S$4)^(Q1219)),0)</f>
        <v>0</v>
      </c>
    </row>
    <row r="1220" spans="17:22" x14ac:dyDescent="0.2">
      <c r="Q1220" s="37">
        <v>1203</v>
      </c>
      <c r="R1220" s="38">
        <f>R1219+1</f>
        <v>41224</v>
      </c>
      <c r="S1220" s="36">
        <f>IF(U1220=1,1,0)</f>
        <v>0</v>
      </c>
      <c r="T1220" s="37">
        <f>T1219+S1220</f>
        <v>39</v>
      </c>
      <c r="U1220" s="40">
        <f>IF(DAY(R1220)=$S$15,1,0)</f>
        <v>0</v>
      </c>
      <c r="V1220" s="39">
        <f>IF(T1220&lt;=$S$3,U1220/((1+$S$4)^(Q1220)),0)</f>
        <v>0</v>
      </c>
    </row>
    <row r="1221" spans="17:22" x14ac:dyDescent="0.2">
      <c r="Q1221" s="37">
        <v>1204</v>
      </c>
      <c r="R1221" s="38">
        <f>R1220+1</f>
        <v>41225</v>
      </c>
      <c r="S1221" s="36">
        <f>IF(U1221=1,1,0)</f>
        <v>0</v>
      </c>
      <c r="T1221" s="37">
        <f>T1220+S1221</f>
        <v>39</v>
      </c>
      <c r="U1221" s="40">
        <f>IF(DAY(R1221)=$S$15,1,0)</f>
        <v>0</v>
      </c>
      <c r="V1221" s="39">
        <f>IF(T1221&lt;=$S$3,U1221/((1+$S$4)^(Q1221)),0)</f>
        <v>0</v>
      </c>
    </row>
    <row r="1222" spans="17:22" x14ac:dyDescent="0.2">
      <c r="Q1222" s="37">
        <v>1205</v>
      </c>
      <c r="R1222" s="38">
        <f>R1221+1</f>
        <v>41226</v>
      </c>
      <c r="S1222" s="36">
        <f>IF(U1222=1,1,0)</f>
        <v>0</v>
      </c>
      <c r="T1222" s="37">
        <f>T1221+S1222</f>
        <v>39</v>
      </c>
      <c r="U1222" s="40">
        <f>IF(DAY(R1222)=$S$15,1,0)</f>
        <v>0</v>
      </c>
      <c r="V1222" s="39">
        <f>IF(T1222&lt;=$S$3,U1222/((1+$S$4)^(Q1222)),0)</f>
        <v>0</v>
      </c>
    </row>
    <row r="1223" spans="17:22" x14ac:dyDescent="0.2">
      <c r="Q1223" s="37">
        <v>1206</v>
      </c>
      <c r="R1223" s="38">
        <f>R1222+1</f>
        <v>41227</v>
      </c>
      <c r="S1223" s="36">
        <f>IF(U1223=1,1,0)</f>
        <v>0</v>
      </c>
      <c r="T1223" s="37">
        <f>T1222+S1223</f>
        <v>39</v>
      </c>
      <c r="U1223" s="40">
        <f>IF(DAY(R1223)=$S$15,1,0)</f>
        <v>0</v>
      </c>
      <c r="V1223" s="39">
        <f>IF(T1223&lt;=$S$3,U1223/((1+$S$4)^(Q1223)),0)</f>
        <v>0</v>
      </c>
    </row>
    <row r="1224" spans="17:22" x14ac:dyDescent="0.2">
      <c r="Q1224" s="37">
        <v>1207</v>
      </c>
      <c r="R1224" s="38">
        <f>R1223+1</f>
        <v>41228</v>
      </c>
      <c r="S1224" s="36">
        <f>IF(U1224=1,1,0)</f>
        <v>0</v>
      </c>
      <c r="T1224" s="37">
        <f>T1223+S1224</f>
        <v>39</v>
      </c>
      <c r="U1224" s="40">
        <f>IF(DAY(R1224)=$S$15,1,0)</f>
        <v>0</v>
      </c>
      <c r="V1224" s="39">
        <f>IF(T1224&lt;=$S$3,U1224/((1+$S$4)^(Q1224)),0)</f>
        <v>0</v>
      </c>
    </row>
    <row r="1225" spans="17:22" x14ac:dyDescent="0.2">
      <c r="Q1225" s="37">
        <v>1208</v>
      </c>
      <c r="R1225" s="38">
        <f>R1224+1</f>
        <v>41229</v>
      </c>
      <c r="S1225" s="36">
        <f>IF(U1225=1,1,0)</f>
        <v>0</v>
      </c>
      <c r="T1225" s="37">
        <f>T1224+S1225</f>
        <v>39</v>
      </c>
      <c r="U1225" s="40">
        <f>IF(DAY(R1225)=$S$15,1,0)</f>
        <v>0</v>
      </c>
      <c r="V1225" s="39">
        <f>IF(T1225&lt;=$S$3,U1225/((1+$S$4)^(Q1225)),0)</f>
        <v>0</v>
      </c>
    </row>
    <row r="1226" spans="17:22" x14ac:dyDescent="0.2">
      <c r="Q1226" s="37">
        <v>1209</v>
      </c>
      <c r="R1226" s="38">
        <f>R1225+1</f>
        <v>41230</v>
      </c>
      <c r="S1226" s="36">
        <f>IF(U1226=1,1,0)</f>
        <v>0</v>
      </c>
      <c r="T1226" s="37">
        <f>T1225+S1226</f>
        <v>39</v>
      </c>
      <c r="U1226" s="40">
        <f>IF(DAY(R1226)=$S$15,1,0)</f>
        <v>0</v>
      </c>
      <c r="V1226" s="39">
        <f>IF(T1226&lt;=$S$3,U1226/((1+$S$4)^(Q1226)),0)</f>
        <v>0</v>
      </c>
    </row>
    <row r="1227" spans="17:22" x14ac:dyDescent="0.2">
      <c r="Q1227" s="37">
        <v>1210</v>
      </c>
      <c r="R1227" s="38">
        <f>R1226+1</f>
        <v>41231</v>
      </c>
      <c r="S1227" s="36">
        <f>IF(U1227=1,1,0)</f>
        <v>0</v>
      </c>
      <c r="T1227" s="37">
        <f>T1226+S1227</f>
        <v>39</v>
      </c>
      <c r="U1227" s="40">
        <f>IF(DAY(R1227)=$S$15,1,0)</f>
        <v>0</v>
      </c>
      <c r="V1227" s="39">
        <f>IF(T1227&lt;=$S$3,U1227/((1+$S$4)^(Q1227)),0)</f>
        <v>0</v>
      </c>
    </row>
    <row r="1228" spans="17:22" x14ac:dyDescent="0.2">
      <c r="Q1228" s="37">
        <v>1211</v>
      </c>
      <c r="R1228" s="38">
        <f>R1227+1</f>
        <v>41232</v>
      </c>
      <c r="S1228" s="36">
        <f>IF(U1228=1,1,0)</f>
        <v>0</v>
      </c>
      <c r="T1228" s="37">
        <f>T1227+S1228</f>
        <v>39</v>
      </c>
      <c r="U1228" s="40">
        <f>IF(DAY(R1228)=$S$15,1,0)</f>
        <v>0</v>
      </c>
      <c r="V1228" s="39">
        <f>IF(T1228&lt;=$S$3,U1228/((1+$S$4)^(Q1228)),0)</f>
        <v>0</v>
      </c>
    </row>
    <row r="1229" spans="17:22" x14ac:dyDescent="0.2">
      <c r="Q1229" s="37">
        <v>1212</v>
      </c>
      <c r="R1229" s="38">
        <f>R1228+1</f>
        <v>41233</v>
      </c>
      <c r="S1229" s="36">
        <f>IF(U1229=1,1,0)</f>
        <v>0</v>
      </c>
      <c r="T1229" s="37">
        <f>T1228+S1229</f>
        <v>39</v>
      </c>
      <c r="U1229" s="40">
        <f>IF(DAY(R1229)=$S$15,1,0)</f>
        <v>0</v>
      </c>
      <c r="V1229" s="39">
        <f>IF(T1229&lt;=$S$3,U1229/((1+$S$4)^(Q1229)),0)</f>
        <v>0</v>
      </c>
    </row>
    <row r="1230" spans="17:22" x14ac:dyDescent="0.2">
      <c r="Q1230" s="37">
        <v>1213</v>
      </c>
      <c r="R1230" s="38">
        <f>R1229+1</f>
        <v>41234</v>
      </c>
      <c r="S1230" s="36">
        <f>IF(U1230=1,1,0)</f>
        <v>0</v>
      </c>
      <c r="T1230" s="37">
        <f>T1229+S1230</f>
        <v>39</v>
      </c>
      <c r="U1230" s="40">
        <f>IF(DAY(R1230)=$S$15,1,0)</f>
        <v>0</v>
      </c>
      <c r="V1230" s="39">
        <f>IF(T1230&lt;=$S$3,U1230/((1+$S$4)^(Q1230)),0)</f>
        <v>0</v>
      </c>
    </row>
    <row r="1231" spans="17:22" x14ac:dyDescent="0.2">
      <c r="Q1231" s="37">
        <v>1214</v>
      </c>
      <c r="R1231" s="38">
        <f>R1230+1</f>
        <v>41235</v>
      </c>
      <c r="S1231" s="36">
        <f>IF(U1231=1,1,0)</f>
        <v>0</v>
      </c>
      <c r="T1231" s="37">
        <f>T1230+S1231</f>
        <v>39</v>
      </c>
      <c r="U1231" s="40">
        <f>IF(DAY(R1231)=$S$15,1,0)</f>
        <v>0</v>
      </c>
      <c r="V1231" s="39">
        <f>IF(T1231&lt;=$S$3,U1231/((1+$S$4)^(Q1231)),0)</f>
        <v>0</v>
      </c>
    </row>
    <row r="1232" spans="17:22" x14ac:dyDescent="0.2">
      <c r="Q1232" s="37">
        <v>1215</v>
      </c>
      <c r="R1232" s="38">
        <f>R1231+1</f>
        <v>41236</v>
      </c>
      <c r="S1232" s="36">
        <f>IF(U1232=1,1,0)</f>
        <v>0</v>
      </c>
      <c r="T1232" s="37">
        <f>T1231+S1232</f>
        <v>39</v>
      </c>
      <c r="U1232" s="40">
        <f>IF(DAY(R1232)=$S$15,1,0)</f>
        <v>0</v>
      </c>
      <c r="V1232" s="39">
        <f>IF(T1232&lt;=$S$3,U1232/((1+$S$4)^(Q1232)),0)</f>
        <v>0</v>
      </c>
    </row>
    <row r="1233" spans="17:22" x14ac:dyDescent="0.2">
      <c r="Q1233" s="37">
        <v>1216</v>
      </c>
      <c r="R1233" s="38">
        <f>R1232+1</f>
        <v>41237</v>
      </c>
      <c r="S1233" s="36">
        <f>IF(U1233=1,1,0)</f>
        <v>0</v>
      </c>
      <c r="T1233" s="37">
        <f>T1232+S1233</f>
        <v>39</v>
      </c>
      <c r="U1233" s="40">
        <f>IF(DAY(R1233)=$S$15,1,0)</f>
        <v>0</v>
      </c>
      <c r="V1233" s="39">
        <f>IF(T1233&lt;=$S$3,U1233/((1+$S$4)^(Q1233)),0)</f>
        <v>0</v>
      </c>
    </row>
    <row r="1234" spans="17:22" x14ac:dyDescent="0.2">
      <c r="Q1234" s="37">
        <v>1217</v>
      </c>
      <c r="R1234" s="38">
        <f>R1233+1</f>
        <v>41238</v>
      </c>
      <c r="S1234" s="36">
        <f>IF(U1234=1,1,0)</f>
        <v>0</v>
      </c>
      <c r="T1234" s="37">
        <f>T1233+S1234</f>
        <v>39</v>
      </c>
      <c r="U1234" s="40">
        <f>IF(DAY(R1234)=$S$15,1,0)</f>
        <v>0</v>
      </c>
      <c r="V1234" s="39">
        <f>IF(T1234&lt;=$S$3,U1234/((1+$S$4)^(Q1234)),0)</f>
        <v>0</v>
      </c>
    </row>
    <row r="1235" spans="17:22" x14ac:dyDescent="0.2">
      <c r="Q1235" s="37">
        <v>1218</v>
      </c>
      <c r="R1235" s="38">
        <f>R1234+1</f>
        <v>41239</v>
      </c>
      <c r="S1235" s="36">
        <f>IF(U1235=1,1,0)</f>
        <v>0</v>
      </c>
      <c r="T1235" s="37">
        <f>T1234+S1235</f>
        <v>39</v>
      </c>
      <c r="U1235" s="40">
        <f>IF(DAY(R1235)=$S$15,1,0)</f>
        <v>0</v>
      </c>
      <c r="V1235" s="39">
        <f>IF(T1235&lt;=$S$3,U1235/((1+$S$4)^(Q1235)),0)</f>
        <v>0</v>
      </c>
    </row>
    <row r="1236" spans="17:22" x14ac:dyDescent="0.2">
      <c r="Q1236" s="37">
        <v>1219</v>
      </c>
      <c r="R1236" s="38">
        <f>R1235+1</f>
        <v>41240</v>
      </c>
      <c r="S1236" s="36">
        <f>IF(U1236=1,1,0)</f>
        <v>1</v>
      </c>
      <c r="T1236" s="37">
        <f>T1235+S1236</f>
        <v>40</v>
      </c>
      <c r="U1236" s="40">
        <f>IF(DAY(R1236)=$S$15,1,0)</f>
        <v>1</v>
      </c>
      <c r="V1236" s="39">
        <f>IF(T1236&lt;=$S$3,U1236/((1+$S$4)^(Q1236)),0)</f>
        <v>0</v>
      </c>
    </row>
    <row r="1237" spans="17:22" x14ac:dyDescent="0.2">
      <c r="Q1237" s="37">
        <v>1220</v>
      </c>
      <c r="R1237" s="38">
        <f>R1236+1</f>
        <v>41241</v>
      </c>
      <c r="S1237" s="36">
        <f>IF(U1237=1,1,0)</f>
        <v>0</v>
      </c>
      <c r="T1237" s="37">
        <f>T1236+S1237</f>
        <v>40</v>
      </c>
      <c r="U1237" s="40">
        <f>IF(DAY(R1237)=$S$15,1,0)</f>
        <v>0</v>
      </c>
      <c r="V1237" s="39">
        <f>IF(T1237&lt;=$S$3,U1237/((1+$S$4)^(Q1237)),0)</f>
        <v>0</v>
      </c>
    </row>
    <row r="1238" spans="17:22" x14ac:dyDescent="0.2">
      <c r="Q1238" s="37">
        <v>1221</v>
      </c>
      <c r="R1238" s="38">
        <f>R1237+1</f>
        <v>41242</v>
      </c>
      <c r="S1238" s="36">
        <f>IF(U1238=1,1,0)</f>
        <v>0</v>
      </c>
      <c r="T1238" s="37">
        <f>T1237+S1238</f>
        <v>40</v>
      </c>
      <c r="U1238" s="40">
        <f>IF(DAY(R1238)=$S$15,1,0)</f>
        <v>0</v>
      </c>
      <c r="V1238" s="39">
        <f>IF(T1238&lt;=$S$3,U1238/((1+$S$4)^(Q1238)),0)</f>
        <v>0</v>
      </c>
    </row>
    <row r="1239" spans="17:22" x14ac:dyDescent="0.2">
      <c r="Q1239" s="37">
        <v>1222</v>
      </c>
      <c r="R1239" s="38">
        <f>R1238+1</f>
        <v>41243</v>
      </c>
      <c r="S1239" s="36">
        <f>IF(U1239=1,1,0)</f>
        <v>0</v>
      </c>
      <c r="T1239" s="37">
        <f>T1238+S1239</f>
        <v>40</v>
      </c>
      <c r="U1239" s="40">
        <f>IF(DAY(R1239)=$S$15,1,0)</f>
        <v>0</v>
      </c>
      <c r="V1239" s="39">
        <f>IF(T1239&lt;=$S$3,U1239/((1+$S$4)^(Q1239)),0)</f>
        <v>0</v>
      </c>
    </row>
    <row r="1240" spans="17:22" x14ac:dyDescent="0.2">
      <c r="Q1240" s="37">
        <v>1223</v>
      </c>
      <c r="R1240" s="38">
        <f>R1239+1</f>
        <v>41244</v>
      </c>
      <c r="S1240" s="36">
        <f>IF(U1240=1,1,0)</f>
        <v>0</v>
      </c>
      <c r="T1240" s="37">
        <f>T1239+S1240</f>
        <v>40</v>
      </c>
      <c r="U1240" s="40">
        <f>IF(DAY(R1240)=$S$15,1,0)</f>
        <v>0</v>
      </c>
      <c r="V1240" s="39">
        <f>IF(T1240&lt;=$S$3,U1240/((1+$S$4)^(Q1240)),0)</f>
        <v>0</v>
      </c>
    </row>
    <row r="1241" spans="17:22" x14ac:dyDescent="0.2">
      <c r="Q1241" s="37">
        <v>1224</v>
      </c>
      <c r="R1241" s="38">
        <f>R1240+1</f>
        <v>41245</v>
      </c>
      <c r="S1241" s="36">
        <f>IF(U1241=1,1,0)</f>
        <v>0</v>
      </c>
      <c r="T1241" s="37">
        <f>T1240+S1241</f>
        <v>40</v>
      </c>
      <c r="U1241" s="40">
        <f>IF(DAY(R1241)=$S$15,1,0)</f>
        <v>0</v>
      </c>
      <c r="V1241" s="39">
        <f>IF(T1241&lt;=$S$3,U1241/((1+$S$4)^(Q1241)),0)</f>
        <v>0</v>
      </c>
    </row>
    <row r="1242" spans="17:22" x14ac:dyDescent="0.2">
      <c r="Q1242" s="37">
        <v>1225</v>
      </c>
      <c r="R1242" s="38">
        <f>R1241+1</f>
        <v>41246</v>
      </c>
      <c r="S1242" s="36">
        <f>IF(U1242=1,1,0)</f>
        <v>0</v>
      </c>
      <c r="T1242" s="37">
        <f>T1241+S1242</f>
        <v>40</v>
      </c>
      <c r="U1242" s="40">
        <f>IF(DAY(R1242)=$S$15,1,0)</f>
        <v>0</v>
      </c>
      <c r="V1242" s="39">
        <f>IF(T1242&lt;=$S$3,U1242/((1+$S$4)^(Q1242)),0)</f>
        <v>0</v>
      </c>
    </row>
    <row r="1243" spans="17:22" x14ac:dyDescent="0.2">
      <c r="Q1243" s="37">
        <v>1226</v>
      </c>
      <c r="R1243" s="38">
        <f>R1242+1</f>
        <v>41247</v>
      </c>
      <c r="S1243" s="36">
        <f>IF(U1243=1,1,0)</f>
        <v>0</v>
      </c>
      <c r="T1243" s="37">
        <f>T1242+S1243</f>
        <v>40</v>
      </c>
      <c r="U1243" s="40">
        <f>IF(DAY(R1243)=$S$15,1,0)</f>
        <v>0</v>
      </c>
      <c r="V1243" s="39">
        <f>IF(T1243&lt;=$S$3,U1243/((1+$S$4)^(Q1243)),0)</f>
        <v>0</v>
      </c>
    </row>
    <row r="1244" spans="17:22" x14ac:dyDescent="0.2">
      <c r="Q1244" s="37">
        <v>1227</v>
      </c>
      <c r="R1244" s="38">
        <f>R1243+1</f>
        <v>41248</v>
      </c>
      <c r="S1244" s="36">
        <f>IF(U1244=1,1,0)</f>
        <v>0</v>
      </c>
      <c r="T1244" s="37">
        <f>T1243+S1244</f>
        <v>40</v>
      </c>
      <c r="U1244" s="40">
        <f>IF(DAY(R1244)=$S$15,1,0)</f>
        <v>0</v>
      </c>
      <c r="V1244" s="39">
        <f>IF(T1244&lt;=$S$3,U1244/((1+$S$4)^(Q1244)),0)</f>
        <v>0</v>
      </c>
    </row>
    <row r="1245" spans="17:22" x14ac:dyDescent="0.2">
      <c r="Q1245" s="37">
        <v>1228</v>
      </c>
      <c r="R1245" s="38">
        <f>R1244+1</f>
        <v>41249</v>
      </c>
      <c r="S1245" s="36">
        <f>IF(U1245=1,1,0)</f>
        <v>0</v>
      </c>
      <c r="T1245" s="37">
        <f>T1244+S1245</f>
        <v>40</v>
      </c>
      <c r="U1245" s="40">
        <f>IF(DAY(R1245)=$S$15,1,0)</f>
        <v>0</v>
      </c>
      <c r="V1245" s="39">
        <f>IF(T1245&lt;=$S$3,U1245/((1+$S$4)^(Q1245)),0)</f>
        <v>0</v>
      </c>
    </row>
    <row r="1246" spans="17:22" x14ac:dyDescent="0.2">
      <c r="Q1246" s="37">
        <v>1229</v>
      </c>
      <c r="R1246" s="38">
        <f>R1245+1</f>
        <v>41250</v>
      </c>
      <c r="S1246" s="36">
        <f>IF(U1246=1,1,0)</f>
        <v>0</v>
      </c>
      <c r="T1246" s="37">
        <f>T1245+S1246</f>
        <v>40</v>
      </c>
      <c r="U1246" s="40">
        <f>IF(DAY(R1246)=$S$15,1,0)</f>
        <v>0</v>
      </c>
      <c r="V1246" s="39">
        <f>IF(T1246&lt;=$S$3,U1246/((1+$S$4)^(Q1246)),0)</f>
        <v>0</v>
      </c>
    </row>
    <row r="1247" spans="17:22" x14ac:dyDescent="0.2">
      <c r="Q1247" s="37">
        <v>1230</v>
      </c>
      <c r="R1247" s="38">
        <f>R1246+1</f>
        <v>41251</v>
      </c>
      <c r="S1247" s="36">
        <f>IF(U1247=1,1,0)</f>
        <v>0</v>
      </c>
      <c r="T1247" s="37">
        <f>T1246+S1247</f>
        <v>40</v>
      </c>
      <c r="U1247" s="40">
        <f>IF(DAY(R1247)=$S$15,1,0)</f>
        <v>0</v>
      </c>
      <c r="V1247" s="39">
        <f>IF(T1247&lt;=$S$3,U1247/((1+$S$4)^(Q1247)),0)</f>
        <v>0</v>
      </c>
    </row>
    <row r="1248" spans="17:22" x14ac:dyDescent="0.2">
      <c r="Q1248" s="37">
        <v>1231</v>
      </c>
      <c r="R1248" s="38">
        <f>R1247+1</f>
        <v>41252</v>
      </c>
      <c r="S1248" s="36">
        <f>IF(U1248=1,1,0)</f>
        <v>0</v>
      </c>
      <c r="T1248" s="37">
        <f>T1247+S1248</f>
        <v>40</v>
      </c>
      <c r="U1248" s="40">
        <f>IF(DAY(R1248)=$S$15,1,0)</f>
        <v>0</v>
      </c>
      <c r="V1248" s="39">
        <f>IF(T1248&lt;=$S$3,U1248/((1+$S$4)^(Q1248)),0)</f>
        <v>0</v>
      </c>
    </row>
    <row r="1249" spans="17:22" x14ac:dyDescent="0.2">
      <c r="Q1249" s="37">
        <v>1232</v>
      </c>
      <c r="R1249" s="38">
        <f>R1248+1</f>
        <v>41253</v>
      </c>
      <c r="S1249" s="36">
        <f>IF(U1249=1,1,0)</f>
        <v>0</v>
      </c>
      <c r="T1249" s="37">
        <f>T1248+S1249</f>
        <v>40</v>
      </c>
      <c r="U1249" s="40">
        <f>IF(DAY(R1249)=$S$15,1,0)</f>
        <v>0</v>
      </c>
      <c r="V1249" s="39">
        <f>IF(T1249&lt;=$S$3,U1249/((1+$S$4)^(Q1249)),0)</f>
        <v>0</v>
      </c>
    </row>
    <row r="1250" spans="17:22" x14ac:dyDescent="0.2">
      <c r="Q1250" s="37">
        <v>1233</v>
      </c>
      <c r="R1250" s="38">
        <f>R1249+1</f>
        <v>41254</v>
      </c>
      <c r="S1250" s="36">
        <f>IF(U1250=1,1,0)</f>
        <v>0</v>
      </c>
      <c r="T1250" s="37">
        <f>T1249+S1250</f>
        <v>40</v>
      </c>
      <c r="U1250" s="40">
        <f>IF(DAY(R1250)=$S$15,1,0)</f>
        <v>0</v>
      </c>
      <c r="V1250" s="39">
        <f>IF(T1250&lt;=$S$3,U1250/((1+$S$4)^(Q1250)),0)</f>
        <v>0</v>
      </c>
    </row>
    <row r="1251" spans="17:22" x14ac:dyDescent="0.2">
      <c r="Q1251" s="37">
        <v>1234</v>
      </c>
      <c r="R1251" s="38">
        <f>R1250+1</f>
        <v>41255</v>
      </c>
      <c r="S1251" s="36">
        <f>IF(U1251=1,1,0)</f>
        <v>0</v>
      </c>
      <c r="T1251" s="37">
        <f>T1250+S1251</f>
        <v>40</v>
      </c>
      <c r="U1251" s="40">
        <f>IF(DAY(R1251)=$S$15,1,0)</f>
        <v>0</v>
      </c>
      <c r="V1251" s="39">
        <f>IF(T1251&lt;=$S$3,U1251/((1+$S$4)^(Q1251)),0)</f>
        <v>0</v>
      </c>
    </row>
    <row r="1252" spans="17:22" x14ac:dyDescent="0.2">
      <c r="Q1252" s="37">
        <v>1235</v>
      </c>
      <c r="R1252" s="38">
        <f>R1251+1</f>
        <v>41256</v>
      </c>
      <c r="S1252" s="36">
        <f>IF(U1252=1,1,0)</f>
        <v>0</v>
      </c>
      <c r="T1252" s="37">
        <f>T1251+S1252</f>
        <v>40</v>
      </c>
      <c r="U1252" s="40">
        <f>IF(DAY(R1252)=$S$15,1,0)</f>
        <v>0</v>
      </c>
      <c r="V1252" s="39">
        <f>IF(T1252&lt;=$S$3,U1252/((1+$S$4)^(Q1252)),0)</f>
        <v>0</v>
      </c>
    </row>
    <row r="1253" spans="17:22" x14ac:dyDescent="0.2">
      <c r="Q1253" s="37">
        <v>1236</v>
      </c>
      <c r="R1253" s="38">
        <f>R1252+1</f>
        <v>41257</v>
      </c>
      <c r="S1253" s="36">
        <f>IF(U1253=1,1,0)</f>
        <v>0</v>
      </c>
      <c r="T1253" s="37">
        <f>T1252+S1253</f>
        <v>40</v>
      </c>
      <c r="U1253" s="40">
        <f>IF(DAY(R1253)=$S$15,1,0)</f>
        <v>0</v>
      </c>
      <c r="V1253" s="39">
        <f>IF(T1253&lt;=$S$3,U1253/((1+$S$4)^(Q1253)),0)</f>
        <v>0</v>
      </c>
    </row>
    <row r="1254" spans="17:22" x14ac:dyDescent="0.2">
      <c r="Q1254" s="37">
        <v>1237</v>
      </c>
      <c r="R1254" s="38">
        <f>R1253+1</f>
        <v>41258</v>
      </c>
      <c r="S1254" s="36">
        <f>IF(U1254=1,1,0)</f>
        <v>0</v>
      </c>
      <c r="T1254" s="37">
        <f>T1253+S1254</f>
        <v>40</v>
      </c>
      <c r="U1254" s="40">
        <f>IF(DAY(R1254)=$S$15,1,0)</f>
        <v>0</v>
      </c>
      <c r="V1254" s="39">
        <f>IF(T1254&lt;=$S$3,U1254/((1+$S$4)^(Q1254)),0)</f>
        <v>0</v>
      </c>
    </row>
    <row r="1255" spans="17:22" x14ac:dyDescent="0.2">
      <c r="Q1255" s="37">
        <v>1238</v>
      </c>
      <c r="R1255" s="38">
        <f>R1254+1</f>
        <v>41259</v>
      </c>
      <c r="S1255" s="36">
        <f>IF(U1255=1,1,0)</f>
        <v>0</v>
      </c>
      <c r="T1255" s="37">
        <f>T1254+S1255</f>
        <v>40</v>
      </c>
      <c r="U1255" s="40">
        <f>IF(DAY(R1255)=$S$15,1,0)</f>
        <v>0</v>
      </c>
      <c r="V1255" s="39">
        <f>IF(T1255&lt;=$S$3,U1255/((1+$S$4)^(Q1255)),0)</f>
        <v>0</v>
      </c>
    </row>
    <row r="1256" spans="17:22" x14ac:dyDescent="0.2">
      <c r="Q1256" s="37">
        <v>1239</v>
      </c>
      <c r="R1256" s="38">
        <f>R1255+1</f>
        <v>41260</v>
      </c>
      <c r="S1256" s="36">
        <f>IF(U1256=1,1,0)</f>
        <v>0</v>
      </c>
      <c r="T1256" s="37">
        <f>T1255+S1256</f>
        <v>40</v>
      </c>
      <c r="U1256" s="40">
        <f>IF(DAY(R1256)=$S$15,1,0)</f>
        <v>0</v>
      </c>
      <c r="V1256" s="39">
        <f>IF(T1256&lt;=$S$3,U1256/((1+$S$4)^(Q1256)),0)</f>
        <v>0</v>
      </c>
    </row>
    <row r="1257" spans="17:22" x14ac:dyDescent="0.2">
      <c r="Q1257" s="37">
        <v>1240</v>
      </c>
      <c r="R1257" s="38">
        <f>R1256+1</f>
        <v>41261</v>
      </c>
      <c r="S1257" s="36">
        <f>IF(U1257=1,1,0)</f>
        <v>0</v>
      </c>
      <c r="T1257" s="37">
        <f>T1256+S1257</f>
        <v>40</v>
      </c>
      <c r="U1257" s="40">
        <f>IF(DAY(R1257)=$S$15,1,0)</f>
        <v>0</v>
      </c>
      <c r="V1257" s="39">
        <f>IF(T1257&lt;=$S$3,U1257/((1+$S$4)^(Q1257)),0)</f>
        <v>0</v>
      </c>
    </row>
    <row r="1258" spans="17:22" x14ac:dyDescent="0.2">
      <c r="Q1258" s="37">
        <v>1241</v>
      </c>
      <c r="R1258" s="38">
        <f>R1257+1</f>
        <v>41262</v>
      </c>
      <c r="S1258" s="36">
        <f>IF(U1258=1,1,0)</f>
        <v>0</v>
      </c>
      <c r="T1258" s="37">
        <f>T1257+S1258</f>
        <v>40</v>
      </c>
      <c r="U1258" s="40">
        <f>IF(DAY(R1258)=$S$15,1,0)</f>
        <v>0</v>
      </c>
      <c r="V1258" s="39">
        <f>IF(T1258&lt;=$S$3,U1258/((1+$S$4)^(Q1258)),0)</f>
        <v>0</v>
      </c>
    </row>
    <row r="1259" spans="17:22" x14ac:dyDescent="0.2">
      <c r="Q1259" s="37">
        <v>1242</v>
      </c>
      <c r="R1259" s="38">
        <f>R1258+1</f>
        <v>41263</v>
      </c>
      <c r="S1259" s="36">
        <f>IF(U1259=1,1,0)</f>
        <v>0</v>
      </c>
      <c r="T1259" s="37">
        <f>T1258+S1259</f>
        <v>40</v>
      </c>
      <c r="U1259" s="40">
        <f>IF(DAY(R1259)=$S$15,1,0)</f>
        <v>0</v>
      </c>
      <c r="V1259" s="39">
        <f>IF(T1259&lt;=$S$3,U1259/((1+$S$4)^(Q1259)),0)</f>
        <v>0</v>
      </c>
    </row>
    <row r="1260" spans="17:22" x14ac:dyDescent="0.2">
      <c r="Q1260" s="37">
        <v>1243</v>
      </c>
      <c r="R1260" s="38">
        <f>R1259+1</f>
        <v>41264</v>
      </c>
      <c r="S1260" s="36">
        <f>IF(U1260=1,1,0)</f>
        <v>0</v>
      </c>
      <c r="T1260" s="37">
        <f>T1259+S1260</f>
        <v>40</v>
      </c>
      <c r="U1260" s="40">
        <f>IF(DAY(R1260)=$S$15,1,0)</f>
        <v>0</v>
      </c>
      <c r="V1260" s="39">
        <f>IF(T1260&lt;=$S$3,U1260/((1+$S$4)^(Q1260)),0)</f>
        <v>0</v>
      </c>
    </row>
    <row r="1261" spans="17:22" x14ac:dyDescent="0.2">
      <c r="Q1261" s="37">
        <v>1244</v>
      </c>
      <c r="R1261" s="38">
        <f>R1260+1</f>
        <v>41265</v>
      </c>
      <c r="S1261" s="36">
        <f>IF(U1261=1,1,0)</f>
        <v>0</v>
      </c>
      <c r="T1261" s="37">
        <f>T1260+S1261</f>
        <v>40</v>
      </c>
      <c r="U1261" s="40">
        <f>IF(DAY(R1261)=$S$15,1,0)</f>
        <v>0</v>
      </c>
      <c r="V1261" s="39">
        <f>IF(T1261&lt;=$S$3,U1261/((1+$S$4)^(Q1261)),0)</f>
        <v>0</v>
      </c>
    </row>
    <row r="1262" spans="17:22" x14ac:dyDescent="0.2">
      <c r="Q1262" s="37">
        <v>1245</v>
      </c>
      <c r="R1262" s="38">
        <f>R1261+1</f>
        <v>41266</v>
      </c>
      <c r="S1262" s="36">
        <f>IF(U1262=1,1,0)</f>
        <v>0</v>
      </c>
      <c r="T1262" s="37">
        <f>T1261+S1262</f>
        <v>40</v>
      </c>
      <c r="U1262" s="40">
        <f>IF(DAY(R1262)=$S$15,1,0)</f>
        <v>0</v>
      </c>
      <c r="V1262" s="39">
        <f>IF(T1262&lt;=$S$3,U1262/((1+$S$4)^(Q1262)),0)</f>
        <v>0</v>
      </c>
    </row>
    <row r="1263" spans="17:22" x14ac:dyDescent="0.2">
      <c r="Q1263" s="37">
        <v>1246</v>
      </c>
      <c r="R1263" s="38">
        <f>R1262+1</f>
        <v>41267</v>
      </c>
      <c r="S1263" s="36">
        <f>IF(U1263=1,1,0)</f>
        <v>0</v>
      </c>
      <c r="T1263" s="37">
        <f>T1262+S1263</f>
        <v>40</v>
      </c>
      <c r="U1263" s="40">
        <f>IF(DAY(R1263)=$S$15,1,0)</f>
        <v>0</v>
      </c>
      <c r="V1263" s="39">
        <f>IF(T1263&lt;=$S$3,U1263/((1+$S$4)^(Q1263)),0)</f>
        <v>0</v>
      </c>
    </row>
    <row r="1264" spans="17:22" x14ac:dyDescent="0.2">
      <c r="Q1264" s="37">
        <v>1247</v>
      </c>
      <c r="R1264" s="38">
        <f>R1263+1</f>
        <v>41268</v>
      </c>
      <c r="S1264" s="36">
        <f>IF(U1264=1,1,0)</f>
        <v>0</v>
      </c>
      <c r="T1264" s="37">
        <f>T1263+S1264</f>
        <v>40</v>
      </c>
      <c r="U1264" s="40">
        <f>IF(DAY(R1264)=$S$15,1,0)</f>
        <v>0</v>
      </c>
      <c r="V1264" s="39">
        <f>IF(T1264&lt;=$S$3,U1264/((1+$S$4)^(Q1264)),0)</f>
        <v>0</v>
      </c>
    </row>
    <row r="1265" spans="17:22" x14ac:dyDescent="0.2">
      <c r="Q1265" s="37">
        <v>1248</v>
      </c>
      <c r="R1265" s="38">
        <f>R1264+1</f>
        <v>41269</v>
      </c>
      <c r="S1265" s="36">
        <f>IF(U1265=1,1,0)</f>
        <v>0</v>
      </c>
      <c r="T1265" s="37">
        <f>T1264+S1265</f>
        <v>40</v>
      </c>
      <c r="U1265" s="40">
        <f>IF(DAY(R1265)=$S$15,1,0)</f>
        <v>0</v>
      </c>
      <c r="V1265" s="39">
        <f>IF(T1265&lt;=$S$3,U1265/((1+$S$4)^(Q1265)),0)</f>
        <v>0</v>
      </c>
    </row>
    <row r="1266" spans="17:22" x14ac:dyDescent="0.2">
      <c r="Q1266" s="37">
        <v>1249</v>
      </c>
      <c r="R1266" s="38">
        <f>R1265+1</f>
        <v>41270</v>
      </c>
      <c r="S1266" s="36">
        <f>IF(U1266=1,1,0)</f>
        <v>1</v>
      </c>
      <c r="T1266" s="37">
        <f>T1265+S1266</f>
        <v>41</v>
      </c>
      <c r="U1266" s="40">
        <f>IF(DAY(R1266)=$S$15,1,0)</f>
        <v>1</v>
      </c>
      <c r="V1266" s="39">
        <f>IF(T1266&lt;=$S$3,U1266/((1+$S$4)^(Q1266)),0)</f>
        <v>0</v>
      </c>
    </row>
    <row r="1267" spans="17:22" x14ac:dyDescent="0.2">
      <c r="Q1267" s="37">
        <v>1250</v>
      </c>
      <c r="R1267" s="38">
        <f>R1266+1</f>
        <v>41271</v>
      </c>
      <c r="S1267" s="36">
        <f>IF(U1267=1,1,0)</f>
        <v>0</v>
      </c>
      <c r="T1267" s="37">
        <f>T1266+S1267</f>
        <v>41</v>
      </c>
      <c r="U1267" s="40">
        <f>IF(DAY(R1267)=$S$15,1,0)</f>
        <v>0</v>
      </c>
      <c r="V1267" s="39">
        <f>IF(T1267&lt;=$S$3,U1267/((1+$S$4)^(Q1267)),0)</f>
        <v>0</v>
      </c>
    </row>
    <row r="1268" spans="17:22" x14ac:dyDescent="0.2">
      <c r="Q1268" s="37">
        <v>1251</v>
      </c>
      <c r="R1268" s="38">
        <f>R1267+1</f>
        <v>41272</v>
      </c>
      <c r="S1268" s="36">
        <f>IF(U1268=1,1,0)</f>
        <v>0</v>
      </c>
      <c r="T1268" s="37">
        <f>T1267+S1268</f>
        <v>41</v>
      </c>
      <c r="U1268" s="40">
        <f>IF(DAY(R1268)=$S$15,1,0)</f>
        <v>0</v>
      </c>
      <c r="V1268" s="39">
        <f>IF(T1268&lt;=$S$3,U1268/((1+$S$4)^(Q1268)),0)</f>
        <v>0</v>
      </c>
    </row>
    <row r="1269" spans="17:22" x14ac:dyDescent="0.2">
      <c r="Q1269" s="37">
        <v>1252</v>
      </c>
      <c r="R1269" s="38">
        <f>R1268+1</f>
        <v>41273</v>
      </c>
      <c r="S1269" s="36">
        <f>IF(U1269=1,1,0)</f>
        <v>0</v>
      </c>
      <c r="T1269" s="37">
        <f>T1268+S1269</f>
        <v>41</v>
      </c>
      <c r="U1269" s="40">
        <f>IF(DAY(R1269)=$S$15,1,0)</f>
        <v>0</v>
      </c>
      <c r="V1269" s="39">
        <f>IF(T1269&lt;=$S$3,U1269/((1+$S$4)^(Q1269)),0)</f>
        <v>0</v>
      </c>
    </row>
    <row r="1270" spans="17:22" x14ac:dyDescent="0.2">
      <c r="Q1270" s="37">
        <v>1253</v>
      </c>
      <c r="R1270" s="38">
        <f>R1269+1</f>
        <v>41274</v>
      </c>
      <c r="S1270" s="36">
        <f>IF(U1270=1,1,0)</f>
        <v>0</v>
      </c>
      <c r="T1270" s="37">
        <f>T1269+S1270</f>
        <v>41</v>
      </c>
      <c r="U1270" s="40">
        <f>IF(DAY(R1270)=$S$15,1,0)</f>
        <v>0</v>
      </c>
      <c r="V1270" s="39">
        <f>IF(T1270&lt;=$S$3,U1270/((1+$S$4)^(Q1270)),0)</f>
        <v>0</v>
      </c>
    </row>
    <row r="1271" spans="17:22" x14ac:dyDescent="0.2">
      <c r="Q1271" s="37">
        <v>1254</v>
      </c>
      <c r="R1271" s="38">
        <f>R1270+1</f>
        <v>41275</v>
      </c>
      <c r="S1271" s="36">
        <f>IF(U1271=1,1,0)</f>
        <v>0</v>
      </c>
      <c r="T1271" s="37">
        <f>T1270+S1271</f>
        <v>41</v>
      </c>
      <c r="U1271" s="40">
        <f>IF(DAY(R1271)=$S$15,1,0)</f>
        <v>0</v>
      </c>
      <c r="V1271" s="39">
        <f>IF(T1271&lt;=$S$3,U1271/((1+$S$4)^(Q1271)),0)</f>
        <v>0</v>
      </c>
    </row>
    <row r="1272" spans="17:22" x14ac:dyDescent="0.2">
      <c r="Q1272" s="37">
        <v>1255</v>
      </c>
      <c r="R1272" s="38">
        <f>R1271+1</f>
        <v>41276</v>
      </c>
      <c r="S1272" s="36">
        <f>IF(U1272=1,1,0)</f>
        <v>0</v>
      </c>
      <c r="T1272" s="37">
        <f>T1271+S1272</f>
        <v>41</v>
      </c>
      <c r="U1272" s="40">
        <f>IF(DAY(R1272)=$S$15,1,0)</f>
        <v>0</v>
      </c>
      <c r="V1272" s="39">
        <f>IF(T1272&lt;=$S$3,U1272/((1+$S$4)^(Q1272)),0)</f>
        <v>0</v>
      </c>
    </row>
    <row r="1273" spans="17:22" x14ac:dyDescent="0.2">
      <c r="Q1273" s="37">
        <v>1256</v>
      </c>
      <c r="R1273" s="38">
        <f>R1272+1</f>
        <v>41277</v>
      </c>
      <c r="S1273" s="36">
        <f>IF(U1273=1,1,0)</f>
        <v>0</v>
      </c>
      <c r="T1273" s="37">
        <f>T1272+S1273</f>
        <v>41</v>
      </c>
      <c r="U1273" s="40">
        <f>IF(DAY(R1273)=$S$15,1,0)</f>
        <v>0</v>
      </c>
      <c r="V1273" s="39">
        <f>IF(T1273&lt;=$S$3,U1273/((1+$S$4)^(Q1273)),0)</f>
        <v>0</v>
      </c>
    </row>
    <row r="1274" spans="17:22" x14ac:dyDescent="0.2">
      <c r="Q1274" s="37">
        <v>1257</v>
      </c>
      <c r="R1274" s="38">
        <f>R1273+1</f>
        <v>41278</v>
      </c>
      <c r="S1274" s="36">
        <f>IF(U1274=1,1,0)</f>
        <v>0</v>
      </c>
      <c r="T1274" s="37">
        <f>T1273+S1274</f>
        <v>41</v>
      </c>
      <c r="U1274" s="40">
        <f>IF(DAY(R1274)=$S$15,1,0)</f>
        <v>0</v>
      </c>
      <c r="V1274" s="39">
        <f>IF(T1274&lt;=$S$3,U1274/((1+$S$4)^(Q1274)),0)</f>
        <v>0</v>
      </c>
    </row>
    <row r="1275" spans="17:22" x14ac:dyDescent="0.2">
      <c r="Q1275" s="37">
        <v>1258</v>
      </c>
      <c r="R1275" s="38">
        <f>R1274+1</f>
        <v>41279</v>
      </c>
      <c r="S1275" s="36">
        <f>IF(U1275=1,1,0)</f>
        <v>0</v>
      </c>
      <c r="T1275" s="37">
        <f>T1274+S1275</f>
        <v>41</v>
      </c>
      <c r="U1275" s="40">
        <f>IF(DAY(R1275)=$S$15,1,0)</f>
        <v>0</v>
      </c>
      <c r="V1275" s="39">
        <f>IF(T1275&lt;=$S$3,U1275/((1+$S$4)^(Q1275)),0)</f>
        <v>0</v>
      </c>
    </row>
    <row r="1276" spans="17:22" x14ac:dyDescent="0.2">
      <c r="Q1276" s="37">
        <v>1259</v>
      </c>
      <c r="R1276" s="38">
        <f>R1275+1</f>
        <v>41280</v>
      </c>
      <c r="S1276" s="36">
        <f>IF(U1276=1,1,0)</f>
        <v>0</v>
      </c>
      <c r="T1276" s="37">
        <f>T1275+S1276</f>
        <v>41</v>
      </c>
      <c r="U1276" s="40">
        <f>IF(DAY(R1276)=$S$15,1,0)</f>
        <v>0</v>
      </c>
      <c r="V1276" s="39">
        <f>IF(T1276&lt;=$S$3,U1276/((1+$S$4)^(Q1276)),0)</f>
        <v>0</v>
      </c>
    </row>
    <row r="1277" spans="17:22" x14ac:dyDescent="0.2">
      <c r="Q1277" s="37">
        <v>1260</v>
      </c>
      <c r="R1277" s="38">
        <f>R1276+1</f>
        <v>41281</v>
      </c>
      <c r="S1277" s="36">
        <f>IF(U1277=1,1,0)</f>
        <v>0</v>
      </c>
      <c r="T1277" s="37">
        <f>T1276+S1277</f>
        <v>41</v>
      </c>
      <c r="U1277" s="40">
        <f>IF(DAY(R1277)=$S$15,1,0)</f>
        <v>0</v>
      </c>
      <c r="V1277" s="39">
        <f>IF(T1277&lt;=$S$3,U1277/((1+$S$4)^(Q1277)),0)</f>
        <v>0</v>
      </c>
    </row>
    <row r="1278" spans="17:22" x14ac:dyDescent="0.2">
      <c r="Q1278" s="37">
        <v>1261</v>
      </c>
      <c r="R1278" s="38">
        <f>R1277+1</f>
        <v>41282</v>
      </c>
      <c r="S1278" s="36">
        <f>IF(U1278=1,1,0)</f>
        <v>0</v>
      </c>
      <c r="T1278" s="37">
        <f>T1277+S1278</f>
        <v>41</v>
      </c>
      <c r="U1278" s="40">
        <f>IF(DAY(R1278)=$S$15,1,0)</f>
        <v>0</v>
      </c>
      <c r="V1278" s="39">
        <f>IF(T1278&lt;=$S$3,U1278/((1+$S$4)^(Q1278)),0)</f>
        <v>0</v>
      </c>
    </row>
    <row r="1279" spans="17:22" x14ac:dyDescent="0.2">
      <c r="Q1279" s="37">
        <v>1262</v>
      </c>
      <c r="R1279" s="38">
        <f>R1278+1</f>
        <v>41283</v>
      </c>
      <c r="S1279" s="36">
        <f>IF(U1279=1,1,0)</f>
        <v>0</v>
      </c>
      <c r="T1279" s="37">
        <f>T1278+S1279</f>
        <v>41</v>
      </c>
      <c r="U1279" s="40">
        <f>IF(DAY(R1279)=$S$15,1,0)</f>
        <v>0</v>
      </c>
      <c r="V1279" s="39">
        <f>IF(T1279&lt;=$S$3,U1279/((1+$S$4)^(Q1279)),0)</f>
        <v>0</v>
      </c>
    </row>
    <row r="1280" spans="17:22" x14ac:dyDescent="0.2">
      <c r="Q1280" s="37">
        <v>1263</v>
      </c>
      <c r="R1280" s="38">
        <f>R1279+1</f>
        <v>41284</v>
      </c>
      <c r="S1280" s="36">
        <f>IF(U1280=1,1,0)</f>
        <v>0</v>
      </c>
      <c r="T1280" s="37">
        <f>T1279+S1280</f>
        <v>41</v>
      </c>
      <c r="U1280" s="40">
        <f>IF(DAY(R1280)=$S$15,1,0)</f>
        <v>0</v>
      </c>
      <c r="V1280" s="39">
        <f>IF(T1280&lt;=$S$3,U1280/((1+$S$4)^(Q1280)),0)</f>
        <v>0</v>
      </c>
    </row>
    <row r="1281" spans="17:22" x14ac:dyDescent="0.2">
      <c r="Q1281" s="37">
        <v>1264</v>
      </c>
      <c r="R1281" s="38">
        <f>R1280+1</f>
        <v>41285</v>
      </c>
      <c r="S1281" s="36">
        <f>IF(U1281=1,1,0)</f>
        <v>0</v>
      </c>
      <c r="T1281" s="37">
        <f>T1280+S1281</f>
        <v>41</v>
      </c>
      <c r="U1281" s="40">
        <f>IF(DAY(R1281)=$S$15,1,0)</f>
        <v>0</v>
      </c>
      <c r="V1281" s="39">
        <f>IF(T1281&lt;=$S$3,U1281/((1+$S$4)^(Q1281)),0)</f>
        <v>0</v>
      </c>
    </row>
    <row r="1282" spans="17:22" x14ac:dyDescent="0.2">
      <c r="Q1282" s="37">
        <v>1265</v>
      </c>
      <c r="R1282" s="38">
        <f>R1281+1</f>
        <v>41286</v>
      </c>
      <c r="S1282" s="36">
        <f>IF(U1282=1,1,0)</f>
        <v>0</v>
      </c>
      <c r="T1282" s="37">
        <f>T1281+S1282</f>
        <v>41</v>
      </c>
      <c r="U1282" s="40">
        <f>IF(DAY(R1282)=$S$15,1,0)</f>
        <v>0</v>
      </c>
      <c r="V1282" s="39">
        <f>IF(T1282&lt;=$S$3,U1282/((1+$S$4)^(Q1282)),0)</f>
        <v>0</v>
      </c>
    </row>
    <row r="1283" spans="17:22" x14ac:dyDescent="0.2">
      <c r="Q1283" s="37">
        <v>1266</v>
      </c>
      <c r="R1283" s="38">
        <f>R1282+1</f>
        <v>41287</v>
      </c>
      <c r="S1283" s="36">
        <f>IF(U1283=1,1,0)</f>
        <v>0</v>
      </c>
      <c r="T1283" s="37">
        <f>T1282+S1283</f>
        <v>41</v>
      </c>
      <c r="U1283" s="40">
        <f>IF(DAY(R1283)=$S$15,1,0)</f>
        <v>0</v>
      </c>
      <c r="V1283" s="39">
        <f>IF(T1283&lt;=$S$3,U1283/((1+$S$4)^(Q1283)),0)</f>
        <v>0</v>
      </c>
    </row>
    <row r="1284" spans="17:22" x14ac:dyDescent="0.2">
      <c r="Q1284" s="37">
        <v>1267</v>
      </c>
      <c r="R1284" s="38">
        <f>R1283+1</f>
        <v>41288</v>
      </c>
      <c r="S1284" s="36">
        <f>IF(U1284=1,1,0)</f>
        <v>0</v>
      </c>
      <c r="T1284" s="37">
        <f>T1283+S1284</f>
        <v>41</v>
      </c>
      <c r="U1284" s="40">
        <f>IF(DAY(R1284)=$S$15,1,0)</f>
        <v>0</v>
      </c>
      <c r="V1284" s="39">
        <f>IF(T1284&lt;=$S$3,U1284/((1+$S$4)^(Q1284)),0)</f>
        <v>0</v>
      </c>
    </row>
    <row r="1285" spans="17:22" x14ac:dyDescent="0.2">
      <c r="Q1285" s="37">
        <v>1268</v>
      </c>
      <c r="R1285" s="38">
        <f>R1284+1</f>
        <v>41289</v>
      </c>
      <c r="S1285" s="36">
        <f>IF(U1285=1,1,0)</f>
        <v>0</v>
      </c>
      <c r="T1285" s="37">
        <f>T1284+S1285</f>
        <v>41</v>
      </c>
      <c r="U1285" s="40">
        <f>IF(DAY(R1285)=$S$15,1,0)</f>
        <v>0</v>
      </c>
      <c r="V1285" s="39">
        <f>IF(T1285&lt;=$S$3,U1285/((1+$S$4)^(Q1285)),0)</f>
        <v>0</v>
      </c>
    </row>
    <row r="1286" spans="17:22" x14ac:dyDescent="0.2">
      <c r="Q1286" s="37">
        <v>1269</v>
      </c>
      <c r="R1286" s="38">
        <f>R1285+1</f>
        <v>41290</v>
      </c>
      <c r="S1286" s="36">
        <f>IF(U1286=1,1,0)</f>
        <v>0</v>
      </c>
      <c r="T1286" s="37">
        <f>T1285+S1286</f>
        <v>41</v>
      </c>
      <c r="U1286" s="40">
        <f>IF(DAY(R1286)=$S$15,1,0)</f>
        <v>0</v>
      </c>
      <c r="V1286" s="39">
        <f>IF(T1286&lt;=$S$3,U1286/((1+$S$4)^(Q1286)),0)</f>
        <v>0</v>
      </c>
    </row>
    <row r="1287" spans="17:22" x14ac:dyDescent="0.2">
      <c r="Q1287" s="37">
        <v>1270</v>
      </c>
      <c r="R1287" s="38">
        <f>R1286+1</f>
        <v>41291</v>
      </c>
      <c r="S1287" s="36">
        <f>IF(U1287=1,1,0)</f>
        <v>0</v>
      </c>
      <c r="T1287" s="37">
        <f>T1286+S1287</f>
        <v>41</v>
      </c>
      <c r="U1287" s="40">
        <f>IF(DAY(R1287)=$S$15,1,0)</f>
        <v>0</v>
      </c>
      <c r="V1287" s="39">
        <f>IF(T1287&lt;=$S$3,U1287/((1+$S$4)^(Q1287)),0)</f>
        <v>0</v>
      </c>
    </row>
    <row r="1288" spans="17:22" x14ac:dyDescent="0.2">
      <c r="Q1288" s="37">
        <v>1271</v>
      </c>
      <c r="R1288" s="38">
        <f>R1287+1</f>
        <v>41292</v>
      </c>
      <c r="S1288" s="36">
        <f>IF(U1288=1,1,0)</f>
        <v>0</v>
      </c>
      <c r="T1288" s="37">
        <f>T1287+S1288</f>
        <v>41</v>
      </c>
      <c r="U1288" s="40">
        <f>IF(DAY(R1288)=$S$15,1,0)</f>
        <v>0</v>
      </c>
      <c r="V1288" s="39">
        <f>IF(T1288&lt;=$S$3,U1288/((1+$S$4)^(Q1288)),0)</f>
        <v>0</v>
      </c>
    </row>
    <row r="1289" spans="17:22" x14ac:dyDescent="0.2">
      <c r="Q1289" s="37">
        <v>1272</v>
      </c>
      <c r="R1289" s="38">
        <f>R1288+1</f>
        <v>41293</v>
      </c>
      <c r="S1289" s="36">
        <f>IF(U1289=1,1,0)</f>
        <v>0</v>
      </c>
      <c r="T1289" s="37">
        <f>T1288+S1289</f>
        <v>41</v>
      </c>
      <c r="U1289" s="40">
        <f>IF(DAY(R1289)=$S$15,1,0)</f>
        <v>0</v>
      </c>
      <c r="V1289" s="39">
        <f>IF(T1289&lt;=$S$3,U1289/((1+$S$4)^(Q1289)),0)</f>
        <v>0</v>
      </c>
    </row>
    <row r="1290" spans="17:22" x14ac:dyDescent="0.2">
      <c r="Q1290" s="37">
        <v>1273</v>
      </c>
      <c r="R1290" s="38">
        <f>R1289+1</f>
        <v>41294</v>
      </c>
      <c r="S1290" s="36">
        <f>IF(U1290=1,1,0)</f>
        <v>0</v>
      </c>
      <c r="T1290" s="37">
        <f>T1289+S1290</f>
        <v>41</v>
      </c>
      <c r="U1290" s="40">
        <f>IF(DAY(R1290)=$S$15,1,0)</f>
        <v>0</v>
      </c>
      <c r="V1290" s="39">
        <f>IF(T1290&lt;=$S$3,U1290/((1+$S$4)^(Q1290)),0)</f>
        <v>0</v>
      </c>
    </row>
    <row r="1291" spans="17:22" x14ac:dyDescent="0.2">
      <c r="Q1291" s="37">
        <v>1274</v>
      </c>
      <c r="R1291" s="38">
        <f>R1290+1</f>
        <v>41295</v>
      </c>
      <c r="S1291" s="36">
        <f>IF(U1291=1,1,0)</f>
        <v>0</v>
      </c>
      <c r="T1291" s="37">
        <f>T1290+S1291</f>
        <v>41</v>
      </c>
      <c r="U1291" s="40">
        <f>IF(DAY(R1291)=$S$15,1,0)</f>
        <v>0</v>
      </c>
      <c r="V1291" s="39">
        <f>IF(T1291&lt;=$S$3,U1291/((1+$S$4)^(Q1291)),0)</f>
        <v>0</v>
      </c>
    </row>
    <row r="1292" spans="17:22" x14ac:dyDescent="0.2">
      <c r="Q1292" s="37">
        <v>1275</v>
      </c>
      <c r="R1292" s="38">
        <f>R1291+1</f>
        <v>41296</v>
      </c>
      <c r="S1292" s="36">
        <f>IF(U1292=1,1,0)</f>
        <v>0</v>
      </c>
      <c r="T1292" s="37">
        <f>T1291+S1292</f>
        <v>41</v>
      </c>
      <c r="U1292" s="40">
        <f>IF(DAY(R1292)=$S$15,1,0)</f>
        <v>0</v>
      </c>
      <c r="V1292" s="39">
        <f>IF(T1292&lt;=$S$3,U1292/((1+$S$4)^(Q1292)),0)</f>
        <v>0</v>
      </c>
    </row>
    <row r="1293" spans="17:22" x14ac:dyDescent="0.2">
      <c r="Q1293" s="37">
        <v>1276</v>
      </c>
      <c r="R1293" s="38">
        <f>R1292+1</f>
        <v>41297</v>
      </c>
      <c r="S1293" s="36">
        <f>IF(U1293=1,1,0)</f>
        <v>0</v>
      </c>
      <c r="T1293" s="37">
        <f>T1292+S1293</f>
        <v>41</v>
      </c>
      <c r="U1293" s="40">
        <f>IF(DAY(R1293)=$S$15,1,0)</f>
        <v>0</v>
      </c>
      <c r="V1293" s="39">
        <f>IF(T1293&lt;=$S$3,U1293/((1+$S$4)^(Q1293)),0)</f>
        <v>0</v>
      </c>
    </row>
    <row r="1294" spans="17:22" x14ac:dyDescent="0.2">
      <c r="Q1294" s="37">
        <v>1277</v>
      </c>
      <c r="R1294" s="38">
        <f>R1293+1</f>
        <v>41298</v>
      </c>
      <c r="S1294" s="36">
        <f>IF(U1294=1,1,0)</f>
        <v>0</v>
      </c>
      <c r="T1294" s="37">
        <f>T1293+S1294</f>
        <v>41</v>
      </c>
      <c r="U1294" s="40">
        <f>IF(DAY(R1294)=$S$15,1,0)</f>
        <v>0</v>
      </c>
      <c r="V1294" s="39">
        <f>IF(T1294&lt;=$S$3,U1294/((1+$S$4)^(Q1294)),0)</f>
        <v>0</v>
      </c>
    </row>
    <row r="1295" spans="17:22" x14ac:dyDescent="0.2">
      <c r="Q1295" s="37">
        <v>1278</v>
      </c>
      <c r="R1295" s="38">
        <f>R1294+1</f>
        <v>41299</v>
      </c>
      <c r="S1295" s="36">
        <f>IF(U1295=1,1,0)</f>
        <v>0</v>
      </c>
      <c r="T1295" s="37">
        <f>T1294+S1295</f>
        <v>41</v>
      </c>
      <c r="U1295" s="40">
        <f>IF(DAY(R1295)=$S$15,1,0)</f>
        <v>0</v>
      </c>
      <c r="V1295" s="39">
        <f>IF(T1295&lt;=$S$3,U1295/((1+$S$4)^(Q1295)),0)</f>
        <v>0</v>
      </c>
    </row>
    <row r="1296" spans="17:22" x14ac:dyDescent="0.2">
      <c r="Q1296" s="37">
        <v>1279</v>
      </c>
      <c r="R1296" s="38">
        <f>R1295+1</f>
        <v>41300</v>
      </c>
      <c r="S1296" s="36">
        <f>IF(U1296=1,1,0)</f>
        <v>0</v>
      </c>
      <c r="T1296" s="37">
        <f>T1295+S1296</f>
        <v>41</v>
      </c>
      <c r="U1296" s="40">
        <f>IF(DAY(R1296)=$S$15,1,0)</f>
        <v>0</v>
      </c>
      <c r="V1296" s="39">
        <f>IF(T1296&lt;=$S$3,U1296/((1+$S$4)^(Q1296)),0)</f>
        <v>0</v>
      </c>
    </row>
    <row r="1297" spans="17:22" x14ac:dyDescent="0.2">
      <c r="Q1297" s="37">
        <v>1280</v>
      </c>
      <c r="R1297" s="38">
        <f>R1296+1</f>
        <v>41301</v>
      </c>
      <c r="S1297" s="36">
        <f>IF(U1297=1,1,0)</f>
        <v>1</v>
      </c>
      <c r="T1297" s="37">
        <f>T1296+S1297</f>
        <v>42</v>
      </c>
      <c r="U1297" s="40">
        <f>IF(DAY(R1297)=$S$15,1,0)</f>
        <v>1</v>
      </c>
      <c r="V1297" s="39">
        <f>IF(T1297&lt;=$S$3,U1297/((1+$S$4)^(Q1297)),0)</f>
        <v>0</v>
      </c>
    </row>
    <row r="1298" spans="17:22" x14ac:dyDescent="0.2">
      <c r="Q1298" s="37">
        <v>1281</v>
      </c>
      <c r="R1298" s="38">
        <f>R1297+1</f>
        <v>41302</v>
      </c>
      <c r="S1298" s="36">
        <f>IF(U1298=1,1,0)</f>
        <v>0</v>
      </c>
      <c r="T1298" s="37">
        <f>T1297+S1298</f>
        <v>42</v>
      </c>
      <c r="U1298" s="40">
        <f>IF(DAY(R1298)=$S$15,1,0)</f>
        <v>0</v>
      </c>
      <c r="V1298" s="39">
        <f>IF(T1298&lt;=$S$3,U1298/((1+$S$4)^(Q1298)),0)</f>
        <v>0</v>
      </c>
    </row>
    <row r="1299" spans="17:22" x14ac:dyDescent="0.2">
      <c r="Q1299" s="37">
        <v>1282</v>
      </c>
      <c r="R1299" s="38">
        <f>R1298+1</f>
        <v>41303</v>
      </c>
      <c r="S1299" s="36">
        <f>IF(U1299=1,1,0)</f>
        <v>0</v>
      </c>
      <c r="T1299" s="37">
        <f>T1298+S1299</f>
        <v>42</v>
      </c>
      <c r="U1299" s="40">
        <f>IF(DAY(R1299)=$S$15,1,0)</f>
        <v>0</v>
      </c>
      <c r="V1299" s="39">
        <f>IF(T1299&lt;=$S$3,U1299/((1+$S$4)^(Q1299)),0)</f>
        <v>0</v>
      </c>
    </row>
    <row r="1300" spans="17:22" x14ac:dyDescent="0.2">
      <c r="Q1300" s="37">
        <v>1283</v>
      </c>
      <c r="R1300" s="38">
        <f>R1299+1</f>
        <v>41304</v>
      </c>
      <c r="S1300" s="36">
        <f>IF(U1300=1,1,0)</f>
        <v>0</v>
      </c>
      <c r="T1300" s="37">
        <f>T1299+S1300</f>
        <v>42</v>
      </c>
      <c r="U1300" s="40">
        <f>IF(DAY(R1300)=$S$15,1,0)</f>
        <v>0</v>
      </c>
      <c r="V1300" s="39">
        <f>IF(T1300&lt;=$S$3,U1300/((1+$S$4)^(Q1300)),0)</f>
        <v>0</v>
      </c>
    </row>
    <row r="1301" spans="17:22" x14ac:dyDescent="0.2">
      <c r="Q1301" s="37">
        <v>1284</v>
      </c>
      <c r="R1301" s="38">
        <f>R1300+1</f>
        <v>41305</v>
      </c>
      <c r="S1301" s="36">
        <f>IF(U1301=1,1,0)</f>
        <v>0</v>
      </c>
      <c r="T1301" s="37">
        <f>T1300+S1301</f>
        <v>42</v>
      </c>
      <c r="U1301" s="40">
        <f>IF(DAY(R1301)=$S$15,1,0)</f>
        <v>0</v>
      </c>
      <c r="V1301" s="39">
        <f>IF(T1301&lt;=$S$3,U1301/((1+$S$4)^(Q1301)),0)</f>
        <v>0</v>
      </c>
    </row>
    <row r="1302" spans="17:22" x14ac:dyDescent="0.2">
      <c r="Q1302" s="37">
        <v>1285</v>
      </c>
      <c r="R1302" s="38">
        <f>R1301+1</f>
        <v>41306</v>
      </c>
      <c r="S1302" s="36">
        <f>IF(U1302=1,1,0)</f>
        <v>0</v>
      </c>
      <c r="T1302" s="37">
        <f>T1301+S1302</f>
        <v>42</v>
      </c>
      <c r="U1302" s="40">
        <f>IF(DAY(R1302)=$S$15,1,0)</f>
        <v>0</v>
      </c>
      <c r="V1302" s="39">
        <f>IF(T1302&lt;=$S$3,U1302/((1+$S$4)^(Q1302)),0)</f>
        <v>0</v>
      </c>
    </row>
    <row r="1303" spans="17:22" x14ac:dyDescent="0.2">
      <c r="Q1303" s="37">
        <v>1286</v>
      </c>
      <c r="R1303" s="38">
        <f>R1302+1</f>
        <v>41307</v>
      </c>
      <c r="S1303" s="36">
        <f>IF(U1303=1,1,0)</f>
        <v>0</v>
      </c>
      <c r="T1303" s="37">
        <f>T1302+S1303</f>
        <v>42</v>
      </c>
      <c r="U1303" s="40">
        <f>IF(DAY(R1303)=$S$15,1,0)</f>
        <v>0</v>
      </c>
      <c r="V1303" s="39">
        <f>IF(T1303&lt;=$S$3,U1303/((1+$S$4)^(Q1303)),0)</f>
        <v>0</v>
      </c>
    </row>
    <row r="1304" spans="17:22" x14ac:dyDescent="0.2">
      <c r="Q1304" s="37">
        <v>1287</v>
      </c>
      <c r="R1304" s="38">
        <f>R1303+1</f>
        <v>41308</v>
      </c>
      <c r="S1304" s="36">
        <f>IF(U1304=1,1,0)</f>
        <v>0</v>
      </c>
      <c r="T1304" s="37">
        <f>T1303+S1304</f>
        <v>42</v>
      </c>
      <c r="U1304" s="40">
        <f>IF(DAY(R1304)=$S$15,1,0)</f>
        <v>0</v>
      </c>
      <c r="V1304" s="39">
        <f>IF(T1304&lt;=$S$3,U1304/((1+$S$4)^(Q1304)),0)</f>
        <v>0</v>
      </c>
    </row>
    <row r="1305" spans="17:22" x14ac:dyDescent="0.2">
      <c r="Q1305" s="37">
        <v>1288</v>
      </c>
      <c r="R1305" s="38">
        <f>R1304+1</f>
        <v>41309</v>
      </c>
      <c r="S1305" s="36">
        <f>IF(U1305=1,1,0)</f>
        <v>0</v>
      </c>
      <c r="T1305" s="37">
        <f>T1304+S1305</f>
        <v>42</v>
      </c>
      <c r="U1305" s="40">
        <f>IF(DAY(R1305)=$S$15,1,0)</f>
        <v>0</v>
      </c>
      <c r="V1305" s="39">
        <f>IF(T1305&lt;=$S$3,U1305/((1+$S$4)^(Q1305)),0)</f>
        <v>0</v>
      </c>
    </row>
    <row r="1306" spans="17:22" x14ac:dyDescent="0.2">
      <c r="Q1306" s="37">
        <v>1289</v>
      </c>
      <c r="R1306" s="38">
        <f>R1305+1</f>
        <v>41310</v>
      </c>
      <c r="S1306" s="36">
        <f>IF(U1306=1,1,0)</f>
        <v>0</v>
      </c>
      <c r="T1306" s="37">
        <f>T1305+S1306</f>
        <v>42</v>
      </c>
      <c r="U1306" s="40">
        <f>IF(DAY(R1306)=$S$15,1,0)</f>
        <v>0</v>
      </c>
      <c r="V1306" s="39">
        <f>IF(T1306&lt;=$S$3,U1306/((1+$S$4)^(Q1306)),0)</f>
        <v>0</v>
      </c>
    </row>
    <row r="1307" spans="17:22" x14ac:dyDescent="0.2">
      <c r="Q1307" s="37">
        <v>1290</v>
      </c>
      <c r="R1307" s="38">
        <f>R1306+1</f>
        <v>41311</v>
      </c>
      <c r="S1307" s="36">
        <f>IF(U1307=1,1,0)</f>
        <v>0</v>
      </c>
      <c r="T1307" s="37">
        <f>T1306+S1307</f>
        <v>42</v>
      </c>
      <c r="U1307" s="40">
        <f>IF(DAY(R1307)=$S$15,1,0)</f>
        <v>0</v>
      </c>
      <c r="V1307" s="39">
        <f>IF(T1307&lt;=$S$3,U1307/((1+$S$4)^(Q1307)),0)</f>
        <v>0</v>
      </c>
    </row>
    <row r="1308" spans="17:22" x14ac:dyDescent="0.2">
      <c r="Q1308" s="37">
        <v>1291</v>
      </c>
      <c r="R1308" s="38">
        <f>R1307+1</f>
        <v>41312</v>
      </c>
      <c r="S1308" s="36">
        <f>IF(U1308=1,1,0)</f>
        <v>0</v>
      </c>
      <c r="T1308" s="37">
        <f>T1307+S1308</f>
        <v>42</v>
      </c>
      <c r="U1308" s="40">
        <f>IF(DAY(R1308)=$S$15,1,0)</f>
        <v>0</v>
      </c>
      <c r="V1308" s="39">
        <f>IF(T1308&lt;=$S$3,U1308/((1+$S$4)^(Q1308)),0)</f>
        <v>0</v>
      </c>
    </row>
    <row r="1309" spans="17:22" x14ac:dyDescent="0.2">
      <c r="Q1309" s="37">
        <v>1292</v>
      </c>
      <c r="R1309" s="38">
        <f>R1308+1</f>
        <v>41313</v>
      </c>
      <c r="S1309" s="36">
        <f>IF(U1309=1,1,0)</f>
        <v>0</v>
      </c>
      <c r="T1309" s="37">
        <f>T1308+S1309</f>
        <v>42</v>
      </c>
      <c r="U1309" s="40">
        <f>IF(DAY(R1309)=$S$15,1,0)</f>
        <v>0</v>
      </c>
      <c r="V1309" s="39">
        <f>IF(T1309&lt;=$S$3,U1309/((1+$S$4)^(Q1309)),0)</f>
        <v>0</v>
      </c>
    </row>
    <row r="1310" spans="17:22" x14ac:dyDescent="0.2">
      <c r="Q1310" s="37">
        <v>1293</v>
      </c>
      <c r="R1310" s="38">
        <f>R1309+1</f>
        <v>41314</v>
      </c>
      <c r="S1310" s="36">
        <f>IF(U1310=1,1,0)</f>
        <v>0</v>
      </c>
      <c r="T1310" s="37">
        <f>T1309+S1310</f>
        <v>42</v>
      </c>
      <c r="U1310" s="40">
        <f>IF(DAY(R1310)=$S$15,1,0)</f>
        <v>0</v>
      </c>
      <c r="V1310" s="39">
        <f>IF(T1310&lt;=$S$3,U1310/((1+$S$4)^(Q1310)),0)</f>
        <v>0</v>
      </c>
    </row>
    <row r="1311" spans="17:22" x14ac:dyDescent="0.2">
      <c r="Q1311" s="37">
        <v>1294</v>
      </c>
      <c r="R1311" s="38">
        <f>R1310+1</f>
        <v>41315</v>
      </c>
      <c r="S1311" s="36">
        <f>IF(U1311=1,1,0)</f>
        <v>0</v>
      </c>
      <c r="T1311" s="37">
        <f>T1310+S1311</f>
        <v>42</v>
      </c>
      <c r="U1311" s="40">
        <f>IF(DAY(R1311)=$S$15,1,0)</f>
        <v>0</v>
      </c>
      <c r="V1311" s="39">
        <f>IF(T1311&lt;=$S$3,U1311/((1+$S$4)^(Q1311)),0)</f>
        <v>0</v>
      </c>
    </row>
    <row r="1312" spans="17:22" x14ac:dyDescent="0.2">
      <c r="Q1312" s="37">
        <v>1295</v>
      </c>
      <c r="R1312" s="38">
        <f>R1311+1</f>
        <v>41316</v>
      </c>
      <c r="S1312" s="36">
        <f>IF(U1312=1,1,0)</f>
        <v>0</v>
      </c>
      <c r="T1312" s="37">
        <f>T1311+S1312</f>
        <v>42</v>
      </c>
      <c r="U1312" s="40">
        <f>IF(DAY(R1312)=$S$15,1,0)</f>
        <v>0</v>
      </c>
      <c r="V1312" s="39">
        <f>IF(T1312&lt;=$S$3,U1312/((1+$S$4)^(Q1312)),0)</f>
        <v>0</v>
      </c>
    </row>
    <row r="1313" spans="17:22" x14ac:dyDescent="0.2">
      <c r="Q1313" s="37">
        <v>1296</v>
      </c>
      <c r="R1313" s="38">
        <f>R1312+1</f>
        <v>41317</v>
      </c>
      <c r="S1313" s="36">
        <f>IF(U1313=1,1,0)</f>
        <v>0</v>
      </c>
      <c r="T1313" s="37">
        <f>T1312+S1313</f>
        <v>42</v>
      </c>
      <c r="U1313" s="40">
        <f>IF(DAY(R1313)=$S$15,1,0)</f>
        <v>0</v>
      </c>
      <c r="V1313" s="39">
        <f>IF(T1313&lt;=$S$3,U1313/((1+$S$4)^(Q1313)),0)</f>
        <v>0</v>
      </c>
    </row>
    <row r="1314" spans="17:22" x14ac:dyDescent="0.2">
      <c r="Q1314" s="37">
        <v>1297</v>
      </c>
      <c r="R1314" s="38">
        <f>R1313+1</f>
        <v>41318</v>
      </c>
      <c r="S1314" s="36">
        <f>IF(U1314=1,1,0)</f>
        <v>0</v>
      </c>
      <c r="T1314" s="37">
        <f>T1313+S1314</f>
        <v>42</v>
      </c>
      <c r="U1314" s="40">
        <f>IF(DAY(R1314)=$S$15,1,0)</f>
        <v>0</v>
      </c>
      <c r="V1314" s="39">
        <f>IF(T1314&lt;=$S$3,U1314/((1+$S$4)^(Q1314)),0)</f>
        <v>0</v>
      </c>
    </row>
    <row r="1315" spans="17:22" x14ac:dyDescent="0.2">
      <c r="Q1315" s="37">
        <v>1298</v>
      </c>
      <c r="R1315" s="38">
        <f>R1314+1</f>
        <v>41319</v>
      </c>
      <c r="S1315" s="36">
        <f>IF(U1315=1,1,0)</f>
        <v>0</v>
      </c>
      <c r="T1315" s="37">
        <f>T1314+S1315</f>
        <v>42</v>
      </c>
      <c r="U1315" s="40">
        <f>IF(DAY(R1315)=$S$15,1,0)</f>
        <v>0</v>
      </c>
      <c r="V1315" s="39">
        <f>IF(T1315&lt;=$S$3,U1315/((1+$S$4)^(Q1315)),0)</f>
        <v>0</v>
      </c>
    </row>
    <row r="1316" spans="17:22" x14ac:dyDescent="0.2">
      <c r="Q1316" s="37">
        <v>1299</v>
      </c>
      <c r="R1316" s="38">
        <f>R1315+1</f>
        <v>41320</v>
      </c>
      <c r="S1316" s="36">
        <f>IF(U1316=1,1,0)</f>
        <v>0</v>
      </c>
      <c r="T1316" s="37">
        <f>T1315+S1316</f>
        <v>42</v>
      </c>
      <c r="U1316" s="40">
        <f>IF(DAY(R1316)=$S$15,1,0)</f>
        <v>0</v>
      </c>
      <c r="V1316" s="39">
        <f>IF(T1316&lt;=$S$3,U1316/((1+$S$4)^(Q1316)),0)</f>
        <v>0</v>
      </c>
    </row>
    <row r="1317" spans="17:22" x14ac:dyDescent="0.2">
      <c r="Q1317" s="37">
        <v>1300</v>
      </c>
      <c r="R1317" s="38">
        <f>R1316+1</f>
        <v>41321</v>
      </c>
      <c r="S1317" s="36">
        <f>IF(U1317=1,1,0)</f>
        <v>0</v>
      </c>
      <c r="T1317" s="37">
        <f>T1316+S1317</f>
        <v>42</v>
      </c>
      <c r="U1317" s="40">
        <f>IF(DAY(R1317)=$S$15,1,0)</f>
        <v>0</v>
      </c>
      <c r="V1317" s="39">
        <f>IF(T1317&lt;=$S$3,U1317/((1+$S$4)^(Q1317)),0)</f>
        <v>0</v>
      </c>
    </row>
    <row r="1318" spans="17:22" x14ac:dyDescent="0.2">
      <c r="Q1318" s="37">
        <v>1301</v>
      </c>
      <c r="R1318" s="38">
        <f>R1317+1</f>
        <v>41322</v>
      </c>
      <c r="S1318" s="36">
        <f>IF(U1318=1,1,0)</f>
        <v>0</v>
      </c>
      <c r="T1318" s="37">
        <f>T1317+S1318</f>
        <v>42</v>
      </c>
      <c r="U1318" s="40">
        <f>IF(DAY(R1318)=$S$15,1,0)</f>
        <v>0</v>
      </c>
      <c r="V1318" s="39">
        <f>IF(T1318&lt;=$S$3,U1318/((1+$S$4)^(Q1318)),0)</f>
        <v>0</v>
      </c>
    </row>
    <row r="1319" spans="17:22" x14ac:dyDescent="0.2">
      <c r="Q1319" s="37">
        <v>1302</v>
      </c>
      <c r="R1319" s="38">
        <f>R1318+1</f>
        <v>41323</v>
      </c>
      <c r="S1319" s="36">
        <f>IF(U1319=1,1,0)</f>
        <v>0</v>
      </c>
      <c r="T1319" s="37">
        <f>T1318+S1319</f>
        <v>42</v>
      </c>
      <c r="U1319" s="40">
        <f>IF(DAY(R1319)=$S$15,1,0)</f>
        <v>0</v>
      </c>
      <c r="V1319" s="39">
        <f>IF(T1319&lt;=$S$3,U1319/((1+$S$4)^(Q1319)),0)</f>
        <v>0</v>
      </c>
    </row>
    <row r="1320" spans="17:22" x14ac:dyDescent="0.2">
      <c r="Q1320" s="37">
        <v>1303</v>
      </c>
      <c r="R1320" s="38">
        <f>R1319+1</f>
        <v>41324</v>
      </c>
      <c r="S1320" s="36">
        <f>IF(U1320=1,1,0)</f>
        <v>0</v>
      </c>
      <c r="T1320" s="37">
        <f>T1319+S1320</f>
        <v>42</v>
      </c>
      <c r="U1320" s="40">
        <f>IF(DAY(R1320)=$S$15,1,0)</f>
        <v>0</v>
      </c>
      <c r="V1320" s="39">
        <f>IF(T1320&lt;=$S$3,U1320/((1+$S$4)^(Q1320)),0)</f>
        <v>0</v>
      </c>
    </row>
    <row r="1321" spans="17:22" x14ac:dyDescent="0.2">
      <c r="Q1321" s="37">
        <v>1304</v>
      </c>
      <c r="R1321" s="38">
        <f>R1320+1</f>
        <v>41325</v>
      </c>
      <c r="S1321" s="36">
        <f>IF(U1321=1,1,0)</f>
        <v>0</v>
      </c>
      <c r="T1321" s="37">
        <f>T1320+S1321</f>
        <v>42</v>
      </c>
      <c r="U1321" s="40">
        <f>IF(DAY(R1321)=$S$15,1,0)</f>
        <v>0</v>
      </c>
      <c r="V1321" s="39">
        <f>IF(T1321&lt;=$S$3,U1321/((1+$S$4)^(Q1321)),0)</f>
        <v>0</v>
      </c>
    </row>
    <row r="1322" spans="17:22" x14ac:dyDescent="0.2">
      <c r="Q1322" s="37">
        <v>1305</v>
      </c>
      <c r="R1322" s="38">
        <f>R1321+1</f>
        <v>41326</v>
      </c>
      <c r="S1322" s="36">
        <f>IF(U1322=1,1,0)</f>
        <v>0</v>
      </c>
      <c r="T1322" s="37">
        <f>T1321+S1322</f>
        <v>42</v>
      </c>
      <c r="U1322" s="40">
        <f>IF(DAY(R1322)=$S$15,1,0)</f>
        <v>0</v>
      </c>
      <c r="V1322" s="39">
        <f>IF(T1322&lt;=$S$3,U1322/((1+$S$4)^(Q1322)),0)</f>
        <v>0</v>
      </c>
    </row>
    <row r="1323" spans="17:22" x14ac:dyDescent="0.2">
      <c r="Q1323" s="37">
        <v>1306</v>
      </c>
      <c r="R1323" s="38">
        <f>R1322+1</f>
        <v>41327</v>
      </c>
      <c r="S1323" s="36">
        <f>IF(U1323=1,1,0)</f>
        <v>0</v>
      </c>
      <c r="T1323" s="37">
        <f>T1322+S1323</f>
        <v>42</v>
      </c>
      <c r="U1323" s="40">
        <f>IF(DAY(R1323)=$S$15,1,0)</f>
        <v>0</v>
      </c>
      <c r="V1323" s="39">
        <f>IF(T1323&lt;=$S$3,U1323/((1+$S$4)^(Q1323)),0)</f>
        <v>0</v>
      </c>
    </row>
    <row r="1324" spans="17:22" x14ac:dyDescent="0.2">
      <c r="Q1324" s="37">
        <v>1307</v>
      </c>
      <c r="R1324" s="38">
        <f>R1323+1</f>
        <v>41328</v>
      </c>
      <c r="S1324" s="36">
        <f>IF(U1324=1,1,0)</f>
        <v>0</v>
      </c>
      <c r="T1324" s="37">
        <f>T1323+S1324</f>
        <v>42</v>
      </c>
      <c r="U1324" s="40">
        <f>IF(DAY(R1324)=$S$15,1,0)</f>
        <v>0</v>
      </c>
      <c r="V1324" s="39">
        <f>IF(T1324&lt;=$S$3,U1324/((1+$S$4)^(Q1324)),0)</f>
        <v>0</v>
      </c>
    </row>
    <row r="1325" spans="17:22" x14ac:dyDescent="0.2">
      <c r="Q1325" s="37">
        <v>1308</v>
      </c>
      <c r="R1325" s="38">
        <f>R1324+1</f>
        <v>41329</v>
      </c>
      <c r="S1325" s="36">
        <f>IF(U1325=1,1,0)</f>
        <v>0</v>
      </c>
      <c r="T1325" s="37">
        <f>T1324+S1325</f>
        <v>42</v>
      </c>
      <c r="U1325" s="40">
        <f>IF(DAY(R1325)=$S$15,1,0)</f>
        <v>0</v>
      </c>
      <c r="V1325" s="39">
        <f>IF(T1325&lt;=$S$3,U1325/((1+$S$4)^(Q1325)),0)</f>
        <v>0</v>
      </c>
    </row>
    <row r="1326" spans="17:22" x14ac:dyDescent="0.2">
      <c r="Q1326" s="37">
        <v>1309</v>
      </c>
      <c r="R1326" s="38">
        <f>R1325+1</f>
        <v>41330</v>
      </c>
      <c r="S1326" s="36">
        <f>IF(U1326=1,1,0)</f>
        <v>0</v>
      </c>
      <c r="T1326" s="37">
        <f>T1325+S1326</f>
        <v>42</v>
      </c>
      <c r="U1326" s="40">
        <f>IF(DAY(R1326)=$S$15,1,0)</f>
        <v>0</v>
      </c>
      <c r="V1326" s="39">
        <f>IF(T1326&lt;=$S$3,U1326/((1+$S$4)^(Q1326)),0)</f>
        <v>0</v>
      </c>
    </row>
    <row r="1327" spans="17:22" x14ac:dyDescent="0.2">
      <c r="Q1327" s="37">
        <v>1310</v>
      </c>
      <c r="R1327" s="38">
        <f>R1326+1</f>
        <v>41331</v>
      </c>
      <c r="S1327" s="36">
        <f>IF(U1327=1,1,0)</f>
        <v>0</v>
      </c>
      <c r="T1327" s="37">
        <f>T1326+S1327</f>
        <v>42</v>
      </c>
      <c r="U1327" s="40">
        <f>IF(DAY(R1327)=$S$15,1,0)</f>
        <v>0</v>
      </c>
      <c r="V1327" s="39">
        <f>IF(T1327&lt;=$S$3,U1327/((1+$S$4)^(Q1327)),0)</f>
        <v>0</v>
      </c>
    </row>
    <row r="1328" spans="17:22" x14ac:dyDescent="0.2">
      <c r="Q1328" s="37">
        <v>1311</v>
      </c>
      <c r="R1328" s="38">
        <f>R1327+1</f>
        <v>41332</v>
      </c>
      <c r="S1328" s="36">
        <f>IF(U1328=1,1,0)</f>
        <v>1</v>
      </c>
      <c r="T1328" s="37">
        <f>T1327+S1328</f>
        <v>43</v>
      </c>
      <c r="U1328" s="40">
        <f>IF(DAY(R1328)=$S$15,1,0)</f>
        <v>1</v>
      </c>
      <c r="V1328" s="39">
        <f>IF(T1328&lt;=$S$3,U1328/((1+$S$4)^(Q1328)),0)</f>
        <v>0</v>
      </c>
    </row>
    <row r="1329" spans="17:22" x14ac:dyDescent="0.2">
      <c r="Q1329" s="37">
        <v>1312</v>
      </c>
      <c r="R1329" s="38">
        <f>R1328+1</f>
        <v>41333</v>
      </c>
      <c r="S1329" s="36">
        <f>IF(U1329=1,1,0)</f>
        <v>0</v>
      </c>
      <c r="T1329" s="37">
        <f>T1328+S1329</f>
        <v>43</v>
      </c>
      <c r="U1329" s="40">
        <f>IF(DAY(R1329)=$S$15,1,0)</f>
        <v>0</v>
      </c>
      <c r="V1329" s="39">
        <f>IF(T1329&lt;=$S$3,U1329/((1+$S$4)^(Q1329)),0)</f>
        <v>0</v>
      </c>
    </row>
    <row r="1330" spans="17:22" x14ac:dyDescent="0.2">
      <c r="Q1330" s="37">
        <v>1313</v>
      </c>
      <c r="R1330" s="38">
        <f>R1329+1</f>
        <v>41334</v>
      </c>
      <c r="S1330" s="36">
        <f>IF(U1330=1,1,0)</f>
        <v>0</v>
      </c>
      <c r="T1330" s="37">
        <f>T1329+S1330</f>
        <v>43</v>
      </c>
      <c r="U1330" s="40">
        <f>IF(DAY(R1330)=$S$15,1,0)</f>
        <v>0</v>
      </c>
      <c r="V1330" s="39">
        <f>IF(T1330&lt;=$S$3,U1330/((1+$S$4)^(Q1330)),0)</f>
        <v>0</v>
      </c>
    </row>
    <row r="1331" spans="17:22" x14ac:dyDescent="0.2">
      <c r="Q1331" s="37">
        <v>1314</v>
      </c>
      <c r="R1331" s="38">
        <f>R1330+1</f>
        <v>41335</v>
      </c>
      <c r="S1331" s="36">
        <f>IF(U1331=1,1,0)</f>
        <v>0</v>
      </c>
      <c r="T1331" s="37">
        <f>T1330+S1331</f>
        <v>43</v>
      </c>
      <c r="U1331" s="40">
        <f>IF(DAY(R1331)=$S$15,1,0)</f>
        <v>0</v>
      </c>
      <c r="V1331" s="39">
        <f>IF(T1331&lt;=$S$3,U1331/((1+$S$4)^(Q1331)),0)</f>
        <v>0</v>
      </c>
    </row>
    <row r="1332" spans="17:22" x14ac:dyDescent="0.2">
      <c r="Q1332" s="37">
        <v>1315</v>
      </c>
      <c r="R1332" s="38">
        <f>R1331+1</f>
        <v>41336</v>
      </c>
      <c r="S1332" s="36">
        <f>IF(U1332=1,1,0)</f>
        <v>0</v>
      </c>
      <c r="T1332" s="37">
        <f>T1331+S1332</f>
        <v>43</v>
      </c>
      <c r="U1332" s="40">
        <f>IF(DAY(R1332)=$S$15,1,0)</f>
        <v>0</v>
      </c>
      <c r="V1332" s="39">
        <f>IF(T1332&lt;=$S$3,U1332/((1+$S$4)^(Q1332)),0)</f>
        <v>0</v>
      </c>
    </row>
    <row r="1333" spans="17:22" x14ac:dyDescent="0.2">
      <c r="Q1333" s="37">
        <v>1316</v>
      </c>
      <c r="R1333" s="38">
        <f>R1332+1</f>
        <v>41337</v>
      </c>
      <c r="S1333" s="36">
        <f>IF(U1333=1,1,0)</f>
        <v>0</v>
      </c>
      <c r="T1333" s="37">
        <f>T1332+S1333</f>
        <v>43</v>
      </c>
      <c r="U1333" s="40">
        <f>IF(DAY(R1333)=$S$15,1,0)</f>
        <v>0</v>
      </c>
      <c r="V1333" s="39">
        <f>IF(T1333&lt;=$S$3,U1333/((1+$S$4)^(Q1333)),0)</f>
        <v>0</v>
      </c>
    </row>
    <row r="1334" spans="17:22" x14ac:dyDescent="0.2">
      <c r="Q1334" s="37">
        <v>1317</v>
      </c>
      <c r="R1334" s="38">
        <f>R1333+1</f>
        <v>41338</v>
      </c>
      <c r="S1334" s="36">
        <f>IF(U1334=1,1,0)</f>
        <v>0</v>
      </c>
      <c r="T1334" s="37">
        <f>T1333+S1334</f>
        <v>43</v>
      </c>
      <c r="U1334" s="40">
        <f>IF(DAY(R1334)=$S$15,1,0)</f>
        <v>0</v>
      </c>
      <c r="V1334" s="39">
        <f>IF(T1334&lt;=$S$3,U1334/((1+$S$4)^(Q1334)),0)</f>
        <v>0</v>
      </c>
    </row>
    <row r="1335" spans="17:22" x14ac:dyDescent="0.2">
      <c r="Q1335" s="37">
        <v>1318</v>
      </c>
      <c r="R1335" s="38">
        <f>R1334+1</f>
        <v>41339</v>
      </c>
      <c r="S1335" s="36">
        <f>IF(U1335=1,1,0)</f>
        <v>0</v>
      </c>
      <c r="T1335" s="37">
        <f>T1334+S1335</f>
        <v>43</v>
      </c>
      <c r="U1335" s="40">
        <f>IF(DAY(R1335)=$S$15,1,0)</f>
        <v>0</v>
      </c>
      <c r="V1335" s="39">
        <f>IF(T1335&lt;=$S$3,U1335/((1+$S$4)^(Q1335)),0)</f>
        <v>0</v>
      </c>
    </row>
    <row r="1336" spans="17:22" x14ac:dyDescent="0.2">
      <c r="Q1336" s="37">
        <v>1319</v>
      </c>
      <c r="R1336" s="38">
        <f>R1335+1</f>
        <v>41340</v>
      </c>
      <c r="S1336" s="36">
        <f>IF(U1336=1,1,0)</f>
        <v>0</v>
      </c>
      <c r="T1336" s="37">
        <f>T1335+S1336</f>
        <v>43</v>
      </c>
      <c r="U1336" s="40">
        <f>IF(DAY(R1336)=$S$15,1,0)</f>
        <v>0</v>
      </c>
      <c r="V1336" s="39">
        <f>IF(T1336&lt;=$S$3,U1336/((1+$S$4)^(Q1336)),0)</f>
        <v>0</v>
      </c>
    </row>
    <row r="1337" spans="17:22" x14ac:dyDescent="0.2">
      <c r="Q1337" s="37">
        <v>1320</v>
      </c>
      <c r="R1337" s="38">
        <f>R1336+1</f>
        <v>41341</v>
      </c>
      <c r="S1337" s="36">
        <f>IF(U1337=1,1,0)</f>
        <v>0</v>
      </c>
      <c r="T1337" s="37">
        <f>T1336+S1337</f>
        <v>43</v>
      </c>
      <c r="U1337" s="40">
        <f>IF(DAY(R1337)=$S$15,1,0)</f>
        <v>0</v>
      </c>
      <c r="V1337" s="39">
        <f>IF(T1337&lt;=$S$3,U1337/((1+$S$4)^(Q1337)),0)</f>
        <v>0</v>
      </c>
    </row>
    <row r="1338" spans="17:22" x14ac:dyDescent="0.2">
      <c r="Q1338" s="37">
        <v>1321</v>
      </c>
      <c r="R1338" s="38">
        <f>R1337+1</f>
        <v>41342</v>
      </c>
      <c r="S1338" s="36">
        <f>IF(U1338=1,1,0)</f>
        <v>0</v>
      </c>
      <c r="T1338" s="37">
        <f>T1337+S1338</f>
        <v>43</v>
      </c>
      <c r="U1338" s="40">
        <f>IF(DAY(R1338)=$S$15,1,0)</f>
        <v>0</v>
      </c>
      <c r="V1338" s="39">
        <f>IF(T1338&lt;=$S$3,U1338/((1+$S$4)^(Q1338)),0)</f>
        <v>0</v>
      </c>
    </row>
    <row r="1339" spans="17:22" x14ac:dyDescent="0.2">
      <c r="Q1339" s="37">
        <v>1322</v>
      </c>
      <c r="R1339" s="38">
        <f>R1338+1</f>
        <v>41343</v>
      </c>
      <c r="S1339" s="36">
        <f>IF(U1339=1,1,0)</f>
        <v>0</v>
      </c>
      <c r="T1339" s="37">
        <f>T1338+S1339</f>
        <v>43</v>
      </c>
      <c r="U1339" s="40">
        <f>IF(DAY(R1339)=$S$15,1,0)</f>
        <v>0</v>
      </c>
      <c r="V1339" s="39">
        <f>IF(T1339&lt;=$S$3,U1339/((1+$S$4)^(Q1339)),0)</f>
        <v>0</v>
      </c>
    </row>
    <row r="1340" spans="17:22" x14ac:dyDescent="0.2">
      <c r="Q1340" s="37">
        <v>1323</v>
      </c>
      <c r="R1340" s="38">
        <f>R1339+1</f>
        <v>41344</v>
      </c>
      <c r="S1340" s="36">
        <f>IF(U1340=1,1,0)</f>
        <v>0</v>
      </c>
      <c r="T1340" s="37">
        <f>T1339+S1340</f>
        <v>43</v>
      </c>
      <c r="U1340" s="40">
        <f>IF(DAY(R1340)=$S$15,1,0)</f>
        <v>0</v>
      </c>
      <c r="V1340" s="39">
        <f>IF(T1340&lt;=$S$3,U1340/((1+$S$4)^(Q1340)),0)</f>
        <v>0</v>
      </c>
    </row>
    <row r="1341" spans="17:22" x14ac:dyDescent="0.2">
      <c r="Q1341" s="37">
        <v>1324</v>
      </c>
      <c r="R1341" s="38">
        <f>R1340+1</f>
        <v>41345</v>
      </c>
      <c r="S1341" s="36">
        <f>IF(U1341=1,1,0)</f>
        <v>0</v>
      </c>
      <c r="T1341" s="37">
        <f>T1340+S1341</f>
        <v>43</v>
      </c>
      <c r="U1341" s="40">
        <f>IF(DAY(R1341)=$S$15,1,0)</f>
        <v>0</v>
      </c>
      <c r="V1341" s="39">
        <f>IF(T1341&lt;=$S$3,U1341/((1+$S$4)^(Q1341)),0)</f>
        <v>0</v>
      </c>
    </row>
    <row r="1342" spans="17:22" x14ac:dyDescent="0.2">
      <c r="Q1342" s="37">
        <v>1325</v>
      </c>
      <c r="R1342" s="38">
        <f>R1341+1</f>
        <v>41346</v>
      </c>
      <c r="S1342" s="36">
        <f>IF(U1342=1,1,0)</f>
        <v>0</v>
      </c>
      <c r="T1342" s="37">
        <f>T1341+S1342</f>
        <v>43</v>
      </c>
      <c r="U1342" s="40">
        <f>IF(DAY(R1342)=$S$15,1,0)</f>
        <v>0</v>
      </c>
      <c r="V1342" s="39">
        <f>IF(T1342&lt;=$S$3,U1342/((1+$S$4)^(Q1342)),0)</f>
        <v>0</v>
      </c>
    </row>
    <row r="1343" spans="17:22" x14ac:dyDescent="0.2">
      <c r="Q1343" s="37">
        <v>1326</v>
      </c>
      <c r="R1343" s="38">
        <f>R1342+1</f>
        <v>41347</v>
      </c>
      <c r="S1343" s="36">
        <f>IF(U1343=1,1,0)</f>
        <v>0</v>
      </c>
      <c r="T1343" s="37">
        <f>T1342+S1343</f>
        <v>43</v>
      </c>
      <c r="U1343" s="40">
        <f>IF(DAY(R1343)=$S$15,1,0)</f>
        <v>0</v>
      </c>
      <c r="V1343" s="39">
        <f>IF(T1343&lt;=$S$3,U1343/((1+$S$4)^(Q1343)),0)</f>
        <v>0</v>
      </c>
    </row>
    <row r="1344" spans="17:22" x14ac:dyDescent="0.2">
      <c r="Q1344" s="37">
        <v>1327</v>
      </c>
      <c r="R1344" s="38">
        <f>R1343+1</f>
        <v>41348</v>
      </c>
      <c r="S1344" s="36">
        <f>IF(U1344=1,1,0)</f>
        <v>0</v>
      </c>
      <c r="T1344" s="37">
        <f>T1343+S1344</f>
        <v>43</v>
      </c>
      <c r="U1344" s="40">
        <f>IF(DAY(R1344)=$S$15,1,0)</f>
        <v>0</v>
      </c>
      <c r="V1344" s="39">
        <f>IF(T1344&lt;=$S$3,U1344/((1+$S$4)^(Q1344)),0)</f>
        <v>0</v>
      </c>
    </row>
    <row r="1345" spans="17:22" x14ac:dyDescent="0.2">
      <c r="Q1345" s="37">
        <v>1328</v>
      </c>
      <c r="R1345" s="38">
        <f>R1344+1</f>
        <v>41349</v>
      </c>
      <c r="S1345" s="36">
        <f>IF(U1345=1,1,0)</f>
        <v>0</v>
      </c>
      <c r="T1345" s="37">
        <f>T1344+S1345</f>
        <v>43</v>
      </c>
      <c r="U1345" s="40">
        <f>IF(DAY(R1345)=$S$15,1,0)</f>
        <v>0</v>
      </c>
      <c r="V1345" s="39">
        <f>IF(T1345&lt;=$S$3,U1345/((1+$S$4)^(Q1345)),0)</f>
        <v>0</v>
      </c>
    </row>
    <row r="1346" spans="17:22" x14ac:dyDescent="0.2">
      <c r="Q1346" s="37">
        <v>1329</v>
      </c>
      <c r="R1346" s="38">
        <f>R1345+1</f>
        <v>41350</v>
      </c>
      <c r="S1346" s="36">
        <f>IF(U1346=1,1,0)</f>
        <v>0</v>
      </c>
      <c r="T1346" s="37">
        <f>T1345+S1346</f>
        <v>43</v>
      </c>
      <c r="U1346" s="40">
        <f>IF(DAY(R1346)=$S$15,1,0)</f>
        <v>0</v>
      </c>
      <c r="V1346" s="39">
        <f>IF(T1346&lt;=$S$3,U1346/((1+$S$4)^(Q1346)),0)</f>
        <v>0</v>
      </c>
    </row>
    <row r="1347" spans="17:22" x14ac:dyDescent="0.2">
      <c r="Q1347" s="37">
        <v>1330</v>
      </c>
      <c r="R1347" s="38">
        <f>R1346+1</f>
        <v>41351</v>
      </c>
      <c r="S1347" s="36">
        <f>IF(U1347=1,1,0)</f>
        <v>0</v>
      </c>
      <c r="T1347" s="37">
        <f>T1346+S1347</f>
        <v>43</v>
      </c>
      <c r="U1347" s="40">
        <f>IF(DAY(R1347)=$S$15,1,0)</f>
        <v>0</v>
      </c>
      <c r="V1347" s="39">
        <f>IF(T1347&lt;=$S$3,U1347/((1+$S$4)^(Q1347)),0)</f>
        <v>0</v>
      </c>
    </row>
    <row r="1348" spans="17:22" x14ac:dyDescent="0.2">
      <c r="Q1348" s="37">
        <v>1331</v>
      </c>
      <c r="R1348" s="38">
        <f>R1347+1</f>
        <v>41352</v>
      </c>
      <c r="S1348" s="36">
        <f>IF(U1348=1,1,0)</f>
        <v>0</v>
      </c>
      <c r="T1348" s="37">
        <f>T1347+S1348</f>
        <v>43</v>
      </c>
      <c r="U1348" s="40">
        <f>IF(DAY(R1348)=$S$15,1,0)</f>
        <v>0</v>
      </c>
      <c r="V1348" s="39">
        <f>IF(T1348&lt;=$S$3,U1348/((1+$S$4)^(Q1348)),0)</f>
        <v>0</v>
      </c>
    </row>
    <row r="1349" spans="17:22" x14ac:dyDescent="0.2">
      <c r="Q1349" s="37">
        <v>1332</v>
      </c>
      <c r="R1349" s="38">
        <f>R1348+1</f>
        <v>41353</v>
      </c>
      <c r="S1349" s="36">
        <f>IF(U1349=1,1,0)</f>
        <v>0</v>
      </c>
      <c r="T1349" s="37">
        <f>T1348+S1349</f>
        <v>43</v>
      </c>
      <c r="U1349" s="40">
        <f>IF(DAY(R1349)=$S$15,1,0)</f>
        <v>0</v>
      </c>
      <c r="V1349" s="39">
        <f>IF(T1349&lt;=$S$3,U1349/((1+$S$4)^(Q1349)),0)</f>
        <v>0</v>
      </c>
    </row>
    <row r="1350" spans="17:22" x14ac:dyDescent="0.2">
      <c r="Q1350" s="37">
        <v>1333</v>
      </c>
      <c r="R1350" s="38">
        <f>R1349+1</f>
        <v>41354</v>
      </c>
      <c r="S1350" s="36">
        <f>IF(U1350=1,1,0)</f>
        <v>0</v>
      </c>
      <c r="T1350" s="37">
        <f>T1349+S1350</f>
        <v>43</v>
      </c>
      <c r="U1350" s="40">
        <f>IF(DAY(R1350)=$S$15,1,0)</f>
        <v>0</v>
      </c>
      <c r="V1350" s="39">
        <f>IF(T1350&lt;=$S$3,U1350/((1+$S$4)^(Q1350)),0)</f>
        <v>0</v>
      </c>
    </row>
    <row r="1351" spans="17:22" x14ac:dyDescent="0.2">
      <c r="Q1351" s="37">
        <v>1334</v>
      </c>
      <c r="R1351" s="38">
        <f>R1350+1</f>
        <v>41355</v>
      </c>
      <c r="S1351" s="36">
        <f>IF(U1351=1,1,0)</f>
        <v>0</v>
      </c>
      <c r="T1351" s="37">
        <f>T1350+S1351</f>
        <v>43</v>
      </c>
      <c r="U1351" s="40">
        <f>IF(DAY(R1351)=$S$15,1,0)</f>
        <v>0</v>
      </c>
      <c r="V1351" s="39">
        <f>IF(T1351&lt;=$S$3,U1351/((1+$S$4)^(Q1351)),0)</f>
        <v>0</v>
      </c>
    </row>
    <row r="1352" spans="17:22" x14ac:dyDescent="0.2">
      <c r="Q1352" s="37">
        <v>1335</v>
      </c>
      <c r="R1352" s="38">
        <f>R1351+1</f>
        <v>41356</v>
      </c>
      <c r="S1352" s="36">
        <f>IF(U1352=1,1,0)</f>
        <v>0</v>
      </c>
      <c r="T1352" s="37">
        <f>T1351+S1352</f>
        <v>43</v>
      </c>
      <c r="U1352" s="40">
        <f>IF(DAY(R1352)=$S$15,1,0)</f>
        <v>0</v>
      </c>
      <c r="V1352" s="39">
        <f>IF(T1352&lt;=$S$3,U1352/((1+$S$4)^(Q1352)),0)</f>
        <v>0</v>
      </c>
    </row>
    <row r="1353" spans="17:22" x14ac:dyDescent="0.2">
      <c r="Q1353" s="37">
        <v>1336</v>
      </c>
      <c r="R1353" s="38">
        <f>R1352+1</f>
        <v>41357</v>
      </c>
      <c r="S1353" s="36">
        <f>IF(U1353=1,1,0)</f>
        <v>0</v>
      </c>
      <c r="T1353" s="37">
        <f>T1352+S1353</f>
        <v>43</v>
      </c>
      <c r="U1353" s="40">
        <f>IF(DAY(R1353)=$S$15,1,0)</f>
        <v>0</v>
      </c>
      <c r="V1353" s="39">
        <f>IF(T1353&lt;=$S$3,U1353/((1+$S$4)^(Q1353)),0)</f>
        <v>0</v>
      </c>
    </row>
    <row r="1354" spans="17:22" x14ac:dyDescent="0.2">
      <c r="Q1354" s="37">
        <v>1337</v>
      </c>
      <c r="R1354" s="38">
        <f>R1353+1</f>
        <v>41358</v>
      </c>
      <c r="S1354" s="36">
        <f>IF(U1354=1,1,0)</f>
        <v>0</v>
      </c>
      <c r="T1354" s="37">
        <f>T1353+S1354</f>
        <v>43</v>
      </c>
      <c r="U1354" s="40">
        <f>IF(DAY(R1354)=$S$15,1,0)</f>
        <v>0</v>
      </c>
      <c r="V1354" s="39">
        <f>IF(T1354&lt;=$S$3,U1354/((1+$S$4)^(Q1354)),0)</f>
        <v>0</v>
      </c>
    </row>
    <row r="1355" spans="17:22" x14ac:dyDescent="0.2">
      <c r="Q1355" s="37">
        <v>1338</v>
      </c>
      <c r="R1355" s="38">
        <f>R1354+1</f>
        <v>41359</v>
      </c>
      <c r="S1355" s="36">
        <f>IF(U1355=1,1,0)</f>
        <v>0</v>
      </c>
      <c r="T1355" s="37">
        <f>T1354+S1355</f>
        <v>43</v>
      </c>
      <c r="U1355" s="40">
        <f>IF(DAY(R1355)=$S$15,1,0)</f>
        <v>0</v>
      </c>
      <c r="V1355" s="39">
        <f>IF(T1355&lt;=$S$3,U1355/((1+$S$4)^(Q1355)),0)</f>
        <v>0</v>
      </c>
    </row>
    <row r="1356" spans="17:22" x14ac:dyDescent="0.2">
      <c r="Q1356" s="37">
        <v>1339</v>
      </c>
      <c r="R1356" s="38">
        <f>R1355+1</f>
        <v>41360</v>
      </c>
      <c r="S1356" s="36">
        <f>IF(U1356=1,1,0)</f>
        <v>1</v>
      </c>
      <c r="T1356" s="37">
        <f>T1355+S1356</f>
        <v>44</v>
      </c>
      <c r="U1356" s="40">
        <f>IF(DAY(R1356)=$S$15,1,0)</f>
        <v>1</v>
      </c>
      <c r="V1356" s="39">
        <f>IF(T1356&lt;=$S$3,U1356/((1+$S$4)^(Q1356)),0)</f>
        <v>0</v>
      </c>
    </row>
    <row r="1357" spans="17:22" x14ac:dyDescent="0.2">
      <c r="Q1357" s="37">
        <v>1340</v>
      </c>
      <c r="R1357" s="38">
        <f>R1356+1</f>
        <v>41361</v>
      </c>
      <c r="S1357" s="36">
        <f>IF(U1357=1,1,0)</f>
        <v>0</v>
      </c>
      <c r="T1357" s="37">
        <f>T1356+S1357</f>
        <v>44</v>
      </c>
      <c r="U1357" s="40">
        <f>IF(DAY(R1357)=$S$15,1,0)</f>
        <v>0</v>
      </c>
      <c r="V1357" s="39">
        <f>IF(T1357&lt;=$S$3,U1357/((1+$S$4)^(Q1357)),0)</f>
        <v>0</v>
      </c>
    </row>
    <row r="1358" spans="17:22" x14ac:dyDescent="0.2">
      <c r="Q1358" s="37">
        <v>1341</v>
      </c>
      <c r="R1358" s="38">
        <f>R1357+1</f>
        <v>41362</v>
      </c>
      <c r="S1358" s="36">
        <f>IF(U1358=1,1,0)</f>
        <v>0</v>
      </c>
      <c r="T1358" s="37">
        <f>T1357+S1358</f>
        <v>44</v>
      </c>
      <c r="U1358" s="40">
        <f>IF(DAY(R1358)=$S$15,1,0)</f>
        <v>0</v>
      </c>
      <c r="V1358" s="39">
        <f>IF(T1358&lt;=$S$3,U1358/((1+$S$4)^(Q1358)),0)</f>
        <v>0</v>
      </c>
    </row>
    <row r="1359" spans="17:22" x14ac:dyDescent="0.2">
      <c r="Q1359" s="37">
        <v>1342</v>
      </c>
      <c r="R1359" s="38">
        <f>R1358+1</f>
        <v>41363</v>
      </c>
      <c r="S1359" s="36">
        <f>IF(U1359=1,1,0)</f>
        <v>0</v>
      </c>
      <c r="T1359" s="37">
        <f>T1358+S1359</f>
        <v>44</v>
      </c>
      <c r="U1359" s="40">
        <f>IF(DAY(R1359)=$S$15,1,0)</f>
        <v>0</v>
      </c>
      <c r="V1359" s="39">
        <f>IF(T1359&lt;=$S$3,U1359/((1+$S$4)^(Q1359)),0)</f>
        <v>0</v>
      </c>
    </row>
    <row r="1360" spans="17:22" x14ac:dyDescent="0.2">
      <c r="Q1360" s="37">
        <v>1343</v>
      </c>
      <c r="R1360" s="38">
        <f>R1359+1</f>
        <v>41364</v>
      </c>
      <c r="S1360" s="36">
        <f>IF(U1360=1,1,0)</f>
        <v>0</v>
      </c>
      <c r="T1360" s="37">
        <f>T1359+S1360</f>
        <v>44</v>
      </c>
      <c r="U1360" s="40">
        <f>IF(DAY(R1360)=$S$15,1,0)</f>
        <v>0</v>
      </c>
      <c r="V1360" s="39">
        <f>IF(T1360&lt;=$S$3,U1360/((1+$S$4)^(Q1360)),0)</f>
        <v>0</v>
      </c>
    </row>
    <row r="1361" spans="17:22" x14ac:dyDescent="0.2">
      <c r="Q1361" s="37">
        <v>1344</v>
      </c>
      <c r="R1361" s="38">
        <f>R1360+1</f>
        <v>41365</v>
      </c>
      <c r="S1361" s="36">
        <f>IF(U1361=1,1,0)</f>
        <v>0</v>
      </c>
      <c r="T1361" s="37">
        <f>T1360+S1361</f>
        <v>44</v>
      </c>
      <c r="U1361" s="40">
        <f>IF(DAY(R1361)=$S$15,1,0)</f>
        <v>0</v>
      </c>
      <c r="V1361" s="39">
        <f>IF(T1361&lt;=$S$3,U1361/((1+$S$4)^(Q1361)),0)</f>
        <v>0</v>
      </c>
    </row>
    <row r="1362" spans="17:22" x14ac:dyDescent="0.2">
      <c r="Q1362" s="37">
        <v>1345</v>
      </c>
      <c r="R1362" s="38">
        <f>R1361+1</f>
        <v>41366</v>
      </c>
      <c r="S1362" s="36">
        <f>IF(U1362=1,1,0)</f>
        <v>0</v>
      </c>
      <c r="T1362" s="37">
        <f>T1361+S1362</f>
        <v>44</v>
      </c>
      <c r="U1362" s="40">
        <f>IF(DAY(R1362)=$S$15,1,0)</f>
        <v>0</v>
      </c>
      <c r="V1362" s="39">
        <f>IF(T1362&lt;=$S$3,U1362/((1+$S$4)^(Q1362)),0)</f>
        <v>0</v>
      </c>
    </row>
    <row r="1363" spans="17:22" x14ac:dyDescent="0.2">
      <c r="Q1363" s="37">
        <v>1346</v>
      </c>
      <c r="R1363" s="38">
        <f>R1362+1</f>
        <v>41367</v>
      </c>
      <c r="S1363" s="36">
        <f>IF(U1363=1,1,0)</f>
        <v>0</v>
      </c>
      <c r="T1363" s="37">
        <f>T1362+S1363</f>
        <v>44</v>
      </c>
      <c r="U1363" s="40">
        <f>IF(DAY(R1363)=$S$15,1,0)</f>
        <v>0</v>
      </c>
      <c r="V1363" s="39">
        <f>IF(T1363&lt;=$S$3,U1363/((1+$S$4)^(Q1363)),0)</f>
        <v>0</v>
      </c>
    </row>
    <row r="1364" spans="17:22" x14ac:dyDescent="0.2">
      <c r="Q1364" s="37">
        <v>1347</v>
      </c>
      <c r="R1364" s="38">
        <f>R1363+1</f>
        <v>41368</v>
      </c>
      <c r="S1364" s="36">
        <f>IF(U1364=1,1,0)</f>
        <v>0</v>
      </c>
      <c r="T1364" s="37">
        <f>T1363+S1364</f>
        <v>44</v>
      </c>
      <c r="U1364" s="40">
        <f>IF(DAY(R1364)=$S$15,1,0)</f>
        <v>0</v>
      </c>
      <c r="V1364" s="39">
        <f>IF(T1364&lt;=$S$3,U1364/((1+$S$4)^(Q1364)),0)</f>
        <v>0</v>
      </c>
    </row>
    <row r="1365" spans="17:22" x14ac:dyDescent="0.2">
      <c r="Q1365" s="37">
        <v>1348</v>
      </c>
      <c r="R1365" s="38">
        <f>R1364+1</f>
        <v>41369</v>
      </c>
      <c r="S1365" s="36">
        <f>IF(U1365=1,1,0)</f>
        <v>0</v>
      </c>
      <c r="T1365" s="37">
        <f>T1364+S1365</f>
        <v>44</v>
      </c>
      <c r="U1365" s="40">
        <f>IF(DAY(R1365)=$S$15,1,0)</f>
        <v>0</v>
      </c>
      <c r="V1365" s="39">
        <f>IF(T1365&lt;=$S$3,U1365/((1+$S$4)^(Q1365)),0)</f>
        <v>0</v>
      </c>
    </row>
    <row r="1366" spans="17:22" x14ac:dyDescent="0.2">
      <c r="Q1366" s="37">
        <v>1349</v>
      </c>
      <c r="R1366" s="38">
        <f>R1365+1</f>
        <v>41370</v>
      </c>
      <c r="S1366" s="36">
        <f>IF(U1366=1,1,0)</f>
        <v>0</v>
      </c>
      <c r="T1366" s="37">
        <f>T1365+S1366</f>
        <v>44</v>
      </c>
      <c r="U1366" s="40">
        <f>IF(DAY(R1366)=$S$15,1,0)</f>
        <v>0</v>
      </c>
      <c r="V1366" s="39">
        <f>IF(T1366&lt;=$S$3,U1366/((1+$S$4)^(Q1366)),0)</f>
        <v>0</v>
      </c>
    </row>
    <row r="1367" spans="17:22" x14ac:dyDescent="0.2">
      <c r="Q1367" s="37">
        <v>1350</v>
      </c>
      <c r="R1367" s="38">
        <f>R1366+1</f>
        <v>41371</v>
      </c>
      <c r="S1367" s="36">
        <f>IF(U1367=1,1,0)</f>
        <v>0</v>
      </c>
      <c r="T1367" s="37">
        <f>T1366+S1367</f>
        <v>44</v>
      </c>
      <c r="U1367" s="40">
        <f>IF(DAY(R1367)=$S$15,1,0)</f>
        <v>0</v>
      </c>
      <c r="V1367" s="39">
        <f>IF(T1367&lt;=$S$3,U1367/((1+$S$4)^(Q1367)),0)</f>
        <v>0</v>
      </c>
    </row>
    <row r="1368" spans="17:22" x14ac:dyDescent="0.2">
      <c r="Q1368" s="37">
        <v>1351</v>
      </c>
      <c r="R1368" s="38">
        <f>R1367+1</f>
        <v>41372</v>
      </c>
      <c r="S1368" s="36">
        <f>IF(U1368=1,1,0)</f>
        <v>0</v>
      </c>
      <c r="T1368" s="37">
        <f>T1367+S1368</f>
        <v>44</v>
      </c>
      <c r="U1368" s="40">
        <f>IF(DAY(R1368)=$S$15,1,0)</f>
        <v>0</v>
      </c>
      <c r="V1368" s="39">
        <f>IF(T1368&lt;=$S$3,U1368/((1+$S$4)^(Q1368)),0)</f>
        <v>0</v>
      </c>
    </row>
    <row r="1369" spans="17:22" x14ac:dyDescent="0.2">
      <c r="Q1369" s="37">
        <v>1352</v>
      </c>
      <c r="R1369" s="38">
        <f>R1368+1</f>
        <v>41373</v>
      </c>
      <c r="S1369" s="36">
        <f>IF(U1369=1,1,0)</f>
        <v>0</v>
      </c>
      <c r="T1369" s="37">
        <f>T1368+S1369</f>
        <v>44</v>
      </c>
      <c r="U1369" s="40">
        <f>IF(DAY(R1369)=$S$15,1,0)</f>
        <v>0</v>
      </c>
      <c r="V1369" s="39">
        <f>IF(T1369&lt;=$S$3,U1369/((1+$S$4)^(Q1369)),0)</f>
        <v>0</v>
      </c>
    </row>
    <row r="1370" spans="17:22" x14ac:dyDescent="0.2">
      <c r="Q1370" s="37">
        <v>1353</v>
      </c>
      <c r="R1370" s="38">
        <f>R1369+1</f>
        <v>41374</v>
      </c>
      <c r="S1370" s="36">
        <f>IF(U1370=1,1,0)</f>
        <v>0</v>
      </c>
      <c r="T1370" s="37">
        <f>T1369+S1370</f>
        <v>44</v>
      </c>
      <c r="U1370" s="40">
        <f>IF(DAY(R1370)=$S$15,1,0)</f>
        <v>0</v>
      </c>
      <c r="V1370" s="39">
        <f>IF(T1370&lt;=$S$3,U1370/((1+$S$4)^(Q1370)),0)</f>
        <v>0</v>
      </c>
    </row>
    <row r="1371" spans="17:22" x14ac:dyDescent="0.2">
      <c r="Q1371" s="37">
        <v>1354</v>
      </c>
      <c r="R1371" s="38">
        <f>R1370+1</f>
        <v>41375</v>
      </c>
      <c r="S1371" s="36">
        <f>IF(U1371=1,1,0)</f>
        <v>0</v>
      </c>
      <c r="T1371" s="37">
        <f>T1370+S1371</f>
        <v>44</v>
      </c>
      <c r="U1371" s="40">
        <f>IF(DAY(R1371)=$S$15,1,0)</f>
        <v>0</v>
      </c>
      <c r="V1371" s="39">
        <f>IF(T1371&lt;=$S$3,U1371/((1+$S$4)^(Q1371)),0)</f>
        <v>0</v>
      </c>
    </row>
    <row r="1372" spans="17:22" x14ac:dyDescent="0.2">
      <c r="Q1372" s="37">
        <v>1355</v>
      </c>
      <c r="R1372" s="38">
        <f>R1371+1</f>
        <v>41376</v>
      </c>
      <c r="S1372" s="36">
        <f>IF(U1372=1,1,0)</f>
        <v>0</v>
      </c>
      <c r="T1372" s="37">
        <f>T1371+S1372</f>
        <v>44</v>
      </c>
      <c r="U1372" s="40">
        <f>IF(DAY(R1372)=$S$15,1,0)</f>
        <v>0</v>
      </c>
      <c r="V1372" s="39">
        <f>IF(T1372&lt;=$S$3,U1372/((1+$S$4)^(Q1372)),0)</f>
        <v>0</v>
      </c>
    </row>
    <row r="1373" spans="17:22" x14ac:dyDescent="0.2">
      <c r="Q1373" s="37">
        <v>1356</v>
      </c>
      <c r="R1373" s="38">
        <f>R1372+1</f>
        <v>41377</v>
      </c>
      <c r="S1373" s="36">
        <f>IF(U1373=1,1,0)</f>
        <v>0</v>
      </c>
      <c r="T1373" s="37">
        <f>T1372+S1373</f>
        <v>44</v>
      </c>
      <c r="U1373" s="40">
        <f>IF(DAY(R1373)=$S$15,1,0)</f>
        <v>0</v>
      </c>
      <c r="V1373" s="39">
        <f>IF(T1373&lt;=$S$3,U1373/((1+$S$4)^(Q1373)),0)</f>
        <v>0</v>
      </c>
    </row>
    <row r="1374" spans="17:22" x14ac:dyDescent="0.2">
      <c r="Q1374" s="37">
        <v>1357</v>
      </c>
      <c r="R1374" s="38">
        <f>R1373+1</f>
        <v>41378</v>
      </c>
      <c r="S1374" s="36">
        <f>IF(U1374=1,1,0)</f>
        <v>0</v>
      </c>
      <c r="T1374" s="37">
        <f>T1373+S1374</f>
        <v>44</v>
      </c>
      <c r="U1374" s="40">
        <f>IF(DAY(R1374)=$S$15,1,0)</f>
        <v>0</v>
      </c>
      <c r="V1374" s="39">
        <f>IF(T1374&lt;=$S$3,U1374/((1+$S$4)^(Q1374)),0)</f>
        <v>0</v>
      </c>
    </row>
    <row r="1375" spans="17:22" x14ac:dyDescent="0.2">
      <c r="Q1375" s="37">
        <v>1358</v>
      </c>
      <c r="R1375" s="38">
        <f>R1374+1</f>
        <v>41379</v>
      </c>
      <c r="S1375" s="36">
        <f>IF(U1375=1,1,0)</f>
        <v>0</v>
      </c>
      <c r="T1375" s="37">
        <f>T1374+S1375</f>
        <v>44</v>
      </c>
      <c r="U1375" s="40">
        <f>IF(DAY(R1375)=$S$15,1,0)</f>
        <v>0</v>
      </c>
      <c r="V1375" s="39">
        <f>IF(T1375&lt;=$S$3,U1375/((1+$S$4)^(Q1375)),0)</f>
        <v>0</v>
      </c>
    </row>
    <row r="1376" spans="17:22" x14ac:dyDescent="0.2">
      <c r="Q1376" s="37">
        <v>1359</v>
      </c>
      <c r="R1376" s="38">
        <f>R1375+1</f>
        <v>41380</v>
      </c>
      <c r="S1376" s="36">
        <f>IF(U1376=1,1,0)</f>
        <v>0</v>
      </c>
      <c r="T1376" s="37">
        <f>T1375+S1376</f>
        <v>44</v>
      </c>
      <c r="U1376" s="40">
        <f>IF(DAY(R1376)=$S$15,1,0)</f>
        <v>0</v>
      </c>
      <c r="V1376" s="39">
        <f>IF(T1376&lt;=$S$3,U1376/((1+$S$4)^(Q1376)),0)</f>
        <v>0</v>
      </c>
    </row>
    <row r="1377" spans="17:22" x14ac:dyDescent="0.2">
      <c r="Q1377" s="37">
        <v>1360</v>
      </c>
      <c r="R1377" s="38">
        <f>R1376+1</f>
        <v>41381</v>
      </c>
      <c r="S1377" s="36">
        <f>IF(U1377=1,1,0)</f>
        <v>0</v>
      </c>
      <c r="T1377" s="37">
        <f>T1376+S1377</f>
        <v>44</v>
      </c>
      <c r="U1377" s="40">
        <f>IF(DAY(R1377)=$S$15,1,0)</f>
        <v>0</v>
      </c>
      <c r="V1377" s="39">
        <f>IF(T1377&lt;=$S$3,U1377/((1+$S$4)^(Q1377)),0)</f>
        <v>0</v>
      </c>
    </row>
    <row r="1378" spans="17:22" x14ac:dyDescent="0.2">
      <c r="Q1378" s="37">
        <v>1361</v>
      </c>
      <c r="R1378" s="38">
        <f>R1377+1</f>
        <v>41382</v>
      </c>
      <c r="S1378" s="36">
        <f>IF(U1378=1,1,0)</f>
        <v>0</v>
      </c>
      <c r="T1378" s="37">
        <f>T1377+S1378</f>
        <v>44</v>
      </c>
      <c r="U1378" s="40">
        <f>IF(DAY(R1378)=$S$15,1,0)</f>
        <v>0</v>
      </c>
      <c r="V1378" s="39">
        <f>IF(T1378&lt;=$S$3,U1378/((1+$S$4)^(Q1378)),0)</f>
        <v>0</v>
      </c>
    </row>
    <row r="1379" spans="17:22" x14ac:dyDescent="0.2">
      <c r="Q1379" s="37">
        <v>1362</v>
      </c>
      <c r="R1379" s="38">
        <f>R1378+1</f>
        <v>41383</v>
      </c>
      <c r="S1379" s="36">
        <f>IF(U1379=1,1,0)</f>
        <v>0</v>
      </c>
      <c r="T1379" s="37">
        <f>T1378+S1379</f>
        <v>44</v>
      </c>
      <c r="U1379" s="40">
        <f>IF(DAY(R1379)=$S$15,1,0)</f>
        <v>0</v>
      </c>
      <c r="V1379" s="39">
        <f>IF(T1379&lt;=$S$3,U1379/((1+$S$4)^(Q1379)),0)</f>
        <v>0</v>
      </c>
    </row>
    <row r="1380" spans="17:22" x14ac:dyDescent="0.2">
      <c r="Q1380" s="37">
        <v>1363</v>
      </c>
      <c r="R1380" s="38">
        <f>R1379+1</f>
        <v>41384</v>
      </c>
      <c r="S1380" s="36">
        <f>IF(U1380=1,1,0)</f>
        <v>0</v>
      </c>
      <c r="T1380" s="37">
        <f>T1379+S1380</f>
        <v>44</v>
      </c>
      <c r="U1380" s="40">
        <f>IF(DAY(R1380)=$S$15,1,0)</f>
        <v>0</v>
      </c>
      <c r="V1380" s="39">
        <f>IF(T1380&lt;=$S$3,U1380/((1+$S$4)^(Q1380)),0)</f>
        <v>0</v>
      </c>
    </row>
    <row r="1381" spans="17:22" x14ac:dyDescent="0.2">
      <c r="Q1381" s="37">
        <v>1364</v>
      </c>
      <c r="R1381" s="38">
        <f>R1380+1</f>
        <v>41385</v>
      </c>
      <c r="S1381" s="36">
        <f>IF(U1381=1,1,0)</f>
        <v>0</v>
      </c>
      <c r="T1381" s="37">
        <f>T1380+S1381</f>
        <v>44</v>
      </c>
      <c r="U1381" s="40">
        <f>IF(DAY(R1381)=$S$15,1,0)</f>
        <v>0</v>
      </c>
      <c r="V1381" s="39">
        <f>IF(T1381&lt;=$S$3,U1381/((1+$S$4)^(Q1381)),0)</f>
        <v>0</v>
      </c>
    </row>
    <row r="1382" spans="17:22" x14ac:dyDescent="0.2">
      <c r="Q1382" s="37">
        <v>1365</v>
      </c>
      <c r="R1382" s="38">
        <f>R1381+1</f>
        <v>41386</v>
      </c>
      <c r="S1382" s="36">
        <f>IF(U1382=1,1,0)</f>
        <v>0</v>
      </c>
      <c r="T1382" s="37">
        <f>T1381+S1382</f>
        <v>44</v>
      </c>
      <c r="U1382" s="40">
        <f>IF(DAY(R1382)=$S$15,1,0)</f>
        <v>0</v>
      </c>
      <c r="V1382" s="39">
        <f>IF(T1382&lt;=$S$3,U1382/((1+$S$4)^(Q1382)),0)</f>
        <v>0</v>
      </c>
    </row>
    <row r="1383" spans="17:22" x14ac:dyDescent="0.2">
      <c r="Q1383" s="37">
        <v>1366</v>
      </c>
      <c r="R1383" s="38">
        <f>R1382+1</f>
        <v>41387</v>
      </c>
      <c r="S1383" s="36">
        <f>IF(U1383=1,1,0)</f>
        <v>0</v>
      </c>
      <c r="T1383" s="37">
        <f>T1382+S1383</f>
        <v>44</v>
      </c>
      <c r="U1383" s="40">
        <f>IF(DAY(R1383)=$S$15,1,0)</f>
        <v>0</v>
      </c>
      <c r="V1383" s="39">
        <f>IF(T1383&lt;=$S$3,U1383/((1+$S$4)^(Q1383)),0)</f>
        <v>0</v>
      </c>
    </row>
    <row r="1384" spans="17:22" x14ac:dyDescent="0.2">
      <c r="Q1384" s="37">
        <v>1367</v>
      </c>
      <c r="R1384" s="38">
        <f>R1383+1</f>
        <v>41388</v>
      </c>
      <c r="S1384" s="36">
        <f>IF(U1384=1,1,0)</f>
        <v>0</v>
      </c>
      <c r="T1384" s="37">
        <f>T1383+S1384</f>
        <v>44</v>
      </c>
      <c r="U1384" s="40">
        <f>IF(DAY(R1384)=$S$15,1,0)</f>
        <v>0</v>
      </c>
      <c r="V1384" s="39">
        <f>IF(T1384&lt;=$S$3,U1384/((1+$S$4)^(Q1384)),0)</f>
        <v>0</v>
      </c>
    </row>
    <row r="1385" spans="17:22" x14ac:dyDescent="0.2">
      <c r="Q1385" s="37">
        <v>1368</v>
      </c>
      <c r="R1385" s="38">
        <f>R1384+1</f>
        <v>41389</v>
      </c>
      <c r="S1385" s="36">
        <f>IF(U1385=1,1,0)</f>
        <v>0</v>
      </c>
      <c r="T1385" s="37">
        <f>T1384+S1385</f>
        <v>44</v>
      </c>
      <c r="U1385" s="40">
        <f>IF(DAY(R1385)=$S$15,1,0)</f>
        <v>0</v>
      </c>
      <c r="V1385" s="39">
        <f>IF(T1385&lt;=$S$3,U1385/((1+$S$4)^(Q1385)),0)</f>
        <v>0</v>
      </c>
    </row>
    <row r="1386" spans="17:22" x14ac:dyDescent="0.2">
      <c r="Q1386" s="37">
        <v>1369</v>
      </c>
      <c r="R1386" s="38">
        <f>R1385+1</f>
        <v>41390</v>
      </c>
      <c r="S1386" s="36">
        <f>IF(U1386=1,1,0)</f>
        <v>0</v>
      </c>
      <c r="T1386" s="37">
        <f>T1385+S1386</f>
        <v>44</v>
      </c>
      <c r="U1386" s="40">
        <f>IF(DAY(R1386)=$S$15,1,0)</f>
        <v>0</v>
      </c>
      <c r="V1386" s="39">
        <f>IF(T1386&lt;=$S$3,U1386/((1+$S$4)^(Q1386)),0)</f>
        <v>0</v>
      </c>
    </row>
    <row r="1387" spans="17:22" x14ac:dyDescent="0.2">
      <c r="Q1387" s="37">
        <v>1370</v>
      </c>
      <c r="R1387" s="38">
        <f>R1386+1</f>
        <v>41391</v>
      </c>
      <c r="S1387" s="36">
        <f>IF(U1387=1,1,0)</f>
        <v>1</v>
      </c>
      <c r="T1387" s="37">
        <f>T1386+S1387</f>
        <v>45</v>
      </c>
      <c r="U1387" s="40">
        <f>IF(DAY(R1387)=$S$15,1,0)</f>
        <v>1</v>
      </c>
      <c r="V1387" s="39">
        <f>IF(T1387&lt;=$S$3,U1387/((1+$S$4)^(Q1387)),0)</f>
        <v>0</v>
      </c>
    </row>
    <row r="1388" spans="17:22" x14ac:dyDescent="0.2">
      <c r="Q1388" s="37">
        <v>1371</v>
      </c>
      <c r="R1388" s="38">
        <f>R1387+1</f>
        <v>41392</v>
      </c>
      <c r="S1388" s="36">
        <f>IF(U1388=1,1,0)</f>
        <v>0</v>
      </c>
      <c r="T1388" s="37">
        <f>T1387+S1388</f>
        <v>45</v>
      </c>
      <c r="U1388" s="40">
        <f>IF(DAY(R1388)=$S$15,1,0)</f>
        <v>0</v>
      </c>
      <c r="V1388" s="39">
        <f>IF(T1388&lt;=$S$3,U1388/((1+$S$4)^(Q1388)),0)</f>
        <v>0</v>
      </c>
    </row>
    <row r="1389" spans="17:22" x14ac:dyDescent="0.2">
      <c r="Q1389" s="37">
        <v>1372</v>
      </c>
      <c r="R1389" s="38">
        <f>R1388+1</f>
        <v>41393</v>
      </c>
      <c r="S1389" s="36">
        <f>IF(U1389=1,1,0)</f>
        <v>0</v>
      </c>
      <c r="T1389" s="37">
        <f>T1388+S1389</f>
        <v>45</v>
      </c>
      <c r="U1389" s="40">
        <f>IF(DAY(R1389)=$S$15,1,0)</f>
        <v>0</v>
      </c>
      <c r="V1389" s="39">
        <f>IF(T1389&lt;=$S$3,U1389/((1+$S$4)^(Q1389)),0)</f>
        <v>0</v>
      </c>
    </row>
    <row r="1390" spans="17:22" x14ac:dyDescent="0.2">
      <c r="Q1390" s="37">
        <v>1373</v>
      </c>
      <c r="R1390" s="38">
        <f>R1389+1</f>
        <v>41394</v>
      </c>
      <c r="S1390" s="36">
        <f>IF(U1390=1,1,0)</f>
        <v>0</v>
      </c>
      <c r="T1390" s="37">
        <f>T1389+S1390</f>
        <v>45</v>
      </c>
      <c r="U1390" s="40">
        <f>IF(DAY(R1390)=$S$15,1,0)</f>
        <v>0</v>
      </c>
      <c r="V1390" s="39">
        <f>IF(T1390&lt;=$S$3,U1390/((1+$S$4)^(Q1390)),0)</f>
        <v>0</v>
      </c>
    </row>
    <row r="1391" spans="17:22" x14ac:dyDescent="0.2">
      <c r="Q1391" s="37">
        <v>1374</v>
      </c>
      <c r="R1391" s="38">
        <f>R1390+1</f>
        <v>41395</v>
      </c>
      <c r="S1391" s="36">
        <f>IF(U1391=1,1,0)</f>
        <v>0</v>
      </c>
      <c r="T1391" s="37">
        <f>T1390+S1391</f>
        <v>45</v>
      </c>
      <c r="U1391" s="40">
        <f>IF(DAY(R1391)=$S$15,1,0)</f>
        <v>0</v>
      </c>
      <c r="V1391" s="39">
        <f>IF(T1391&lt;=$S$3,U1391/((1+$S$4)^(Q1391)),0)</f>
        <v>0</v>
      </c>
    </row>
    <row r="1392" spans="17:22" x14ac:dyDescent="0.2">
      <c r="Q1392" s="37">
        <v>1375</v>
      </c>
      <c r="R1392" s="38">
        <f>R1391+1</f>
        <v>41396</v>
      </c>
      <c r="S1392" s="36">
        <f>IF(U1392=1,1,0)</f>
        <v>0</v>
      </c>
      <c r="T1392" s="37">
        <f>T1391+S1392</f>
        <v>45</v>
      </c>
      <c r="U1392" s="40">
        <f>IF(DAY(R1392)=$S$15,1,0)</f>
        <v>0</v>
      </c>
      <c r="V1392" s="39">
        <f>IF(T1392&lt;=$S$3,U1392/((1+$S$4)^(Q1392)),0)</f>
        <v>0</v>
      </c>
    </row>
    <row r="1393" spans="17:22" x14ac:dyDescent="0.2">
      <c r="Q1393" s="37">
        <v>1376</v>
      </c>
      <c r="R1393" s="38">
        <f>R1392+1</f>
        <v>41397</v>
      </c>
      <c r="S1393" s="36">
        <f>IF(U1393=1,1,0)</f>
        <v>0</v>
      </c>
      <c r="T1393" s="37">
        <f>T1392+S1393</f>
        <v>45</v>
      </c>
      <c r="U1393" s="40">
        <f>IF(DAY(R1393)=$S$15,1,0)</f>
        <v>0</v>
      </c>
      <c r="V1393" s="39">
        <f>IF(T1393&lt;=$S$3,U1393/((1+$S$4)^(Q1393)),0)</f>
        <v>0</v>
      </c>
    </row>
    <row r="1394" spans="17:22" x14ac:dyDescent="0.2">
      <c r="Q1394" s="37">
        <v>1377</v>
      </c>
      <c r="R1394" s="38">
        <f>R1393+1</f>
        <v>41398</v>
      </c>
      <c r="S1394" s="36">
        <f>IF(U1394=1,1,0)</f>
        <v>0</v>
      </c>
      <c r="T1394" s="37">
        <f>T1393+S1394</f>
        <v>45</v>
      </c>
      <c r="U1394" s="40">
        <f>IF(DAY(R1394)=$S$15,1,0)</f>
        <v>0</v>
      </c>
      <c r="V1394" s="39">
        <f>IF(T1394&lt;=$S$3,U1394/((1+$S$4)^(Q1394)),0)</f>
        <v>0</v>
      </c>
    </row>
    <row r="1395" spans="17:22" x14ac:dyDescent="0.2">
      <c r="Q1395" s="37">
        <v>1378</v>
      </c>
      <c r="R1395" s="38">
        <f>R1394+1</f>
        <v>41399</v>
      </c>
      <c r="S1395" s="36">
        <f>IF(U1395=1,1,0)</f>
        <v>0</v>
      </c>
      <c r="T1395" s="37">
        <f>T1394+S1395</f>
        <v>45</v>
      </c>
      <c r="U1395" s="40">
        <f>IF(DAY(R1395)=$S$15,1,0)</f>
        <v>0</v>
      </c>
      <c r="V1395" s="39">
        <f>IF(T1395&lt;=$S$3,U1395/((1+$S$4)^(Q1395)),0)</f>
        <v>0</v>
      </c>
    </row>
    <row r="1396" spans="17:22" x14ac:dyDescent="0.2">
      <c r="Q1396" s="37">
        <v>1379</v>
      </c>
      <c r="R1396" s="38">
        <f>R1395+1</f>
        <v>41400</v>
      </c>
      <c r="S1396" s="36">
        <f>IF(U1396=1,1,0)</f>
        <v>0</v>
      </c>
      <c r="T1396" s="37">
        <f>T1395+S1396</f>
        <v>45</v>
      </c>
      <c r="U1396" s="40">
        <f>IF(DAY(R1396)=$S$15,1,0)</f>
        <v>0</v>
      </c>
      <c r="V1396" s="39">
        <f>IF(T1396&lt;=$S$3,U1396/((1+$S$4)^(Q1396)),0)</f>
        <v>0</v>
      </c>
    </row>
    <row r="1397" spans="17:22" x14ac:dyDescent="0.2">
      <c r="Q1397" s="37">
        <v>1380</v>
      </c>
      <c r="R1397" s="38">
        <f>R1396+1</f>
        <v>41401</v>
      </c>
      <c r="S1397" s="36">
        <f>IF(U1397=1,1,0)</f>
        <v>0</v>
      </c>
      <c r="T1397" s="37">
        <f>T1396+S1397</f>
        <v>45</v>
      </c>
      <c r="U1397" s="40">
        <f>IF(DAY(R1397)=$S$15,1,0)</f>
        <v>0</v>
      </c>
      <c r="V1397" s="39">
        <f>IF(T1397&lt;=$S$3,U1397/((1+$S$4)^(Q1397)),0)</f>
        <v>0</v>
      </c>
    </row>
    <row r="1398" spans="17:22" x14ac:dyDescent="0.2">
      <c r="Q1398" s="37">
        <v>1381</v>
      </c>
      <c r="R1398" s="38">
        <f>R1397+1</f>
        <v>41402</v>
      </c>
      <c r="S1398" s="36">
        <f>IF(U1398=1,1,0)</f>
        <v>0</v>
      </c>
      <c r="T1398" s="37">
        <f>T1397+S1398</f>
        <v>45</v>
      </c>
      <c r="U1398" s="40">
        <f>IF(DAY(R1398)=$S$15,1,0)</f>
        <v>0</v>
      </c>
      <c r="V1398" s="39">
        <f>IF(T1398&lt;=$S$3,U1398/((1+$S$4)^(Q1398)),0)</f>
        <v>0</v>
      </c>
    </row>
    <row r="1399" spans="17:22" x14ac:dyDescent="0.2">
      <c r="Q1399" s="37">
        <v>1382</v>
      </c>
      <c r="R1399" s="38">
        <f>R1398+1</f>
        <v>41403</v>
      </c>
      <c r="S1399" s="36">
        <f>IF(U1399=1,1,0)</f>
        <v>0</v>
      </c>
      <c r="T1399" s="37">
        <f>T1398+S1399</f>
        <v>45</v>
      </c>
      <c r="U1399" s="40">
        <f>IF(DAY(R1399)=$S$15,1,0)</f>
        <v>0</v>
      </c>
      <c r="V1399" s="39">
        <f>IF(T1399&lt;=$S$3,U1399/((1+$S$4)^(Q1399)),0)</f>
        <v>0</v>
      </c>
    </row>
    <row r="1400" spans="17:22" x14ac:dyDescent="0.2">
      <c r="Q1400" s="37">
        <v>1383</v>
      </c>
      <c r="R1400" s="38">
        <f>R1399+1</f>
        <v>41404</v>
      </c>
      <c r="S1400" s="36">
        <f>IF(U1400=1,1,0)</f>
        <v>0</v>
      </c>
      <c r="T1400" s="37">
        <f>T1399+S1400</f>
        <v>45</v>
      </c>
      <c r="U1400" s="40">
        <f>IF(DAY(R1400)=$S$15,1,0)</f>
        <v>0</v>
      </c>
      <c r="V1400" s="39">
        <f>IF(T1400&lt;=$S$3,U1400/((1+$S$4)^(Q1400)),0)</f>
        <v>0</v>
      </c>
    </row>
    <row r="1401" spans="17:22" x14ac:dyDescent="0.2">
      <c r="Q1401" s="37">
        <v>1384</v>
      </c>
      <c r="R1401" s="38">
        <f>R1400+1</f>
        <v>41405</v>
      </c>
      <c r="S1401" s="36">
        <f>IF(U1401=1,1,0)</f>
        <v>0</v>
      </c>
      <c r="T1401" s="37">
        <f>T1400+S1401</f>
        <v>45</v>
      </c>
      <c r="U1401" s="40">
        <f>IF(DAY(R1401)=$S$15,1,0)</f>
        <v>0</v>
      </c>
      <c r="V1401" s="39">
        <f>IF(T1401&lt;=$S$3,U1401/((1+$S$4)^(Q1401)),0)</f>
        <v>0</v>
      </c>
    </row>
    <row r="1402" spans="17:22" x14ac:dyDescent="0.2">
      <c r="Q1402" s="37">
        <v>1385</v>
      </c>
      <c r="R1402" s="38">
        <f>R1401+1</f>
        <v>41406</v>
      </c>
      <c r="S1402" s="36">
        <f>IF(U1402=1,1,0)</f>
        <v>0</v>
      </c>
      <c r="T1402" s="37">
        <f>T1401+S1402</f>
        <v>45</v>
      </c>
      <c r="U1402" s="40">
        <f>IF(DAY(R1402)=$S$15,1,0)</f>
        <v>0</v>
      </c>
      <c r="V1402" s="39">
        <f>IF(T1402&lt;=$S$3,U1402/((1+$S$4)^(Q1402)),0)</f>
        <v>0</v>
      </c>
    </row>
    <row r="1403" spans="17:22" x14ac:dyDescent="0.2">
      <c r="Q1403" s="37">
        <v>1386</v>
      </c>
      <c r="R1403" s="38">
        <f>R1402+1</f>
        <v>41407</v>
      </c>
      <c r="S1403" s="36">
        <f>IF(U1403=1,1,0)</f>
        <v>0</v>
      </c>
      <c r="T1403" s="37">
        <f>T1402+S1403</f>
        <v>45</v>
      </c>
      <c r="U1403" s="40">
        <f>IF(DAY(R1403)=$S$15,1,0)</f>
        <v>0</v>
      </c>
      <c r="V1403" s="39">
        <f>IF(T1403&lt;=$S$3,U1403/((1+$S$4)^(Q1403)),0)</f>
        <v>0</v>
      </c>
    </row>
    <row r="1404" spans="17:22" x14ac:dyDescent="0.2">
      <c r="Q1404" s="37">
        <v>1387</v>
      </c>
      <c r="R1404" s="38">
        <f>R1403+1</f>
        <v>41408</v>
      </c>
      <c r="S1404" s="36">
        <f>IF(U1404=1,1,0)</f>
        <v>0</v>
      </c>
      <c r="T1404" s="37">
        <f>T1403+S1404</f>
        <v>45</v>
      </c>
      <c r="U1404" s="40">
        <f>IF(DAY(R1404)=$S$15,1,0)</f>
        <v>0</v>
      </c>
      <c r="V1404" s="39">
        <f>IF(T1404&lt;=$S$3,U1404/((1+$S$4)^(Q1404)),0)</f>
        <v>0</v>
      </c>
    </row>
    <row r="1405" spans="17:22" x14ac:dyDescent="0.2">
      <c r="Q1405" s="37">
        <v>1388</v>
      </c>
      <c r="R1405" s="38">
        <f>R1404+1</f>
        <v>41409</v>
      </c>
      <c r="S1405" s="36">
        <f>IF(U1405=1,1,0)</f>
        <v>0</v>
      </c>
      <c r="T1405" s="37">
        <f>T1404+S1405</f>
        <v>45</v>
      </c>
      <c r="U1405" s="40">
        <f>IF(DAY(R1405)=$S$15,1,0)</f>
        <v>0</v>
      </c>
      <c r="V1405" s="39">
        <f>IF(T1405&lt;=$S$3,U1405/((1+$S$4)^(Q1405)),0)</f>
        <v>0</v>
      </c>
    </row>
    <row r="1406" spans="17:22" x14ac:dyDescent="0.2">
      <c r="Q1406" s="37">
        <v>1389</v>
      </c>
      <c r="R1406" s="38">
        <f>R1405+1</f>
        <v>41410</v>
      </c>
      <c r="S1406" s="36">
        <f>IF(U1406=1,1,0)</f>
        <v>0</v>
      </c>
      <c r="T1406" s="37">
        <f>T1405+S1406</f>
        <v>45</v>
      </c>
      <c r="U1406" s="40">
        <f>IF(DAY(R1406)=$S$15,1,0)</f>
        <v>0</v>
      </c>
      <c r="V1406" s="39">
        <f>IF(T1406&lt;=$S$3,U1406/((1+$S$4)^(Q1406)),0)</f>
        <v>0</v>
      </c>
    </row>
    <row r="1407" spans="17:22" x14ac:dyDescent="0.2">
      <c r="Q1407" s="37">
        <v>1390</v>
      </c>
      <c r="R1407" s="38">
        <f>R1406+1</f>
        <v>41411</v>
      </c>
      <c r="S1407" s="36">
        <f>IF(U1407=1,1,0)</f>
        <v>0</v>
      </c>
      <c r="T1407" s="37">
        <f>T1406+S1407</f>
        <v>45</v>
      </c>
      <c r="U1407" s="40">
        <f>IF(DAY(R1407)=$S$15,1,0)</f>
        <v>0</v>
      </c>
      <c r="V1407" s="39">
        <f>IF(T1407&lt;=$S$3,U1407/((1+$S$4)^(Q1407)),0)</f>
        <v>0</v>
      </c>
    </row>
    <row r="1408" spans="17:22" x14ac:dyDescent="0.2">
      <c r="Q1408" s="37">
        <v>1391</v>
      </c>
      <c r="R1408" s="38">
        <f>R1407+1</f>
        <v>41412</v>
      </c>
      <c r="S1408" s="36">
        <f>IF(U1408=1,1,0)</f>
        <v>0</v>
      </c>
      <c r="T1408" s="37">
        <f>T1407+S1408</f>
        <v>45</v>
      </c>
      <c r="U1408" s="40">
        <f>IF(DAY(R1408)=$S$15,1,0)</f>
        <v>0</v>
      </c>
      <c r="V1408" s="39">
        <f>IF(T1408&lt;=$S$3,U1408/((1+$S$4)^(Q1408)),0)</f>
        <v>0</v>
      </c>
    </row>
    <row r="1409" spans="17:22" x14ac:dyDescent="0.2">
      <c r="Q1409" s="37">
        <v>1392</v>
      </c>
      <c r="R1409" s="38">
        <f>R1408+1</f>
        <v>41413</v>
      </c>
      <c r="S1409" s="36">
        <f>IF(U1409=1,1,0)</f>
        <v>0</v>
      </c>
      <c r="T1409" s="37">
        <f>T1408+S1409</f>
        <v>45</v>
      </c>
      <c r="U1409" s="40">
        <f>IF(DAY(R1409)=$S$15,1,0)</f>
        <v>0</v>
      </c>
      <c r="V1409" s="39">
        <f>IF(T1409&lt;=$S$3,U1409/((1+$S$4)^(Q1409)),0)</f>
        <v>0</v>
      </c>
    </row>
    <row r="1410" spans="17:22" x14ac:dyDescent="0.2">
      <c r="Q1410" s="37">
        <v>1393</v>
      </c>
      <c r="R1410" s="38">
        <f>R1409+1</f>
        <v>41414</v>
      </c>
      <c r="S1410" s="36">
        <f>IF(U1410=1,1,0)</f>
        <v>0</v>
      </c>
      <c r="T1410" s="37">
        <f>T1409+S1410</f>
        <v>45</v>
      </c>
      <c r="U1410" s="40">
        <f>IF(DAY(R1410)=$S$15,1,0)</f>
        <v>0</v>
      </c>
      <c r="V1410" s="39">
        <f>IF(T1410&lt;=$S$3,U1410/((1+$S$4)^(Q1410)),0)</f>
        <v>0</v>
      </c>
    </row>
    <row r="1411" spans="17:22" x14ac:dyDescent="0.2">
      <c r="Q1411" s="37">
        <v>1394</v>
      </c>
      <c r="R1411" s="38">
        <f>R1410+1</f>
        <v>41415</v>
      </c>
      <c r="S1411" s="36">
        <f>IF(U1411=1,1,0)</f>
        <v>0</v>
      </c>
      <c r="T1411" s="37">
        <f>T1410+S1411</f>
        <v>45</v>
      </c>
      <c r="U1411" s="40">
        <f>IF(DAY(R1411)=$S$15,1,0)</f>
        <v>0</v>
      </c>
      <c r="V1411" s="39">
        <f>IF(T1411&lt;=$S$3,U1411/((1+$S$4)^(Q1411)),0)</f>
        <v>0</v>
      </c>
    </row>
    <row r="1412" spans="17:22" x14ac:dyDescent="0.2">
      <c r="Q1412" s="37">
        <v>1395</v>
      </c>
      <c r="R1412" s="38">
        <f>R1411+1</f>
        <v>41416</v>
      </c>
      <c r="S1412" s="36">
        <f>IF(U1412=1,1,0)</f>
        <v>0</v>
      </c>
      <c r="T1412" s="37">
        <f>T1411+S1412</f>
        <v>45</v>
      </c>
      <c r="U1412" s="40">
        <f>IF(DAY(R1412)=$S$15,1,0)</f>
        <v>0</v>
      </c>
      <c r="V1412" s="39">
        <f>IF(T1412&lt;=$S$3,U1412/((1+$S$4)^(Q1412)),0)</f>
        <v>0</v>
      </c>
    </row>
    <row r="1413" spans="17:22" x14ac:dyDescent="0.2">
      <c r="Q1413" s="37">
        <v>1396</v>
      </c>
      <c r="R1413" s="38">
        <f>R1412+1</f>
        <v>41417</v>
      </c>
      <c r="S1413" s="36">
        <f>IF(U1413=1,1,0)</f>
        <v>0</v>
      </c>
      <c r="T1413" s="37">
        <f>T1412+S1413</f>
        <v>45</v>
      </c>
      <c r="U1413" s="40">
        <f>IF(DAY(R1413)=$S$15,1,0)</f>
        <v>0</v>
      </c>
      <c r="V1413" s="39">
        <f>IF(T1413&lt;=$S$3,U1413/((1+$S$4)^(Q1413)),0)</f>
        <v>0</v>
      </c>
    </row>
    <row r="1414" spans="17:22" x14ac:dyDescent="0.2">
      <c r="Q1414" s="37">
        <v>1397</v>
      </c>
      <c r="R1414" s="38">
        <f>R1413+1</f>
        <v>41418</v>
      </c>
      <c r="S1414" s="36">
        <f>IF(U1414=1,1,0)</f>
        <v>0</v>
      </c>
      <c r="T1414" s="37">
        <f>T1413+S1414</f>
        <v>45</v>
      </c>
      <c r="U1414" s="40">
        <f>IF(DAY(R1414)=$S$15,1,0)</f>
        <v>0</v>
      </c>
      <c r="V1414" s="39">
        <f>IF(T1414&lt;=$S$3,U1414/((1+$S$4)^(Q1414)),0)</f>
        <v>0</v>
      </c>
    </row>
    <row r="1415" spans="17:22" x14ac:dyDescent="0.2">
      <c r="Q1415" s="37">
        <v>1398</v>
      </c>
      <c r="R1415" s="38">
        <f>R1414+1</f>
        <v>41419</v>
      </c>
      <c r="S1415" s="36">
        <f>IF(U1415=1,1,0)</f>
        <v>0</v>
      </c>
      <c r="T1415" s="37">
        <f>T1414+S1415</f>
        <v>45</v>
      </c>
      <c r="U1415" s="40">
        <f>IF(DAY(R1415)=$S$15,1,0)</f>
        <v>0</v>
      </c>
      <c r="V1415" s="39">
        <f>IF(T1415&lt;=$S$3,U1415/((1+$S$4)^(Q1415)),0)</f>
        <v>0</v>
      </c>
    </row>
    <row r="1416" spans="17:22" x14ac:dyDescent="0.2">
      <c r="Q1416" s="37">
        <v>1399</v>
      </c>
      <c r="R1416" s="38">
        <f>R1415+1</f>
        <v>41420</v>
      </c>
      <c r="S1416" s="36">
        <f>IF(U1416=1,1,0)</f>
        <v>0</v>
      </c>
      <c r="T1416" s="37">
        <f>T1415+S1416</f>
        <v>45</v>
      </c>
      <c r="U1416" s="40">
        <f>IF(DAY(R1416)=$S$15,1,0)</f>
        <v>0</v>
      </c>
      <c r="V1416" s="39">
        <f>IF(T1416&lt;=$S$3,U1416/((1+$S$4)^(Q1416)),0)</f>
        <v>0</v>
      </c>
    </row>
    <row r="1417" spans="17:22" x14ac:dyDescent="0.2">
      <c r="Q1417" s="37">
        <v>1400</v>
      </c>
      <c r="R1417" s="38">
        <f>R1416+1</f>
        <v>41421</v>
      </c>
      <c r="S1417" s="36">
        <f>IF(U1417=1,1,0)</f>
        <v>1</v>
      </c>
      <c r="T1417" s="37">
        <f>T1416+S1417</f>
        <v>46</v>
      </c>
      <c r="U1417" s="40">
        <f>IF(DAY(R1417)=$S$15,1,0)</f>
        <v>1</v>
      </c>
      <c r="V1417" s="39">
        <f>IF(T1417&lt;=$S$3,U1417/((1+$S$4)^(Q1417)),0)</f>
        <v>0</v>
      </c>
    </row>
    <row r="1418" spans="17:22" x14ac:dyDescent="0.2">
      <c r="Q1418" s="37">
        <v>1401</v>
      </c>
      <c r="R1418" s="38">
        <f>R1417+1</f>
        <v>41422</v>
      </c>
      <c r="S1418" s="36">
        <f>IF(U1418=1,1,0)</f>
        <v>0</v>
      </c>
      <c r="T1418" s="37">
        <f>T1417+S1418</f>
        <v>46</v>
      </c>
      <c r="U1418" s="40">
        <f>IF(DAY(R1418)=$S$15,1,0)</f>
        <v>0</v>
      </c>
      <c r="V1418" s="39">
        <f>IF(T1418&lt;=$S$3,U1418/((1+$S$4)^(Q1418)),0)</f>
        <v>0</v>
      </c>
    </row>
    <row r="1419" spans="17:22" x14ac:dyDescent="0.2">
      <c r="Q1419" s="37">
        <v>1402</v>
      </c>
      <c r="R1419" s="38">
        <f>R1418+1</f>
        <v>41423</v>
      </c>
      <c r="S1419" s="36">
        <f>IF(U1419=1,1,0)</f>
        <v>0</v>
      </c>
      <c r="T1419" s="37">
        <f>T1418+S1419</f>
        <v>46</v>
      </c>
      <c r="U1419" s="40">
        <f>IF(DAY(R1419)=$S$15,1,0)</f>
        <v>0</v>
      </c>
      <c r="V1419" s="39">
        <f>IF(T1419&lt;=$S$3,U1419/((1+$S$4)^(Q1419)),0)</f>
        <v>0</v>
      </c>
    </row>
    <row r="1420" spans="17:22" x14ac:dyDescent="0.2">
      <c r="Q1420" s="37">
        <v>1403</v>
      </c>
      <c r="R1420" s="38">
        <f>R1419+1</f>
        <v>41424</v>
      </c>
      <c r="S1420" s="36">
        <f>IF(U1420=1,1,0)</f>
        <v>0</v>
      </c>
      <c r="T1420" s="37">
        <f>T1419+S1420</f>
        <v>46</v>
      </c>
      <c r="U1420" s="40">
        <f>IF(DAY(R1420)=$S$15,1,0)</f>
        <v>0</v>
      </c>
      <c r="V1420" s="39">
        <f>IF(T1420&lt;=$S$3,U1420/((1+$S$4)^(Q1420)),0)</f>
        <v>0</v>
      </c>
    </row>
    <row r="1421" spans="17:22" x14ac:dyDescent="0.2">
      <c r="Q1421" s="37">
        <v>1404</v>
      </c>
      <c r="R1421" s="38">
        <f>R1420+1</f>
        <v>41425</v>
      </c>
      <c r="S1421" s="36">
        <f>IF(U1421=1,1,0)</f>
        <v>0</v>
      </c>
      <c r="T1421" s="37">
        <f>T1420+S1421</f>
        <v>46</v>
      </c>
      <c r="U1421" s="40">
        <f>IF(DAY(R1421)=$S$15,1,0)</f>
        <v>0</v>
      </c>
      <c r="V1421" s="39">
        <f>IF(T1421&lt;=$S$3,U1421/((1+$S$4)^(Q1421)),0)</f>
        <v>0</v>
      </c>
    </row>
    <row r="1422" spans="17:22" x14ac:dyDescent="0.2">
      <c r="Q1422" s="37">
        <v>1405</v>
      </c>
      <c r="R1422" s="38">
        <f>R1421+1</f>
        <v>41426</v>
      </c>
      <c r="S1422" s="36">
        <f>IF(U1422=1,1,0)</f>
        <v>0</v>
      </c>
      <c r="T1422" s="37">
        <f>T1421+S1422</f>
        <v>46</v>
      </c>
      <c r="U1422" s="40">
        <f>IF(DAY(R1422)=$S$15,1,0)</f>
        <v>0</v>
      </c>
      <c r="V1422" s="39">
        <f>IF(T1422&lt;=$S$3,U1422/((1+$S$4)^(Q1422)),0)</f>
        <v>0</v>
      </c>
    </row>
    <row r="1423" spans="17:22" x14ac:dyDescent="0.2">
      <c r="Q1423" s="37">
        <v>1406</v>
      </c>
      <c r="R1423" s="38">
        <f>R1422+1</f>
        <v>41427</v>
      </c>
      <c r="S1423" s="36">
        <f>IF(U1423=1,1,0)</f>
        <v>0</v>
      </c>
      <c r="T1423" s="37">
        <f>T1422+S1423</f>
        <v>46</v>
      </c>
      <c r="U1423" s="40">
        <f>IF(DAY(R1423)=$S$15,1,0)</f>
        <v>0</v>
      </c>
      <c r="V1423" s="39">
        <f>IF(T1423&lt;=$S$3,U1423/((1+$S$4)^(Q1423)),0)</f>
        <v>0</v>
      </c>
    </row>
    <row r="1424" spans="17:22" x14ac:dyDescent="0.2">
      <c r="Q1424" s="37">
        <v>1407</v>
      </c>
      <c r="R1424" s="38">
        <f>R1423+1</f>
        <v>41428</v>
      </c>
      <c r="S1424" s="36">
        <f>IF(U1424=1,1,0)</f>
        <v>0</v>
      </c>
      <c r="T1424" s="37">
        <f>T1423+S1424</f>
        <v>46</v>
      </c>
      <c r="U1424" s="40">
        <f>IF(DAY(R1424)=$S$15,1,0)</f>
        <v>0</v>
      </c>
      <c r="V1424" s="39">
        <f>IF(T1424&lt;=$S$3,U1424/((1+$S$4)^(Q1424)),0)</f>
        <v>0</v>
      </c>
    </row>
    <row r="1425" spans="17:22" x14ac:dyDescent="0.2">
      <c r="Q1425" s="37">
        <v>1408</v>
      </c>
      <c r="R1425" s="38">
        <f>R1424+1</f>
        <v>41429</v>
      </c>
      <c r="S1425" s="36">
        <f>IF(U1425=1,1,0)</f>
        <v>0</v>
      </c>
      <c r="T1425" s="37">
        <f>T1424+S1425</f>
        <v>46</v>
      </c>
      <c r="U1425" s="40">
        <f>IF(DAY(R1425)=$S$15,1,0)</f>
        <v>0</v>
      </c>
      <c r="V1425" s="39">
        <f>IF(T1425&lt;=$S$3,U1425/((1+$S$4)^(Q1425)),0)</f>
        <v>0</v>
      </c>
    </row>
    <row r="1426" spans="17:22" x14ac:dyDescent="0.2">
      <c r="Q1426" s="37">
        <v>1409</v>
      </c>
      <c r="R1426" s="38">
        <f>R1425+1</f>
        <v>41430</v>
      </c>
      <c r="S1426" s="36">
        <f>IF(U1426=1,1,0)</f>
        <v>0</v>
      </c>
      <c r="T1426" s="37">
        <f>T1425+S1426</f>
        <v>46</v>
      </c>
      <c r="U1426" s="40">
        <f>IF(DAY(R1426)=$S$15,1,0)</f>
        <v>0</v>
      </c>
      <c r="V1426" s="39">
        <f>IF(T1426&lt;=$S$3,U1426/((1+$S$4)^(Q1426)),0)</f>
        <v>0</v>
      </c>
    </row>
    <row r="1427" spans="17:22" x14ac:dyDescent="0.2">
      <c r="Q1427" s="37">
        <v>1410</v>
      </c>
      <c r="R1427" s="38">
        <f>R1426+1</f>
        <v>41431</v>
      </c>
      <c r="S1427" s="36">
        <f>IF(U1427=1,1,0)</f>
        <v>0</v>
      </c>
      <c r="T1427" s="37">
        <f>T1426+S1427</f>
        <v>46</v>
      </c>
      <c r="U1427" s="40">
        <f>IF(DAY(R1427)=$S$15,1,0)</f>
        <v>0</v>
      </c>
      <c r="V1427" s="39">
        <f>IF(T1427&lt;=$S$3,U1427/((1+$S$4)^(Q1427)),0)</f>
        <v>0</v>
      </c>
    </row>
    <row r="1428" spans="17:22" x14ac:dyDescent="0.2">
      <c r="Q1428" s="37">
        <v>1411</v>
      </c>
      <c r="R1428" s="38">
        <f>R1427+1</f>
        <v>41432</v>
      </c>
      <c r="S1428" s="36">
        <f>IF(U1428=1,1,0)</f>
        <v>0</v>
      </c>
      <c r="T1428" s="37">
        <f>T1427+S1428</f>
        <v>46</v>
      </c>
      <c r="U1428" s="40">
        <f>IF(DAY(R1428)=$S$15,1,0)</f>
        <v>0</v>
      </c>
      <c r="V1428" s="39">
        <f>IF(T1428&lt;=$S$3,U1428/((1+$S$4)^(Q1428)),0)</f>
        <v>0</v>
      </c>
    </row>
    <row r="1429" spans="17:22" x14ac:dyDescent="0.2">
      <c r="Q1429" s="37">
        <v>1412</v>
      </c>
      <c r="R1429" s="38">
        <f>R1428+1</f>
        <v>41433</v>
      </c>
      <c r="S1429" s="36">
        <f>IF(U1429=1,1,0)</f>
        <v>0</v>
      </c>
      <c r="T1429" s="37">
        <f>T1428+S1429</f>
        <v>46</v>
      </c>
      <c r="U1429" s="40">
        <f>IF(DAY(R1429)=$S$15,1,0)</f>
        <v>0</v>
      </c>
      <c r="V1429" s="39">
        <f>IF(T1429&lt;=$S$3,U1429/((1+$S$4)^(Q1429)),0)</f>
        <v>0</v>
      </c>
    </row>
    <row r="1430" spans="17:22" x14ac:dyDescent="0.2">
      <c r="Q1430" s="37">
        <v>1413</v>
      </c>
      <c r="R1430" s="38">
        <f>R1429+1</f>
        <v>41434</v>
      </c>
      <c r="S1430" s="36">
        <f>IF(U1430=1,1,0)</f>
        <v>0</v>
      </c>
      <c r="T1430" s="37">
        <f>T1429+S1430</f>
        <v>46</v>
      </c>
      <c r="U1430" s="40">
        <f>IF(DAY(R1430)=$S$15,1,0)</f>
        <v>0</v>
      </c>
      <c r="V1430" s="39">
        <f>IF(T1430&lt;=$S$3,U1430/((1+$S$4)^(Q1430)),0)</f>
        <v>0</v>
      </c>
    </row>
    <row r="1431" spans="17:22" x14ac:dyDescent="0.2">
      <c r="Q1431" s="37">
        <v>1414</v>
      </c>
      <c r="R1431" s="38">
        <f>R1430+1</f>
        <v>41435</v>
      </c>
      <c r="S1431" s="36">
        <f>IF(U1431=1,1,0)</f>
        <v>0</v>
      </c>
      <c r="T1431" s="37">
        <f>T1430+S1431</f>
        <v>46</v>
      </c>
      <c r="U1431" s="40">
        <f>IF(DAY(R1431)=$S$15,1,0)</f>
        <v>0</v>
      </c>
      <c r="V1431" s="39">
        <f>IF(T1431&lt;=$S$3,U1431/((1+$S$4)^(Q1431)),0)</f>
        <v>0</v>
      </c>
    </row>
    <row r="1432" spans="17:22" x14ac:dyDescent="0.2">
      <c r="Q1432" s="37">
        <v>1415</v>
      </c>
      <c r="R1432" s="38">
        <f>R1431+1</f>
        <v>41436</v>
      </c>
      <c r="S1432" s="36">
        <f>IF(U1432=1,1,0)</f>
        <v>0</v>
      </c>
      <c r="T1432" s="37">
        <f>T1431+S1432</f>
        <v>46</v>
      </c>
      <c r="U1432" s="40">
        <f>IF(DAY(R1432)=$S$15,1,0)</f>
        <v>0</v>
      </c>
      <c r="V1432" s="39">
        <f>IF(T1432&lt;=$S$3,U1432/((1+$S$4)^(Q1432)),0)</f>
        <v>0</v>
      </c>
    </row>
    <row r="1433" spans="17:22" x14ac:dyDescent="0.2">
      <c r="Q1433" s="37">
        <v>1416</v>
      </c>
      <c r="R1433" s="38">
        <f>R1432+1</f>
        <v>41437</v>
      </c>
      <c r="S1433" s="36">
        <f>IF(U1433=1,1,0)</f>
        <v>0</v>
      </c>
      <c r="T1433" s="37">
        <f>T1432+S1433</f>
        <v>46</v>
      </c>
      <c r="U1433" s="40">
        <f>IF(DAY(R1433)=$S$15,1,0)</f>
        <v>0</v>
      </c>
      <c r="V1433" s="39">
        <f>IF(T1433&lt;=$S$3,U1433/((1+$S$4)^(Q1433)),0)</f>
        <v>0</v>
      </c>
    </row>
    <row r="1434" spans="17:22" x14ac:dyDescent="0.2">
      <c r="Q1434" s="37">
        <v>1417</v>
      </c>
      <c r="R1434" s="38">
        <f>R1433+1</f>
        <v>41438</v>
      </c>
      <c r="S1434" s="36">
        <f>IF(U1434=1,1,0)</f>
        <v>0</v>
      </c>
      <c r="T1434" s="37">
        <f>T1433+S1434</f>
        <v>46</v>
      </c>
      <c r="U1434" s="40">
        <f>IF(DAY(R1434)=$S$15,1,0)</f>
        <v>0</v>
      </c>
      <c r="V1434" s="39">
        <f>IF(T1434&lt;=$S$3,U1434/((1+$S$4)^(Q1434)),0)</f>
        <v>0</v>
      </c>
    </row>
    <row r="1435" spans="17:22" x14ac:dyDescent="0.2">
      <c r="Q1435" s="37">
        <v>1418</v>
      </c>
      <c r="R1435" s="38">
        <f>R1434+1</f>
        <v>41439</v>
      </c>
      <c r="S1435" s="36">
        <f>IF(U1435=1,1,0)</f>
        <v>0</v>
      </c>
      <c r="T1435" s="37">
        <f>T1434+S1435</f>
        <v>46</v>
      </c>
      <c r="U1435" s="40">
        <f>IF(DAY(R1435)=$S$15,1,0)</f>
        <v>0</v>
      </c>
      <c r="V1435" s="39">
        <f>IF(T1435&lt;=$S$3,U1435/((1+$S$4)^(Q1435)),0)</f>
        <v>0</v>
      </c>
    </row>
    <row r="1436" spans="17:22" x14ac:dyDescent="0.2">
      <c r="Q1436" s="37">
        <v>1419</v>
      </c>
      <c r="R1436" s="38">
        <f>R1435+1</f>
        <v>41440</v>
      </c>
      <c r="S1436" s="36">
        <f>IF(U1436=1,1,0)</f>
        <v>0</v>
      </c>
      <c r="T1436" s="37">
        <f>T1435+S1436</f>
        <v>46</v>
      </c>
      <c r="U1436" s="40">
        <f>IF(DAY(R1436)=$S$15,1,0)</f>
        <v>0</v>
      </c>
      <c r="V1436" s="39">
        <f>IF(T1436&lt;=$S$3,U1436/((1+$S$4)^(Q1436)),0)</f>
        <v>0</v>
      </c>
    </row>
    <row r="1437" spans="17:22" x14ac:dyDescent="0.2">
      <c r="Q1437" s="37">
        <v>1420</v>
      </c>
      <c r="R1437" s="38">
        <f>R1436+1</f>
        <v>41441</v>
      </c>
      <c r="S1437" s="36">
        <f>IF(U1437=1,1,0)</f>
        <v>0</v>
      </c>
      <c r="T1437" s="37">
        <f>T1436+S1437</f>
        <v>46</v>
      </c>
      <c r="U1437" s="40">
        <f>IF(DAY(R1437)=$S$15,1,0)</f>
        <v>0</v>
      </c>
      <c r="V1437" s="39">
        <f>IF(T1437&lt;=$S$3,U1437/((1+$S$4)^(Q1437)),0)</f>
        <v>0</v>
      </c>
    </row>
    <row r="1438" spans="17:22" x14ac:dyDescent="0.2">
      <c r="Q1438" s="37">
        <v>1421</v>
      </c>
      <c r="R1438" s="38">
        <f>R1437+1</f>
        <v>41442</v>
      </c>
      <c r="S1438" s="36">
        <f>IF(U1438=1,1,0)</f>
        <v>0</v>
      </c>
      <c r="T1438" s="37">
        <f>T1437+S1438</f>
        <v>46</v>
      </c>
      <c r="U1438" s="40">
        <f>IF(DAY(R1438)=$S$15,1,0)</f>
        <v>0</v>
      </c>
      <c r="V1438" s="39">
        <f>IF(T1438&lt;=$S$3,U1438/((1+$S$4)^(Q1438)),0)</f>
        <v>0</v>
      </c>
    </row>
    <row r="1439" spans="17:22" x14ac:dyDescent="0.2">
      <c r="Q1439" s="37">
        <v>1422</v>
      </c>
      <c r="R1439" s="38">
        <f>R1438+1</f>
        <v>41443</v>
      </c>
      <c r="S1439" s="36">
        <f>IF(U1439=1,1,0)</f>
        <v>0</v>
      </c>
      <c r="T1439" s="37">
        <f>T1438+S1439</f>
        <v>46</v>
      </c>
      <c r="U1439" s="40">
        <f>IF(DAY(R1439)=$S$15,1,0)</f>
        <v>0</v>
      </c>
      <c r="V1439" s="39">
        <f>IF(T1439&lt;=$S$3,U1439/((1+$S$4)^(Q1439)),0)</f>
        <v>0</v>
      </c>
    </row>
    <row r="1440" spans="17:22" x14ac:dyDescent="0.2">
      <c r="Q1440" s="37">
        <v>1423</v>
      </c>
      <c r="R1440" s="38">
        <f>R1439+1</f>
        <v>41444</v>
      </c>
      <c r="S1440" s="36">
        <f>IF(U1440=1,1,0)</f>
        <v>0</v>
      </c>
      <c r="T1440" s="37">
        <f>T1439+S1440</f>
        <v>46</v>
      </c>
      <c r="U1440" s="40">
        <f>IF(DAY(R1440)=$S$15,1,0)</f>
        <v>0</v>
      </c>
      <c r="V1440" s="39">
        <f>IF(T1440&lt;=$S$3,U1440/((1+$S$4)^(Q1440)),0)</f>
        <v>0</v>
      </c>
    </row>
    <row r="1441" spans="17:22" x14ac:dyDescent="0.2">
      <c r="Q1441" s="37">
        <v>1424</v>
      </c>
      <c r="R1441" s="38">
        <f>R1440+1</f>
        <v>41445</v>
      </c>
      <c r="S1441" s="36">
        <f>IF(U1441=1,1,0)</f>
        <v>0</v>
      </c>
      <c r="T1441" s="37">
        <f>T1440+S1441</f>
        <v>46</v>
      </c>
      <c r="U1441" s="40">
        <f>IF(DAY(R1441)=$S$15,1,0)</f>
        <v>0</v>
      </c>
      <c r="V1441" s="39">
        <f>IF(T1441&lt;=$S$3,U1441/((1+$S$4)^(Q1441)),0)</f>
        <v>0</v>
      </c>
    </row>
    <row r="1442" spans="17:22" x14ac:dyDescent="0.2">
      <c r="Q1442" s="37">
        <v>1425</v>
      </c>
      <c r="R1442" s="38">
        <f>R1441+1</f>
        <v>41446</v>
      </c>
      <c r="S1442" s="36">
        <f>IF(U1442=1,1,0)</f>
        <v>0</v>
      </c>
      <c r="T1442" s="37">
        <f>T1441+S1442</f>
        <v>46</v>
      </c>
      <c r="U1442" s="40">
        <f>IF(DAY(R1442)=$S$15,1,0)</f>
        <v>0</v>
      </c>
      <c r="V1442" s="39">
        <f>IF(T1442&lt;=$S$3,U1442/((1+$S$4)^(Q1442)),0)</f>
        <v>0</v>
      </c>
    </row>
    <row r="1443" spans="17:22" x14ac:dyDescent="0.2">
      <c r="Q1443" s="37">
        <v>1426</v>
      </c>
      <c r="R1443" s="38">
        <f>R1442+1</f>
        <v>41447</v>
      </c>
      <c r="S1443" s="36">
        <f>IF(U1443=1,1,0)</f>
        <v>0</v>
      </c>
      <c r="T1443" s="37">
        <f>T1442+S1443</f>
        <v>46</v>
      </c>
      <c r="U1443" s="40">
        <f>IF(DAY(R1443)=$S$15,1,0)</f>
        <v>0</v>
      </c>
      <c r="V1443" s="39">
        <f>IF(T1443&lt;=$S$3,U1443/((1+$S$4)^(Q1443)),0)</f>
        <v>0</v>
      </c>
    </row>
    <row r="1444" spans="17:22" x14ac:dyDescent="0.2">
      <c r="Q1444" s="37">
        <v>1427</v>
      </c>
      <c r="R1444" s="38">
        <f>R1443+1</f>
        <v>41448</v>
      </c>
      <c r="S1444" s="36">
        <f>IF(U1444=1,1,0)</f>
        <v>0</v>
      </c>
      <c r="T1444" s="37">
        <f>T1443+S1444</f>
        <v>46</v>
      </c>
      <c r="U1444" s="40">
        <f>IF(DAY(R1444)=$S$15,1,0)</f>
        <v>0</v>
      </c>
      <c r="V1444" s="39">
        <f>IF(T1444&lt;=$S$3,U1444/((1+$S$4)^(Q1444)),0)</f>
        <v>0</v>
      </c>
    </row>
    <row r="1445" spans="17:22" x14ac:dyDescent="0.2">
      <c r="Q1445" s="37">
        <v>1428</v>
      </c>
      <c r="R1445" s="38">
        <f>R1444+1</f>
        <v>41449</v>
      </c>
      <c r="S1445" s="36">
        <f>IF(U1445=1,1,0)</f>
        <v>0</v>
      </c>
      <c r="T1445" s="37">
        <f>T1444+S1445</f>
        <v>46</v>
      </c>
      <c r="U1445" s="40">
        <f>IF(DAY(R1445)=$S$15,1,0)</f>
        <v>0</v>
      </c>
      <c r="V1445" s="39">
        <f>IF(T1445&lt;=$S$3,U1445/((1+$S$4)^(Q1445)),0)</f>
        <v>0</v>
      </c>
    </row>
    <row r="1446" spans="17:22" x14ac:dyDescent="0.2">
      <c r="Q1446" s="37">
        <v>1429</v>
      </c>
      <c r="R1446" s="38">
        <f>R1445+1</f>
        <v>41450</v>
      </c>
      <c r="S1446" s="36">
        <f>IF(U1446=1,1,0)</f>
        <v>0</v>
      </c>
      <c r="T1446" s="37">
        <f>T1445+S1446</f>
        <v>46</v>
      </c>
      <c r="U1446" s="40">
        <f>IF(DAY(R1446)=$S$15,1,0)</f>
        <v>0</v>
      </c>
      <c r="V1446" s="39">
        <f>IF(T1446&lt;=$S$3,U1446/((1+$S$4)^(Q1446)),0)</f>
        <v>0</v>
      </c>
    </row>
    <row r="1447" spans="17:22" x14ac:dyDescent="0.2">
      <c r="Q1447" s="37">
        <v>1430</v>
      </c>
      <c r="R1447" s="38">
        <f>R1446+1</f>
        <v>41451</v>
      </c>
      <c r="S1447" s="36">
        <f>IF(U1447=1,1,0)</f>
        <v>0</v>
      </c>
      <c r="T1447" s="37">
        <f>T1446+S1447</f>
        <v>46</v>
      </c>
      <c r="U1447" s="40">
        <f>IF(DAY(R1447)=$S$15,1,0)</f>
        <v>0</v>
      </c>
      <c r="V1447" s="39">
        <f>IF(T1447&lt;=$S$3,U1447/((1+$S$4)^(Q1447)),0)</f>
        <v>0</v>
      </c>
    </row>
    <row r="1448" spans="17:22" x14ac:dyDescent="0.2">
      <c r="Q1448" s="37">
        <v>1431</v>
      </c>
      <c r="R1448" s="38">
        <f>R1447+1</f>
        <v>41452</v>
      </c>
      <c r="S1448" s="36">
        <f>IF(U1448=1,1,0)</f>
        <v>1</v>
      </c>
      <c r="T1448" s="37">
        <f>T1447+S1448</f>
        <v>47</v>
      </c>
      <c r="U1448" s="40">
        <f>IF(DAY(R1448)=$S$15,1,0)</f>
        <v>1</v>
      </c>
      <c r="V1448" s="39">
        <f>IF(T1448&lt;=$S$3,U1448/((1+$S$4)^(Q1448)),0)</f>
        <v>0</v>
      </c>
    </row>
    <row r="1449" spans="17:22" x14ac:dyDescent="0.2">
      <c r="Q1449" s="37">
        <v>1432</v>
      </c>
      <c r="R1449" s="38">
        <f>R1448+1</f>
        <v>41453</v>
      </c>
      <c r="S1449" s="36">
        <f>IF(U1449=1,1,0)</f>
        <v>0</v>
      </c>
      <c r="T1449" s="37">
        <f>T1448+S1449</f>
        <v>47</v>
      </c>
      <c r="U1449" s="40">
        <f>IF(DAY(R1449)=$S$15,1,0)</f>
        <v>0</v>
      </c>
      <c r="V1449" s="39">
        <f>IF(T1449&lt;=$S$3,U1449/((1+$S$4)^(Q1449)),0)</f>
        <v>0</v>
      </c>
    </row>
    <row r="1450" spans="17:22" x14ac:dyDescent="0.2">
      <c r="Q1450" s="37">
        <v>1433</v>
      </c>
      <c r="R1450" s="38">
        <f>R1449+1</f>
        <v>41454</v>
      </c>
      <c r="S1450" s="36">
        <f>IF(U1450=1,1,0)</f>
        <v>0</v>
      </c>
      <c r="T1450" s="37">
        <f>T1449+S1450</f>
        <v>47</v>
      </c>
      <c r="U1450" s="40">
        <f>IF(DAY(R1450)=$S$15,1,0)</f>
        <v>0</v>
      </c>
      <c r="V1450" s="39">
        <f>IF(T1450&lt;=$S$3,U1450/((1+$S$4)^(Q1450)),0)</f>
        <v>0</v>
      </c>
    </row>
    <row r="1451" spans="17:22" x14ac:dyDescent="0.2">
      <c r="Q1451" s="37">
        <v>1434</v>
      </c>
      <c r="R1451" s="38">
        <f>R1450+1</f>
        <v>41455</v>
      </c>
      <c r="S1451" s="36">
        <f>IF(U1451=1,1,0)</f>
        <v>0</v>
      </c>
      <c r="T1451" s="37">
        <f>T1450+S1451</f>
        <v>47</v>
      </c>
      <c r="U1451" s="40">
        <f>IF(DAY(R1451)=$S$15,1,0)</f>
        <v>0</v>
      </c>
      <c r="V1451" s="39">
        <f>IF(T1451&lt;=$S$3,U1451/((1+$S$4)^(Q1451)),0)</f>
        <v>0</v>
      </c>
    </row>
    <row r="1452" spans="17:22" x14ac:dyDescent="0.2">
      <c r="Q1452" s="37">
        <v>1435</v>
      </c>
      <c r="R1452" s="38">
        <f>R1451+1</f>
        <v>41456</v>
      </c>
      <c r="S1452" s="36">
        <f>IF(U1452=1,1,0)</f>
        <v>0</v>
      </c>
      <c r="T1452" s="37">
        <f>T1451+S1452</f>
        <v>47</v>
      </c>
      <c r="U1452" s="40">
        <f>IF(DAY(R1452)=$S$15,1,0)</f>
        <v>0</v>
      </c>
      <c r="V1452" s="39">
        <f>IF(T1452&lt;=$S$3,U1452/((1+$S$4)^(Q1452)),0)</f>
        <v>0</v>
      </c>
    </row>
    <row r="1453" spans="17:22" x14ac:dyDescent="0.2">
      <c r="Q1453" s="37">
        <v>1436</v>
      </c>
      <c r="R1453" s="38">
        <f>R1452+1</f>
        <v>41457</v>
      </c>
      <c r="S1453" s="36">
        <f>IF(U1453=1,1,0)</f>
        <v>0</v>
      </c>
      <c r="T1453" s="37">
        <f>T1452+S1453</f>
        <v>47</v>
      </c>
      <c r="U1453" s="40">
        <f>IF(DAY(R1453)=$S$15,1,0)</f>
        <v>0</v>
      </c>
      <c r="V1453" s="39">
        <f>IF(T1453&lt;=$S$3,U1453/((1+$S$4)^(Q1453)),0)</f>
        <v>0</v>
      </c>
    </row>
    <row r="1454" spans="17:22" x14ac:dyDescent="0.2">
      <c r="Q1454" s="37">
        <v>1437</v>
      </c>
      <c r="R1454" s="38">
        <f>R1453+1</f>
        <v>41458</v>
      </c>
      <c r="S1454" s="36">
        <f>IF(U1454=1,1,0)</f>
        <v>0</v>
      </c>
      <c r="T1454" s="37">
        <f>T1453+S1454</f>
        <v>47</v>
      </c>
      <c r="U1454" s="40">
        <f>IF(DAY(R1454)=$S$15,1,0)</f>
        <v>0</v>
      </c>
      <c r="V1454" s="39">
        <f>IF(T1454&lt;=$S$3,U1454/((1+$S$4)^(Q1454)),0)</f>
        <v>0</v>
      </c>
    </row>
    <row r="1455" spans="17:22" x14ac:dyDescent="0.2">
      <c r="Q1455" s="37">
        <v>1438</v>
      </c>
      <c r="R1455" s="38">
        <f>R1454+1</f>
        <v>41459</v>
      </c>
      <c r="S1455" s="36">
        <f>IF(U1455=1,1,0)</f>
        <v>0</v>
      </c>
      <c r="T1455" s="37">
        <f>T1454+S1455</f>
        <v>47</v>
      </c>
      <c r="U1455" s="40">
        <f>IF(DAY(R1455)=$S$15,1,0)</f>
        <v>0</v>
      </c>
      <c r="V1455" s="39">
        <f>IF(T1455&lt;=$S$3,U1455/((1+$S$4)^(Q1455)),0)</f>
        <v>0</v>
      </c>
    </row>
    <row r="1456" spans="17:22" x14ac:dyDescent="0.2">
      <c r="Q1456" s="37">
        <v>1439</v>
      </c>
      <c r="R1456" s="38">
        <f>R1455+1</f>
        <v>41460</v>
      </c>
      <c r="S1456" s="36">
        <f>IF(U1456=1,1,0)</f>
        <v>0</v>
      </c>
      <c r="T1456" s="37">
        <f>T1455+S1456</f>
        <v>47</v>
      </c>
      <c r="U1456" s="40">
        <f>IF(DAY(R1456)=$S$15,1,0)</f>
        <v>0</v>
      </c>
      <c r="V1456" s="39">
        <f>IF(T1456&lt;=$S$3,U1456/((1+$S$4)^(Q1456)),0)</f>
        <v>0</v>
      </c>
    </row>
    <row r="1457" spans="17:22" x14ac:dyDescent="0.2">
      <c r="Q1457" s="37">
        <v>1440</v>
      </c>
      <c r="R1457" s="38">
        <f>R1456+1</f>
        <v>41461</v>
      </c>
      <c r="S1457" s="36">
        <f>IF(U1457=1,1,0)</f>
        <v>0</v>
      </c>
      <c r="T1457" s="37">
        <f>T1456+S1457</f>
        <v>47</v>
      </c>
      <c r="U1457" s="40">
        <f>IF(DAY(R1457)=$S$15,1,0)</f>
        <v>0</v>
      </c>
      <c r="V1457" s="39">
        <f>IF(T1457&lt;=$S$3,U1457/((1+$S$4)^(Q1457)),0)</f>
        <v>0</v>
      </c>
    </row>
    <row r="1458" spans="17:22" x14ac:dyDescent="0.2">
      <c r="Q1458" s="37">
        <v>1441</v>
      </c>
      <c r="R1458" s="38">
        <f>R1457+1</f>
        <v>41462</v>
      </c>
      <c r="S1458" s="36">
        <f>IF(U1458=1,1,0)</f>
        <v>0</v>
      </c>
      <c r="T1458" s="37">
        <f>T1457+S1458</f>
        <v>47</v>
      </c>
      <c r="U1458" s="40">
        <f>IF(DAY(R1458)=$S$15,1,0)</f>
        <v>0</v>
      </c>
      <c r="V1458" s="39">
        <f>IF(T1458&lt;=$S$3,U1458/((1+$S$4)^(Q1458)),0)</f>
        <v>0</v>
      </c>
    </row>
    <row r="1459" spans="17:22" x14ac:dyDescent="0.2">
      <c r="Q1459" s="37">
        <v>1442</v>
      </c>
      <c r="R1459" s="38">
        <f>R1458+1</f>
        <v>41463</v>
      </c>
      <c r="S1459" s="36">
        <f>IF(U1459=1,1,0)</f>
        <v>0</v>
      </c>
      <c r="T1459" s="37">
        <f>T1458+S1459</f>
        <v>47</v>
      </c>
      <c r="U1459" s="40">
        <f>IF(DAY(R1459)=$S$15,1,0)</f>
        <v>0</v>
      </c>
      <c r="V1459" s="39">
        <f>IF(T1459&lt;=$S$3,U1459/((1+$S$4)^(Q1459)),0)</f>
        <v>0</v>
      </c>
    </row>
    <row r="1460" spans="17:22" x14ac:dyDescent="0.2">
      <c r="Q1460" s="37">
        <v>1443</v>
      </c>
      <c r="R1460" s="38">
        <f>R1459+1</f>
        <v>41464</v>
      </c>
      <c r="S1460" s="36">
        <f>IF(U1460=1,1,0)</f>
        <v>0</v>
      </c>
      <c r="T1460" s="37">
        <f>T1459+S1460</f>
        <v>47</v>
      </c>
      <c r="U1460" s="40">
        <f>IF(DAY(R1460)=$S$15,1,0)</f>
        <v>0</v>
      </c>
      <c r="V1460" s="39">
        <f>IF(T1460&lt;=$S$3,U1460/((1+$S$4)^(Q1460)),0)</f>
        <v>0</v>
      </c>
    </row>
    <row r="1461" spans="17:22" x14ac:dyDescent="0.2">
      <c r="Q1461" s="37">
        <v>1444</v>
      </c>
      <c r="R1461" s="38">
        <f>R1460+1</f>
        <v>41465</v>
      </c>
      <c r="S1461" s="36">
        <f>IF(U1461=1,1,0)</f>
        <v>0</v>
      </c>
      <c r="T1461" s="37">
        <f>T1460+S1461</f>
        <v>47</v>
      </c>
      <c r="U1461" s="40">
        <f>IF(DAY(R1461)=$S$15,1,0)</f>
        <v>0</v>
      </c>
      <c r="V1461" s="39">
        <f>IF(T1461&lt;=$S$3,U1461/((1+$S$4)^(Q1461)),0)</f>
        <v>0</v>
      </c>
    </row>
    <row r="1462" spans="17:22" x14ac:dyDescent="0.2">
      <c r="Q1462" s="37">
        <v>1445</v>
      </c>
      <c r="R1462" s="38">
        <f>R1461+1</f>
        <v>41466</v>
      </c>
      <c r="S1462" s="36">
        <f>IF(U1462=1,1,0)</f>
        <v>0</v>
      </c>
      <c r="T1462" s="37">
        <f>T1461+S1462</f>
        <v>47</v>
      </c>
      <c r="U1462" s="40">
        <f>IF(DAY(R1462)=$S$15,1,0)</f>
        <v>0</v>
      </c>
      <c r="V1462" s="39">
        <f>IF(T1462&lt;=$S$3,U1462/((1+$S$4)^(Q1462)),0)</f>
        <v>0</v>
      </c>
    </row>
    <row r="1463" spans="17:22" x14ac:dyDescent="0.2">
      <c r="Q1463" s="37">
        <v>1446</v>
      </c>
      <c r="R1463" s="38">
        <f>R1462+1</f>
        <v>41467</v>
      </c>
      <c r="S1463" s="36">
        <f>IF(U1463=1,1,0)</f>
        <v>0</v>
      </c>
      <c r="T1463" s="37">
        <f>T1462+S1463</f>
        <v>47</v>
      </c>
      <c r="U1463" s="40">
        <f>IF(DAY(R1463)=$S$15,1,0)</f>
        <v>0</v>
      </c>
      <c r="V1463" s="39">
        <f>IF(T1463&lt;=$S$3,U1463/((1+$S$4)^(Q1463)),0)</f>
        <v>0</v>
      </c>
    </row>
    <row r="1464" spans="17:22" x14ac:dyDescent="0.2">
      <c r="Q1464" s="37">
        <v>1447</v>
      </c>
      <c r="R1464" s="38">
        <f>R1463+1</f>
        <v>41468</v>
      </c>
      <c r="S1464" s="36">
        <f>IF(U1464=1,1,0)</f>
        <v>0</v>
      </c>
      <c r="T1464" s="37">
        <f>T1463+S1464</f>
        <v>47</v>
      </c>
      <c r="U1464" s="40">
        <f>IF(DAY(R1464)=$S$15,1,0)</f>
        <v>0</v>
      </c>
      <c r="V1464" s="39">
        <f>IF(T1464&lt;=$S$3,U1464/((1+$S$4)^(Q1464)),0)</f>
        <v>0</v>
      </c>
    </row>
    <row r="1465" spans="17:22" x14ac:dyDescent="0.2">
      <c r="Q1465" s="37">
        <v>1448</v>
      </c>
      <c r="R1465" s="38">
        <f>R1464+1</f>
        <v>41469</v>
      </c>
      <c r="S1465" s="36">
        <f>IF(U1465=1,1,0)</f>
        <v>0</v>
      </c>
      <c r="T1465" s="37">
        <f>T1464+S1465</f>
        <v>47</v>
      </c>
      <c r="U1465" s="40">
        <f>IF(DAY(R1465)=$S$15,1,0)</f>
        <v>0</v>
      </c>
      <c r="V1465" s="39">
        <f>IF(T1465&lt;=$S$3,U1465/((1+$S$4)^(Q1465)),0)</f>
        <v>0</v>
      </c>
    </row>
    <row r="1466" spans="17:22" x14ac:dyDescent="0.2">
      <c r="Q1466" s="37">
        <v>1449</v>
      </c>
      <c r="R1466" s="38">
        <f>R1465+1</f>
        <v>41470</v>
      </c>
      <c r="S1466" s="36">
        <f>IF(U1466=1,1,0)</f>
        <v>0</v>
      </c>
      <c r="T1466" s="37">
        <f>T1465+S1466</f>
        <v>47</v>
      </c>
      <c r="U1466" s="40">
        <f>IF(DAY(R1466)=$S$15,1,0)</f>
        <v>0</v>
      </c>
      <c r="V1466" s="39">
        <f>IF(T1466&lt;=$S$3,U1466/((1+$S$4)^(Q1466)),0)</f>
        <v>0</v>
      </c>
    </row>
    <row r="1467" spans="17:22" x14ac:dyDescent="0.2">
      <c r="Q1467" s="37">
        <v>1450</v>
      </c>
      <c r="R1467" s="38">
        <f>R1466+1</f>
        <v>41471</v>
      </c>
      <c r="S1467" s="36">
        <f>IF(U1467=1,1,0)</f>
        <v>0</v>
      </c>
      <c r="T1467" s="37">
        <f>T1466+S1467</f>
        <v>47</v>
      </c>
      <c r="U1467" s="40">
        <f>IF(DAY(R1467)=$S$15,1,0)</f>
        <v>0</v>
      </c>
      <c r="V1467" s="39">
        <f>IF(T1467&lt;=$S$3,U1467/((1+$S$4)^(Q1467)),0)</f>
        <v>0</v>
      </c>
    </row>
    <row r="1468" spans="17:22" x14ac:dyDescent="0.2">
      <c r="Q1468" s="37">
        <v>1451</v>
      </c>
      <c r="R1468" s="38">
        <f>R1467+1</f>
        <v>41472</v>
      </c>
      <c r="S1468" s="36">
        <f>IF(U1468=1,1,0)</f>
        <v>0</v>
      </c>
      <c r="T1468" s="37">
        <f>T1467+S1468</f>
        <v>47</v>
      </c>
      <c r="U1468" s="40">
        <f>IF(DAY(R1468)=$S$15,1,0)</f>
        <v>0</v>
      </c>
      <c r="V1468" s="39">
        <f>IF(T1468&lt;=$S$3,U1468/((1+$S$4)^(Q1468)),0)</f>
        <v>0</v>
      </c>
    </row>
    <row r="1469" spans="17:22" x14ac:dyDescent="0.2">
      <c r="Q1469" s="37">
        <v>1452</v>
      </c>
      <c r="R1469" s="38">
        <f>R1468+1</f>
        <v>41473</v>
      </c>
      <c r="S1469" s="36">
        <f>IF(U1469=1,1,0)</f>
        <v>0</v>
      </c>
      <c r="T1469" s="37">
        <f>T1468+S1469</f>
        <v>47</v>
      </c>
      <c r="U1469" s="40">
        <f>IF(DAY(R1469)=$S$15,1,0)</f>
        <v>0</v>
      </c>
      <c r="V1469" s="39">
        <f>IF(T1469&lt;=$S$3,U1469/((1+$S$4)^(Q1469)),0)</f>
        <v>0</v>
      </c>
    </row>
    <row r="1470" spans="17:22" x14ac:dyDescent="0.2">
      <c r="Q1470" s="37">
        <v>1453</v>
      </c>
      <c r="R1470" s="38">
        <f>R1469+1</f>
        <v>41474</v>
      </c>
      <c r="S1470" s="36">
        <f>IF(U1470=1,1,0)</f>
        <v>0</v>
      </c>
      <c r="T1470" s="37">
        <f>T1469+S1470</f>
        <v>47</v>
      </c>
      <c r="U1470" s="40">
        <f>IF(DAY(R1470)=$S$15,1,0)</f>
        <v>0</v>
      </c>
      <c r="V1470" s="39">
        <f>IF(T1470&lt;=$S$3,U1470/((1+$S$4)^(Q1470)),0)</f>
        <v>0</v>
      </c>
    </row>
    <row r="1471" spans="17:22" x14ac:dyDescent="0.2">
      <c r="Q1471" s="37">
        <v>1454</v>
      </c>
      <c r="R1471" s="38">
        <f>R1470+1</f>
        <v>41475</v>
      </c>
      <c r="S1471" s="36">
        <f>IF(U1471=1,1,0)</f>
        <v>0</v>
      </c>
      <c r="T1471" s="37">
        <f>T1470+S1471</f>
        <v>47</v>
      </c>
      <c r="U1471" s="40">
        <f>IF(DAY(R1471)=$S$15,1,0)</f>
        <v>0</v>
      </c>
      <c r="V1471" s="39">
        <f>IF(T1471&lt;=$S$3,U1471/((1+$S$4)^(Q1471)),0)</f>
        <v>0</v>
      </c>
    </row>
    <row r="1472" spans="17:22" x14ac:dyDescent="0.2">
      <c r="Q1472" s="37">
        <v>1455</v>
      </c>
      <c r="R1472" s="38">
        <f>R1471+1</f>
        <v>41476</v>
      </c>
      <c r="S1472" s="36">
        <f>IF(U1472=1,1,0)</f>
        <v>0</v>
      </c>
      <c r="T1472" s="37">
        <f>T1471+S1472</f>
        <v>47</v>
      </c>
      <c r="U1472" s="40">
        <f>IF(DAY(R1472)=$S$15,1,0)</f>
        <v>0</v>
      </c>
      <c r="V1472" s="39">
        <f>IF(T1472&lt;=$S$3,U1472/((1+$S$4)^(Q1472)),0)</f>
        <v>0</v>
      </c>
    </row>
    <row r="1473" spans="17:22" x14ac:dyDescent="0.2">
      <c r="Q1473" s="37">
        <v>1456</v>
      </c>
      <c r="R1473" s="38">
        <f>R1472+1</f>
        <v>41477</v>
      </c>
      <c r="S1473" s="36">
        <f>IF(U1473=1,1,0)</f>
        <v>0</v>
      </c>
      <c r="T1473" s="37">
        <f>T1472+S1473</f>
        <v>47</v>
      </c>
      <c r="U1473" s="40">
        <f>IF(DAY(R1473)=$S$15,1,0)</f>
        <v>0</v>
      </c>
      <c r="V1473" s="39">
        <f>IF(T1473&lt;=$S$3,U1473/((1+$S$4)^(Q1473)),0)</f>
        <v>0</v>
      </c>
    </row>
    <row r="1474" spans="17:22" x14ac:dyDescent="0.2">
      <c r="Q1474" s="37">
        <v>1457</v>
      </c>
      <c r="R1474" s="38">
        <f>R1473+1</f>
        <v>41478</v>
      </c>
      <c r="S1474" s="36">
        <f>IF(U1474=1,1,0)</f>
        <v>0</v>
      </c>
      <c r="T1474" s="37">
        <f>T1473+S1474</f>
        <v>47</v>
      </c>
      <c r="U1474" s="40">
        <f>IF(DAY(R1474)=$S$15,1,0)</f>
        <v>0</v>
      </c>
      <c r="V1474" s="39">
        <f>IF(T1474&lt;=$S$3,U1474/((1+$S$4)^(Q1474)),0)</f>
        <v>0</v>
      </c>
    </row>
    <row r="1475" spans="17:22" x14ac:dyDescent="0.2">
      <c r="Q1475" s="37">
        <v>1458</v>
      </c>
      <c r="R1475" s="38">
        <f>R1474+1</f>
        <v>41479</v>
      </c>
      <c r="S1475" s="36">
        <f>IF(U1475=1,1,0)</f>
        <v>0</v>
      </c>
      <c r="T1475" s="37">
        <f>T1474+S1475</f>
        <v>47</v>
      </c>
      <c r="U1475" s="40">
        <f>IF(DAY(R1475)=$S$15,1,0)</f>
        <v>0</v>
      </c>
      <c r="V1475" s="39">
        <f>IF(T1475&lt;=$S$3,U1475/((1+$S$4)^(Q1475)),0)</f>
        <v>0</v>
      </c>
    </row>
    <row r="1476" spans="17:22" x14ac:dyDescent="0.2">
      <c r="Q1476" s="37">
        <v>1459</v>
      </c>
      <c r="R1476" s="38">
        <f>R1475+1</f>
        <v>41480</v>
      </c>
      <c r="S1476" s="36">
        <f>IF(U1476=1,1,0)</f>
        <v>0</v>
      </c>
      <c r="T1476" s="37">
        <f>T1475+S1476</f>
        <v>47</v>
      </c>
      <c r="U1476" s="40">
        <f>IF(DAY(R1476)=$S$15,1,0)</f>
        <v>0</v>
      </c>
      <c r="V1476" s="39">
        <f>IF(T1476&lt;=$S$3,U1476/((1+$S$4)^(Q1476)),0)</f>
        <v>0</v>
      </c>
    </row>
    <row r="1477" spans="17:22" x14ac:dyDescent="0.2">
      <c r="Q1477" s="37">
        <v>1460</v>
      </c>
      <c r="R1477" s="38">
        <f>R1476+1</f>
        <v>41481</v>
      </c>
      <c r="S1477" s="36">
        <f>IF(U1477=1,1,0)</f>
        <v>0</v>
      </c>
      <c r="T1477" s="37">
        <f>T1476+S1477</f>
        <v>47</v>
      </c>
      <c r="U1477" s="40">
        <f>IF(DAY(R1477)=$S$15,1,0)</f>
        <v>0</v>
      </c>
      <c r="V1477" s="39">
        <f>IF(T1477&lt;=$S$3,U1477/((1+$S$4)^(Q1477)),0)</f>
        <v>0</v>
      </c>
    </row>
    <row r="1478" spans="17:22" x14ac:dyDescent="0.2">
      <c r="Q1478" s="37">
        <v>1461</v>
      </c>
      <c r="R1478" s="38">
        <f>R1477+1</f>
        <v>41482</v>
      </c>
      <c r="S1478" s="36">
        <f>IF(U1478=1,1,0)</f>
        <v>1</v>
      </c>
      <c r="T1478" s="37">
        <f>T1477+S1478</f>
        <v>48</v>
      </c>
      <c r="U1478" s="40">
        <f>IF(DAY(R1478)=$S$15,1,0)</f>
        <v>1</v>
      </c>
      <c r="V1478" s="39">
        <f>IF(T1478&lt;=$S$3,U1478/((1+$S$4)^(Q1478)),0)</f>
        <v>0</v>
      </c>
    </row>
    <row r="1479" spans="17:22" x14ac:dyDescent="0.2">
      <c r="Q1479" s="37">
        <v>1462</v>
      </c>
      <c r="R1479" s="38">
        <f>R1478+1</f>
        <v>41483</v>
      </c>
      <c r="S1479" s="36">
        <f>IF(U1479=1,1,0)</f>
        <v>0</v>
      </c>
      <c r="T1479" s="37">
        <f>T1478+S1479</f>
        <v>48</v>
      </c>
      <c r="U1479" s="40">
        <f>IF(DAY(R1479)=$S$15,1,0)</f>
        <v>0</v>
      </c>
      <c r="V1479" s="39">
        <f>IF(T1479&lt;=$S$3,U1479/((1+$S$4)^(Q1479)),0)</f>
        <v>0</v>
      </c>
    </row>
    <row r="1480" spans="17:22" x14ac:dyDescent="0.2">
      <c r="Q1480" s="37">
        <v>1463</v>
      </c>
      <c r="R1480" s="38">
        <f>R1479+1</f>
        <v>41484</v>
      </c>
      <c r="S1480" s="36">
        <f>IF(U1480=1,1,0)</f>
        <v>0</v>
      </c>
      <c r="T1480" s="37">
        <f>T1479+S1480</f>
        <v>48</v>
      </c>
      <c r="U1480" s="40">
        <f>IF(DAY(R1480)=$S$15,1,0)</f>
        <v>0</v>
      </c>
      <c r="V1480" s="39">
        <f>IF(T1480&lt;=$S$3,U1480/((1+$S$4)^(Q1480)),0)</f>
        <v>0</v>
      </c>
    </row>
    <row r="1481" spans="17:22" x14ac:dyDescent="0.2">
      <c r="Q1481" s="37">
        <v>1464</v>
      </c>
      <c r="R1481" s="38">
        <f>R1480+1</f>
        <v>41485</v>
      </c>
      <c r="S1481" s="36">
        <f>IF(U1481=1,1,0)</f>
        <v>0</v>
      </c>
      <c r="T1481" s="37">
        <f>T1480+S1481</f>
        <v>48</v>
      </c>
      <c r="U1481" s="40">
        <f>IF(DAY(R1481)=$S$15,1,0)</f>
        <v>0</v>
      </c>
      <c r="V1481" s="39">
        <f>IF(T1481&lt;=$S$3,U1481/((1+$S$4)^(Q1481)),0)</f>
        <v>0</v>
      </c>
    </row>
    <row r="1482" spans="17:22" x14ac:dyDescent="0.2">
      <c r="Q1482" s="37">
        <v>1465</v>
      </c>
      <c r="R1482" s="38">
        <f>R1481+1</f>
        <v>41486</v>
      </c>
      <c r="S1482" s="36">
        <f>IF(U1482=1,1,0)</f>
        <v>0</v>
      </c>
      <c r="T1482" s="37">
        <f>T1481+S1482</f>
        <v>48</v>
      </c>
      <c r="U1482" s="40">
        <f>IF(DAY(R1482)=$S$15,1,0)</f>
        <v>0</v>
      </c>
      <c r="V1482" s="39">
        <f>IF(T1482&lt;=$S$3,U1482/((1+$S$4)^(Q1482)),0)</f>
        <v>0</v>
      </c>
    </row>
    <row r="1483" spans="17:22" x14ac:dyDescent="0.2">
      <c r="Q1483" s="37">
        <v>1466</v>
      </c>
      <c r="R1483" s="38">
        <f>R1482+1</f>
        <v>41487</v>
      </c>
      <c r="S1483" s="36">
        <f>IF(U1483=1,1,0)</f>
        <v>0</v>
      </c>
      <c r="T1483" s="37">
        <f>T1482+S1483</f>
        <v>48</v>
      </c>
      <c r="U1483" s="40">
        <f>IF(DAY(R1483)=$S$15,1,0)</f>
        <v>0</v>
      </c>
      <c r="V1483" s="39">
        <f>IF(T1483&lt;=$S$3,U1483/((1+$S$4)^(Q1483)),0)</f>
        <v>0</v>
      </c>
    </row>
    <row r="1484" spans="17:22" x14ac:dyDescent="0.2">
      <c r="Q1484" s="37">
        <v>1467</v>
      </c>
      <c r="R1484" s="38">
        <f>R1483+1</f>
        <v>41488</v>
      </c>
      <c r="S1484" s="36">
        <f>IF(U1484=1,1,0)</f>
        <v>0</v>
      </c>
      <c r="T1484" s="37">
        <f>T1483+S1484</f>
        <v>48</v>
      </c>
      <c r="U1484" s="40">
        <f>IF(DAY(R1484)=$S$15,1,0)</f>
        <v>0</v>
      </c>
      <c r="V1484" s="39">
        <f>IF(T1484&lt;=$S$3,U1484/((1+$S$4)^(Q1484)),0)</f>
        <v>0</v>
      </c>
    </row>
    <row r="1485" spans="17:22" x14ac:dyDescent="0.2">
      <c r="Q1485" s="37">
        <v>1468</v>
      </c>
      <c r="R1485" s="38">
        <f>R1484+1</f>
        <v>41489</v>
      </c>
      <c r="S1485" s="36">
        <f>IF(U1485=1,1,0)</f>
        <v>0</v>
      </c>
      <c r="T1485" s="37">
        <f>T1484+S1485</f>
        <v>48</v>
      </c>
      <c r="U1485" s="40">
        <f>IF(DAY(R1485)=$S$15,1,0)</f>
        <v>0</v>
      </c>
      <c r="V1485" s="39">
        <f>IF(T1485&lt;=$S$3,U1485/((1+$S$4)^(Q1485)),0)</f>
        <v>0</v>
      </c>
    </row>
    <row r="1486" spans="17:22" x14ac:dyDescent="0.2">
      <c r="Q1486" s="37">
        <v>1469</v>
      </c>
      <c r="R1486" s="38">
        <f>R1485+1</f>
        <v>41490</v>
      </c>
      <c r="S1486" s="36">
        <f>IF(U1486=1,1,0)</f>
        <v>0</v>
      </c>
      <c r="T1486" s="37">
        <f>T1485+S1486</f>
        <v>48</v>
      </c>
      <c r="U1486" s="40">
        <f>IF(DAY(R1486)=$S$15,1,0)</f>
        <v>0</v>
      </c>
      <c r="V1486" s="39">
        <f>IF(T1486&lt;=$S$3,U1486/((1+$S$4)^(Q1486)),0)</f>
        <v>0</v>
      </c>
    </row>
    <row r="1487" spans="17:22" x14ac:dyDescent="0.2">
      <c r="Q1487" s="37">
        <v>1470</v>
      </c>
      <c r="R1487" s="38">
        <f>R1486+1</f>
        <v>41491</v>
      </c>
      <c r="S1487" s="36">
        <f>IF(U1487=1,1,0)</f>
        <v>0</v>
      </c>
      <c r="T1487" s="37">
        <f>T1486+S1487</f>
        <v>48</v>
      </c>
      <c r="U1487" s="40">
        <f>IF(DAY(R1487)=$S$15,1,0)</f>
        <v>0</v>
      </c>
      <c r="V1487" s="39">
        <f>IF(T1487&lt;=$S$3,U1487/((1+$S$4)^(Q1487)),0)</f>
        <v>0</v>
      </c>
    </row>
    <row r="1488" spans="17:22" x14ac:dyDescent="0.2">
      <c r="Q1488" s="37">
        <v>1471</v>
      </c>
      <c r="R1488" s="38">
        <f>R1487+1</f>
        <v>41492</v>
      </c>
      <c r="S1488" s="36">
        <f>IF(U1488=1,1,0)</f>
        <v>0</v>
      </c>
      <c r="T1488" s="37">
        <f>T1487+S1488</f>
        <v>48</v>
      </c>
      <c r="U1488" s="40">
        <f>IF(DAY(R1488)=$S$15,1,0)</f>
        <v>0</v>
      </c>
      <c r="V1488" s="39">
        <f>IF(T1488&lt;=$S$3,U1488/((1+$S$4)^(Q1488)),0)</f>
        <v>0</v>
      </c>
    </row>
    <row r="1489" spans="17:22" x14ac:dyDescent="0.2">
      <c r="Q1489" s="37">
        <v>1472</v>
      </c>
      <c r="R1489" s="38">
        <f>R1488+1</f>
        <v>41493</v>
      </c>
      <c r="S1489" s="36">
        <f>IF(U1489=1,1,0)</f>
        <v>0</v>
      </c>
      <c r="T1489" s="37">
        <f>T1488+S1489</f>
        <v>48</v>
      </c>
      <c r="U1489" s="40">
        <f>IF(DAY(R1489)=$S$15,1,0)</f>
        <v>0</v>
      </c>
      <c r="V1489" s="39">
        <f>IF(T1489&lt;=$S$3,U1489/((1+$S$4)^(Q1489)),0)</f>
        <v>0</v>
      </c>
    </row>
    <row r="1490" spans="17:22" x14ac:dyDescent="0.2">
      <c r="Q1490" s="37">
        <v>1473</v>
      </c>
      <c r="R1490" s="38">
        <f>R1489+1</f>
        <v>41494</v>
      </c>
      <c r="S1490" s="36">
        <f>IF(U1490=1,1,0)</f>
        <v>0</v>
      </c>
      <c r="T1490" s="37">
        <f>T1489+S1490</f>
        <v>48</v>
      </c>
      <c r="U1490" s="40">
        <f>IF(DAY(R1490)=$S$15,1,0)</f>
        <v>0</v>
      </c>
      <c r="V1490" s="39">
        <f>IF(T1490&lt;=$S$3,U1490/((1+$S$4)^(Q1490)),0)</f>
        <v>0</v>
      </c>
    </row>
    <row r="1491" spans="17:22" x14ac:dyDescent="0.2">
      <c r="Q1491" s="37">
        <v>1474</v>
      </c>
      <c r="R1491" s="38">
        <f>R1490+1</f>
        <v>41495</v>
      </c>
      <c r="S1491" s="36">
        <f>IF(U1491=1,1,0)</f>
        <v>0</v>
      </c>
      <c r="T1491" s="37">
        <f>T1490+S1491</f>
        <v>48</v>
      </c>
      <c r="U1491" s="40">
        <f>IF(DAY(R1491)=$S$15,1,0)</f>
        <v>0</v>
      </c>
      <c r="V1491" s="39">
        <f>IF(T1491&lt;=$S$3,U1491/((1+$S$4)^(Q1491)),0)</f>
        <v>0</v>
      </c>
    </row>
    <row r="1492" spans="17:22" x14ac:dyDescent="0.2">
      <c r="Q1492" s="37">
        <v>1475</v>
      </c>
      <c r="R1492" s="38">
        <f>R1491+1</f>
        <v>41496</v>
      </c>
      <c r="S1492" s="36">
        <f>IF(U1492=1,1,0)</f>
        <v>0</v>
      </c>
      <c r="T1492" s="37">
        <f>T1491+S1492</f>
        <v>48</v>
      </c>
      <c r="U1492" s="40">
        <f>IF(DAY(R1492)=$S$15,1,0)</f>
        <v>0</v>
      </c>
      <c r="V1492" s="39">
        <f>IF(T1492&lt;=$S$3,U1492/((1+$S$4)^(Q1492)),0)</f>
        <v>0</v>
      </c>
    </row>
    <row r="1493" spans="17:22" x14ac:dyDescent="0.2">
      <c r="Q1493" s="37">
        <v>1476</v>
      </c>
      <c r="R1493" s="38">
        <f>R1492+1</f>
        <v>41497</v>
      </c>
      <c r="S1493" s="36">
        <f>IF(U1493=1,1,0)</f>
        <v>0</v>
      </c>
      <c r="T1493" s="37">
        <f>T1492+S1493</f>
        <v>48</v>
      </c>
      <c r="U1493" s="40">
        <f>IF(DAY(R1493)=$S$15,1,0)</f>
        <v>0</v>
      </c>
      <c r="V1493" s="39">
        <f>IF(T1493&lt;=$S$3,U1493/((1+$S$4)^(Q1493)),0)</f>
        <v>0</v>
      </c>
    </row>
    <row r="1494" spans="17:22" x14ac:dyDescent="0.2">
      <c r="Q1494" s="37">
        <v>1477</v>
      </c>
      <c r="R1494" s="38">
        <f>R1493+1</f>
        <v>41498</v>
      </c>
      <c r="S1494" s="36">
        <f>IF(U1494=1,1,0)</f>
        <v>0</v>
      </c>
      <c r="T1494" s="37">
        <f>T1493+S1494</f>
        <v>48</v>
      </c>
      <c r="U1494" s="40">
        <f>IF(DAY(R1494)=$S$15,1,0)</f>
        <v>0</v>
      </c>
      <c r="V1494" s="39">
        <f>IF(T1494&lt;=$S$3,U1494/((1+$S$4)^(Q1494)),0)</f>
        <v>0</v>
      </c>
    </row>
    <row r="1495" spans="17:22" x14ac:dyDescent="0.2">
      <c r="Q1495" s="37">
        <v>1478</v>
      </c>
      <c r="R1495" s="38">
        <f>R1494+1</f>
        <v>41499</v>
      </c>
      <c r="S1495" s="36">
        <f>IF(U1495=1,1,0)</f>
        <v>0</v>
      </c>
      <c r="T1495" s="37">
        <f>T1494+S1495</f>
        <v>48</v>
      </c>
      <c r="U1495" s="40">
        <f>IF(DAY(R1495)=$S$15,1,0)</f>
        <v>0</v>
      </c>
      <c r="V1495" s="39">
        <f>IF(T1495&lt;=$S$3,U1495/((1+$S$4)^(Q1495)),0)</f>
        <v>0</v>
      </c>
    </row>
    <row r="1496" spans="17:22" x14ac:dyDescent="0.2">
      <c r="Q1496" s="37">
        <v>1479</v>
      </c>
      <c r="R1496" s="38">
        <f>R1495+1</f>
        <v>41500</v>
      </c>
      <c r="S1496" s="36">
        <f>IF(U1496=1,1,0)</f>
        <v>0</v>
      </c>
      <c r="T1496" s="37">
        <f>T1495+S1496</f>
        <v>48</v>
      </c>
      <c r="U1496" s="40">
        <f>IF(DAY(R1496)=$S$15,1,0)</f>
        <v>0</v>
      </c>
      <c r="V1496" s="39">
        <f>IF(T1496&lt;=$S$3,U1496/((1+$S$4)^(Q1496)),0)</f>
        <v>0</v>
      </c>
    </row>
    <row r="1497" spans="17:22" x14ac:dyDescent="0.2">
      <c r="Q1497" s="37">
        <v>1480</v>
      </c>
      <c r="R1497" s="38">
        <f>R1496+1</f>
        <v>41501</v>
      </c>
      <c r="S1497" s="36">
        <f>IF(U1497=1,1,0)</f>
        <v>0</v>
      </c>
      <c r="T1497" s="37">
        <f>T1496+S1497</f>
        <v>48</v>
      </c>
      <c r="U1497" s="40">
        <f>IF(DAY(R1497)=$S$15,1,0)</f>
        <v>0</v>
      </c>
      <c r="V1497" s="39">
        <f>IF(T1497&lt;=$S$3,U1497/((1+$S$4)^(Q1497)),0)</f>
        <v>0</v>
      </c>
    </row>
    <row r="1498" spans="17:22" x14ac:dyDescent="0.2">
      <c r="Q1498" s="37">
        <v>1481</v>
      </c>
      <c r="R1498" s="38">
        <f>R1497+1</f>
        <v>41502</v>
      </c>
      <c r="S1498" s="36">
        <f>IF(U1498=1,1,0)</f>
        <v>0</v>
      </c>
      <c r="T1498" s="37">
        <f>T1497+S1498</f>
        <v>48</v>
      </c>
      <c r="U1498" s="40">
        <f>IF(DAY(R1498)=$S$15,1,0)</f>
        <v>0</v>
      </c>
      <c r="V1498" s="39">
        <f>IF(T1498&lt;=$S$3,U1498/((1+$S$4)^(Q1498)),0)</f>
        <v>0</v>
      </c>
    </row>
    <row r="1499" spans="17:22" x14ac:dyDescent="0.2">
      <c r="Q1499" s="37">
        <v>1482</v>
      </c>
      <c r="R1499" s="38">
        <f>R1498+1</f>
        <v>41503</v>
      </c>
      <c r="S1499" s="36">
        <f>IF(U1499=1,1,0)</f>
        <v>0</v>
      </c>
      <c r="T1499" s="37">
        <f>T1498+S1499</f>
        <v>48</v>
      </c>
      <c r="U1499" s="40">
        <f>IF(DAY(R1499)=$S$15,1,0)</f>
        <v>0</v>
      </c>
      <c r="V1499" s="39">
        <f>IF(T1499&lt;=$S$3,U1499/((1+$S$4)^(Q1499)),0)</f>
        <v>0</v>
      </c>
    </row>
    <row r="1500" spans="17:22" x14ac:dyDescent="0.2">
      <c r="Q1500" s="37">
        <v>1483</v>
      </c>
      <c r="R1500" s="38">
        <f>R1499+1</f>
        <v>41504</v>
      </c>
      <c r="S1500" s="36">
        <f>IF(U1500=1,1,0)</f>
        <v>0</v>
      </c>
      <c r="T1500" s="37">
        <f>T1499+S1500</f>
        <v>48</v>
      </c>
      <c r="U1500" s="40">
        <f>IF(DAY(R1500)=$S$15,1,0)</f>
        <v>0</v>
      </c>
      <c r="V1500" s="39">
        <f>IF(T1500&lt;=$S$3,U1500/((1+$S$4)^(Q1500)),0)</f>
        <v>0</v>
      </c>
    </row>
    <row r="1501" spans="17:22" x14ac:dyDescent="0.2">
      <c r="Q1501" s="37">
        <v>1484</v>
      </c>
      <c r="R1501" s="38">
        <f>R1500+1</f>
        <v>41505</v>
      </c>
      <c r="S1501" s="36">
        <f>IF(U1501=1,1,0)</f>
        <v>0</v>
      </c>
      <c r="T1501" s="37">
        <f>T1500+S1501</f>
        <v>48</v>
      </c>
      <c r="U1501" s="40">
        <f>IF(DAY(R1501)=$S$15,1,0)</f>
        <v>0</v>
      </c>
      <c r="V1501" s="39">
        <f>IF(T1501&lt;=$S$3,U1501/((1+$S$4)^(Q1501)),0)</f>
        <v>0</v>
      </c>
    </row>
    <row r="1502" spans="17:22" x14ac:dyDescent="0.2">
      <c r="Q1502" s="37">
        <v>1485</v>
      </c>
      <c r="R1502" s="38">
        <f>R1501+1</f>
        <v>41506</v>
      </c>
      <c r="S1502" s="36">
        <f>IF(U1502=1,1,0)</f>
        <v>0</v>
      </c>
      <c r="T1502" s="37">
        <f>T1501+S1502</f>
        <v>48</v>
      </c>
      <c r="U1502" s="40">
        <f>IF(DAY(R1502)=$S$15,1,0)</f>
        <v>0</v>
      </c>
      <c r="V1502" s="39">
        <f>IF(T1502&lt;=$S$3,U1502/((1+$S$4)^(Q1502)),0)</f>
        <v>0</v>
      </c>
    </row>
    <row r="1503" spans="17:22" x14ac:dyDescent="0.2">
      <c r="Q1503" s="37">
        <v>1486</v>
      </c>
      <c r="R1503" s="38">
        <f>R1502+1</f>
        <v>41507</v>
      </c>
      <c r="S1503" s="36">
        <f>IF(U1503=1,1,0)</f>
        <v>0</v>
      </c>
      <c r="T1503" s="37">
        <f>T1502+S1503</f>
        <v>48</v>
      </c>
      <c r="U1503" s="40">
        <f>IF(DAY(R1503)=$S$15,1,0)</f>
        <v>0</v>
      </c>
      <c r="V1503" s="39">
        <f>IF(T1503&lt;=$S$3,U1503/((1+$S$4)^(Q1503)),0)</f>
        <v>0</v>
      </c>
    </row>
    <row r="1504" spans="17:22" x14ac:dyDescent="0.2">
      <c r="Q1504" s="37">
        <v>1487</v>
      </c>
      <c r="R1504" s="38">
        <f>R1503+1</f>
        <v>41508</v>
      </c>
      <c r="S1504" s="36">
        <f>IF(U1504=1,1,0)</f>
        <v>0</v>
      </c>
      <c r="T1504" s="37">
        <f>T1503+S1504</f>
        <v>48</v>
      </c>
      <c r="U1504" s="40">
        <f>IF(DAY(R1504)=$S$15,1,0)</f>
        <v>0</v>
      </c>
      <c r="V1504" s="39">
        <f>IF(T1504&lt;=$S$3,U1504/((1+$S$4)^(Q1504)),0)</f>
        <v>0</v>
      </c>
    </row>
    <row r="1505" spans="17:22" x14ac:dyDescent="0.2">
      <c r="Q1505" s="37">
        <v>1488</v>
      </c>
      <c r="R1505" s="38">
        <f>R1504+1</f>
        <v>41509</v>
      </c>
      <c r="S1505" s="36">
        <f>IF(U1505=1,1,0)</f>
        <v>0</v>
      </c>
      <c r="T1505" s="37">
        <f>T1504+S1505</f>
        <v>48</v>
      </c>
      <c r="U1505" s="40">
        <f>IF(DAY(R1505)=$S$15,1,0)</f>
        <v>0</v>
      </c>
      <c r="V1505" s="39">
        <f>IF(T1505&lt;=$S$3,U1505/((1+$S$4)^(Q1505)),0)</f>
        <v>0</v>
      </c>
    </row>
    <row r="1506" spans="17:22" x14ac:dyDescent="0.2">
      <c r="Q1506" s="37">
        <v>1489</v>
      </c>
      <c r="R1506" s="38">
        <f>R1505+1</f>
        <v>41510</v>
      </c>
      <c r="S1506" s="36">
        <f>IF(U1506=1,1,0)</f>
        <v>0</v>
      </c>
      <c r="T1506" s="37">
        <f>T1505+S1506</f>
        <v>48</v>
      </c>
      <c r="U1506" s="40">
        <f>IF(DAY(R1506)=$S$15,1,0)</f>
        <v>0</v>
      </c>
      <c r="V1506" s="39">
        <f>IF(T1506&lt;=$S$3,U1506/((1+$S$4)^(Q1506)),0)</f>
        <v>0</v>
      </c>
    </row>
    <row r="1507" spans="17:22" x14ac:dyDescent="0.2">
      <c r="Q1507" s="37">
        <v>1490</v>
      </c>
      <c r="R1507" s="38">
        <f>R1506+1</f>
        <v>41511</v>
      </c>
      <c r="S1507" s="36">
        <f>IF(U1507=1,1,0)</f>
        <v>0</v>
      </c>
      <c r="T1507" s="37">
        <f>T1506+S1507</f>
        <v>48</v>
      </c>
      <c r="U1507" s="40">
        <f>IF(DAY(R1507)=$S$15,1,0)</f>
        <v>0</v>
      </c>
      <c r="V1507" s="39">
        <f>IF(T1507&lt;=$S$3,U1507/((1+$S$4)^(Q1507)),0)</f>
        <v>0</v>
      </c>
    </row>
    <row r="1508" spans="17:22" x14ac:dyDescent="0.2">
      <c r="Q1508" s="37">
        <v>1491</v>
      </c>
      <c r="R1508" s="38">
        <f>R1507+1</f>
        <v>41512</v>
      </c>
      <c r="S1508" s="36">
        <f>IF(U1508=1,1,0)</f>
        <v>0</v>
      </c>
      <c r="T1508" s="37">
        <f>T1507+S1508</f>
        <v>48</v>
      </c>
      <c r="U1508" s="40">
        <f>IF(DAY(R1508)=$S$15,1,0)</f>
        <v>0</v>
      </c>
      <c r="V1508" s="39">
        <f>IF(T1508&lt;=$S$3,U1508/((1+$S$4)^(Q1508)),0)</f>
        <v>0</v>
      </c>
    </row>
    <row r="1509" spans="17:22" x14ac:dyDescent="0.2">
      <c r="Q1509" s="37">
        <v>1492</v>
      </c>
      <c r="R1509" s="38">
        <f>R1508+1</f>
        <v>41513</v>
      </c>
      <c r="S1509" s="36">
        <f>IF(U1509=1,1,0)</f>
        <v>1</v>
      </c>
      <c r="T1509" s="37">
        <f>T1508+S1509</f>
        <v>49</v>
      </c>
      <c r="U1509" s="40">
        <f>IF(DAY(R1509)=$S$15,1,0)</f>
        <v>1</v>
      </c>
      <c r="V1509" s="39">
        <f>IF(T1509&lt;=$S$3,U1509/((1+$S$4)^(Q1509)),0)</f>
        <v>0</v>
      </c>
    </row>
    <row r="1510" spans="17:22" x14ac:dyDescent="0.2">
      <c r="Q1510" s="37">
        <v>1493</v>
      </c>
      <c r="R1510" s="38">
        <f>R1509+1</f>
        <v>41514</v>
      </c>
      <c r="S1510" s="36">
        <f>IF(U1510=1,1,0)</f>
        <v>0</v>
      </c>
      <c r="T1510" s="37">
        <f>T1509+S1510</f>
        <v>49</v>
      </c>
      <c r="U1510" s="40">
        <f>IF(DAY(R1510)=$S$15,1,0)</f>
        <v>0</v>
      </c>
      <c r="V1510" s="39">
        <f>IF(T1510&lt;=$S$3,U1510/((1+$S$4)^(Q1510)),0)</f>
        <v>0</v>
      </c>
    </row>
    <row r="1511" spans="17:22" x14ac:dyDescent="0.2">
      <c r="Q1511" s="37">
        <v>1494</v>
      </c>
      <c r="R1511" s="38">
        <f>R1510+1</f>
        <v>41515</v>
      </c>
      <c r="S1511" s="36">
        <f>IF(U1511=1,1,0)</f>
        <v>0</v>
      </c>
      <c r="T1511" s="37">
        <f>T1510+S1511</f>
        <v>49</v>
      </c>
      <c r="U1511" s="40">
        <f>IF(DAY(R1511)=$S$15,1,0)</f>
        <v>0</v>
      </c>
      <c r="V1511" s="39">
        <f>IF(T1511&lt;=$S$3,U1511/((1+$S$4)^(Q1511)),0)</f>
        <v>0</v>
      </c>
    </row>
    <row r="1512" spans="17:22" x14ac:dyDescent="0.2">
      <c r="Q1512" s="37">
        <v>1495</v>
      </c>
      <c r="R1512" s="38">
        <f>R1511+1</f>
        <v>41516</v>
      </c>
      <c r="S1512" s="36">
        <f>IF(U1512=1,1,0)</f>
        <v>0</v>
      </c>
      <c r="T1512" s="37">
        <f>T1511+S1512</f>
        <v>49</v>
      </c>
      <c r="U1512" s="40">
        <f>IF(DAY(R1512)=$S$15,1,0)</f>
        <v>0</v>
      </c>
      <c r="V1512" s="39">
        <f>IF(T1512&lt;=$S$3,U1512/((1+$S$4)^(Q1512)),0)</f>
        <v>0</v>
      </c>
    </row>
    <row r="1513" spans="17:22" x14ac:dyDescent="0.2">
      <c r="Q1513" s="37">
        <v>1496</v>
      </c>
      <c r="R1513" s="38">
        <f>R1512+1</f>
        <v>41517</v>
      </c>
      <c r="S1513" s="36">
        <f>IF(U1513=1,1,0)</f>
        <v>0</v>
      </c>
      <c r="T1513" s="37">
        <f>T1512+S1513</f>
        <v>49</v>
      </c>
      <c r="U1513" s="40">
        <f>IF(DAY(R1513)=$S$15,1,0)</f>
        <v>0</v>
      </c>
      <c r="V1513" s="39">
        <f>IF(T1513&lt;=$S$3,U1513/((1+$S$4)^(Q1513)),0)</f>
        <v>0</v>
      </c>
    </row>
    <row r="1514" spans="17:22" x14ac:dyDescent="0.2">
      <c r="Q1514" s="37">
        <v>1497</v>
      </c>
      <c r="R1514" s="38">
        <f>R1513+1</f>
        <v>41518</v>
      </c>
      <c r="S1514" s="36">
        <f>IF(U1514=1,1,0)</f>
        <v>0</v>
      </c>
      <c r="T1514" s="37">
        <f>T1513+S1514</f>
        <v>49</v>
      </c>
      <c r="U1514" s="40">
        <f>IF(DAY(R1514)=$S$15,1,0)</f>
        <v>0</v>
      </c>
      <c r="V1514" s="39">
        <f>IF(T1514&lt;=$S$3,U1514/((1+$S$4)^(Q1514)),0)</f>
        <v>0</v>
      </c>
    </row>
    <row r="1515" spans="17:22" x14ac:dyDescent="0.2">
      <c r="Q1515" s="37">
        <v>1498</v>
      </c>
      <c r="R1515" s="38">
        <f>R1514+1</f>
        <v>41519</v>
      </c>
      <c r="S1515" s="36">
        <f>IF(U1515=1,1,0)</f>
        <v>0</v>
      </c>
      <c r="T1515" s="37">
        <f>T1514+S1515</f>
        <v>49</v>
      </c>
      <c r="U1515" s="40">
        <f>IF(DAY(R1515)=$S$15,1,0)</f>
        <v>0</v>
      </c>
      <c r="V1515" s="39">
        <f>IF(T1515&lt;=$S$3,U1515/((1+$S$4)^(Q1515)),0)</f>
        <v>0</v>
      </c>
    </row>
    <row r="1516" spans="17:22" x14ac:dyDescent="0.2">
      <c r="Q1516" s="37">
        <v>1499</v>
      </c>
      <c r="R1516" s="38">
        <f>R1515+1</f>
        <v>41520</v>
      </c>
      <c r="S1516" s="36">
        <f>IF(U1516=1,1,0)</f>
        <v>0</v>
      </c>
      <c r="T1516" s="37">
        <f>T1515+S1516</f>
        <v>49</v>
      </c>
      <c r="U1516" s="40">
        <f>IF(DAY(R1516)=$S$15,1,0)</f>
        <v>0</v>
      </c>
      <c r="V1516" s="39">
        <f>IF(T1516&lt;=$S$3,U1516/((1+$S$4)^(Q1516)),0)</f>
        <v>0</v>
      </c>
    </row>
    <row r="1517" spans="17:22" x14ac:dyDescent="0.2">
      <c r="Q1517" s="37">
        <v>1500</v>
      </c>
      <c r="R1517" s="38">
        <f>R1516+1</f>
        <v>41521</v>
      </c>
      <c r="S1517" s="36">
        <f>IF(U1517=1,1,0)</f>
        <v>0</v>
      </c>
      <c r="T1517" s="37">
        <f>T1516+S1517</f>
        <v>49</v>
      </c>
      <c r="U1517" s="40">
        <f>IF(DAY(R1517)=$S$15,1,0)</f>
        <v>0</v>
      </c>
      <c r="V1517" s="39">
        <f>IF(T1517&lt;=$S$3,U1517/((1+$S$4)^(Q1517)),0)</f>
        <v>0</v>
      </c>
    </row>
    <row r="1518" spans="17:22" x14ac:dyDescent="0.2">
      <c r="Q1518" s="37">
        <v>1501</v>
      </c>
      <c r="R1518" s="38">
        <f>R1517+1</f>
        <v>41522</v>
      </c>
      <c r="S1518" s="36">
        <f>IF(U1518=1,1,0)</f>
        <v>0</v>
      </c>
      <c r="T1518" s="37">
        <f>T1517+S1518</f>
        <v>49</v>
      </c>
      <c r="U1518" s="40">
        <f>IF(DAY(R1518)=$S$15,1,0)</f>
        <v>0</v>
      </c>
      <c r="V1518" s="39">
        <f>IF(T1518&lt;=$S$3,U1518/((1+$S$4)^(Q1518)),0)</f>
        <v>0</v>
      </c>
    </row>
    <row r="1519" spans="17:22" x14ac:dyDescent="0.2">
      <c r="Q1519" s="37">
        <v>1502</v>
      </c>
      <c r="R1519" s="38">
        <f>R1518+1</f>
        <v>41523</v>
      </c>
      <c r="S1519" s="36">
        <f>IF(U1519=1,1,0)</f>
        <v>0</v>
      </c>
      <c r="T1519" s="37">
        <f>T1518+S1519</f>
        <v>49</v>
      </c>
      <c r="U1519" s="40">
        <f>IF(DAY(R1519)=$S$15,1,0)</f>
        <v>0</v>
      </c>
      <c r="V1519" s="39">
        <f>IF(T1519&lt;=$S$3,U1519/((1+$S$4)^(Q1519)),0)</f>
        <v>0</v>
      </c>
    </row>
    <row r="1520" spans="17:22" x14ac:dyDescent="0.2">
      <c r="Q1520" s="37">
        <v>1503</v>
      </c>
      <c r="R1520" s="38">
        <f>R1519+1</f>
        <v>41524</v>
      </c>
      <c r="S1520" s="36">
        <f>IF(U1520=1,1,0)</f>
        <v>0</v>
      </c>
      <c r="T1520" s="37">
        <f>T1519+S1520</f>
        <v>49</v>
      </c>
      <c r="U1520" s="40">
        <f>IF(DAY(R1520)=$S$15,1,0)</f>
        <v>0</v>
      </c>
      <c r="V1520" s="39">
        <f>IF(T1520&lt;=$S$3,U1520/((1+$S$4)^(Q1520)),0)</f>
        <v>0</v>
      </c>
    </row>
    <row r="1521" spans="17:22" x14ac:dyDescent="0.2">
      <c r="Q1521" s="37">
        <v>1504</v>
      </c>
      <c r="R1521" s="38">
        <f>R1520+1</f>
        <v>41525</v>
      </c>
      <c r="S1521" s="36">
        <f>IF(U1521=1,1,0)</f>
        <v>0</v>
      </c>
      <c r="T1521" s="37">
        <f>T1520+S1521</f>
        <v>49</v>
      </c>
      <c r="U1521" s="40">
        <f>IF(DAY(R1521)=$S$15,1,0)</f>
        <v>0</v>
      </c>
      <c r="V1521" s="39">
        <f>IF(T1521&lt;=$S$3,U1521/((1+$S$4)^(Q1521)),0)</f>
        <v>0</v>
      </c>
    </row>
    <row r="1522" spans="17:22" x14ac:dyDescent="0.2">
      <c r="Q1522" s="37">
        <v>1505</v>
      </c>
      <c r="R1522" s="38">
        <f>R1521+1</f>
        <v>41526</v>
      </c>
      <c r="S1522" s="36">
        <f>IF(U1522=1,1,0)</f>
        <v>0</v>
      </c>
      <c r="T1522" s="37">
        <f>T1521+S1522</f>
        <v>49</v>
      </c>
      <c r="U1522" s="40">
        <f>IF(DAY(R1522)=$S$15,1,0)</f>
        <v>0</v>
      </c>
      <c r="V1522" s="39">
        <f>IF(T1522&lt;=$S$3,U1522/((1+$S$4)^(Q1522)),0)</f>
        <v>0</v>
      </c>
    </row>
    <row r="1523" spans="17:22" x14ac:dyDescent="0.2">
      <c r="Q1523" s="37">
        <v>1506</v>
      </c>
      <c r="R1523" s="38">
        <f>R1522+1</f>
        <v>41527</v>
      </c>
      <c r="S1523" s="36">
        <f>IF(U1523=1,1,0)</f>
        <v>0</v>
      </c>
      <c r="T1523" s="37">
        <f>T1522+S1523</f>
        <v>49</v>
      </c>
      <c r="U1523" s="40">
        <f>IF(DAY(R1523)=$S$15,1,0)</f>
        <v>0</v>
      </c>
      <c r="V1523" s="39">
        <f>IF(T1523&lt;=$S$3,U1523/((1+$S$4)^(Q1523)),0)</f>
        <v>0</v>
      </c>
    </row>
    <row r="1524" spans="17:22" x14ac:dyDescent="0.2">
      <c r="Q1524" s="37">
        <v>1507</v>
      </c>
      <c r="R1524" s="38">
        <f>R1523+1</f>
        <v>41528</v>
      </c>
      <c r="S1524" s="36">
        <f>IF(U1524=1,1,0)</f>
        <v>0</v>
      </c>
      <c r="T1524" s="37">
        <f>T1523+S1524</f>
        <v>49</v>
      </c>
      <c r="U1524" s="40">
        <f>IF(DAY(R1524)=$S$15,1,0)</f>
        <v>0</v>
      </c>
      <c r="V1524" s="39">
        <f>IF(T1524&lt;=$S$3,U1524/((1+$S$4)^(Q1524)),0)</f>
        <v>0</v>
      </c>
    </row>
    <row r="1525" spans="17:22" x14ac:dyDescent="0.2">
      <c r="Q1525" s="37">
        <v>1508</v>
      </c>
      <c r="R1525" s="38">
        <f>R1524+1</f>
        <v>41529</v>
      </c>
      <c r="S1525" s="36">
        <f>IF(U1525=1,1,0)</f>
        <v>0</v>
      </c>
      <c r="T1525" s="37">
        <f>T1524+S1525</f>
        <v>49</v>
      </c>
      <c r="U1525" s="40">
        <f>IF(DAY(R1525)=$S$15,1,0)</f>
        <v>0</v>
      </c>
      <c r="V1525" s="39">
        <f>IF(T1525&lt;=$S$3,U1525/((1+$S$4)^(Q1525)),0)</f>
        <v>0</v>
      </c>
    </row>
    <row r="1526" spans="17:22" x14ac:dyDescent="0.2">
      <c r="Q1526" s="37">
        <v>1509</v>
      </c>
      <c r="R1526" s="38">
        <f>R1525+1</f>
        <v>41530</v>
      </c>
      <c r="S1526" s="36">
        <f>IF(U1526=1,1,0)</f>
        <v>0</v>
      </c>
      <c r="T1526" s="37">
        <f>T1525+S1526</f>
        <v>49</v>
      </c>
      <c r="U1526" s="40">
        <f>IF(DAY(R1526)=$S$15,1,0)</f>
        <v>0</v>
      </c>
      <c r="V1526" s="39">
        <f>IF(T1526&lt;=$S$3,U1526/((1+$S$4)^(Q1526)),0)</f>
        <v>0</v>
      </c>
    </row>
    <row r="1527" spans="17:22" x14ac:dyDescent="0.2">
      <c r="Q1527" s="37">
        <v>1510</v>
      </c>
      <c r="R1527" s="38">
        <f>R1526+1</f>
        <v>41531</v>
      </c>
      <c r="S1527" s="36">
        <f>IF(U1527=1,1,0)</f>
        <v>0</v>
      </c>
      <c r="T1527" s="37">
        <f>T1526+S1527</f>
        <v>49</v>
      </c>
      <c r="U1527" s="40">
        <f>IF(DAY(R1527)=$S$15,1,0)</f>
        <v>0</v>
      </c>
      <c r="V1527" s="39">
        <f>IF(T1527&lt;=$S$3,U1527/((1+$S$4)^(Q1527)),0)</f>
        <v>0</v>
      </c>
    </row>
    <row r="1528" spans="17:22" x14ac:dyDescent="0.2">
      <c r="Q1528" s="37">
        <v>1511</v>
      </c>
      <c r="R1528" s="38">
        <f>R1527+1</f>
        <v>41532</v>
      </c>
      <c r="S1528" s="36">
        <f>IF(U1528=1,1,0)</f>
        <v>0</v>
      </c>
      <c r="T1528" s="37">
        <f>T1527+S1528</f>
        <v>49</v>
      </c>
      <c r="U1528" s="40">
        <f>IF(DAY(R1528)=$S$15,1,0)</f>
        <v>0</v>
      </c>
      <c r="V1528" s="39">
        <f>IF(T1528&lt;=$S$3,U1528/((1+$S$4)^(Q1528)),0)</f>
        <v>0</v>
      </c>
    </row>
    <row r="1529" spans="17:22" x14ac:dyDescent="0.2">
      <c r="Q1529" s="37">
        <v>1512</v>
      </c>
      <c r="R1529" s="38">
        <f>R1528+1</f>
        <v>41533</v>
      </c>
      <c r="S1529" s="36">
        <f>IF(U1529=1,1,0)</f>
        <v>0</v>
      </c>
      <c r="T1529" s="37">
        <f>T1528+S1529</f>
        <v>49</v>
      </c>
      <c r="U1529" s="40">
        <f>IF(DAY(R1529)=$S$15,1,0)</f>
        <v>0</v>
      </c>
      <c r="V1529" s="39">
        <f>IF(T1529&lt;=$S$3,U1529/((1+$S$4)^(Q1529)),0)</f>
        <v>0</v>
      </c>
    </row>
    <row r="1530" spans="17:22" x14ac:dyDescent="0.2">
      <c r="Q1530" s="37">
        <v>1513</v>
      </c>
      <c r="R1530" s="38">
        <f>R1529+1</f>
        <v>41534</v>
      </c>
      <c r="S1530" s="36">
        <f>IF(U1530=1,1,0)</f>
        <v>0</v>
      </c>
      <c r="T1530" s="37">
        <f>T1529+S1530</f>
        <v>49</v>
      </c>
      <c r="U1530" s="40">
        <f>IF(DAY(R1530)=$S$15,1,0)</f>
        <v>0</v>
      </c>
      <c r="V1530" s="39">
        <f>IF(T1530&lt;=$S$3,U1530/((1+$S$4)^(Q1530)),0)</f>
        <v>0</v>
      </c>
    </row>
    <row r="1531" spans="17:22" x14ac:dyDescent="0.2">
      <c r="Q1531" s="37">
        <v>1514</v>
      </c>
      <c r="R1531" s="38">
        <f>R1530+1</f>
        <v>41535</v>
      </c>
      <c r="S1531" s="36">
        <f>IF(U1531=1,1,0)</f>
        <v>0</v>
      </c>
      <c r="T1531" s="37">
        <f>T1530+S1531</f>
        <v>49</v>
      </c>
      <c r="U1531" s="40">
        <f>IF(DAY(R1531)=$S$15,1,0)</f>
        <v>0</v>
      </c>
      <c r="V1531" s="39">
        <f>IF(T1531&lt;=$S$3,U1531/((1+$S$4)^(Q1531)),0)</f>
        <v>0</v>
      </c>
    </row>
    <row r="1532" spans="17:22" x14ac:dyDescent="0.2">
      <c r="Q1532" s="37">
        <v>1515</v>
      </c>
      <c r="R1532" s="38">
        <f>R1531+1</f>
        <v>41536</v>
      </c>
      <c r="S1532" s="36">
        <f>IF(U1532=1,1,0)</f>
        <v>0</v>
      </c>
      <c r="T1532" s="37">
        <f>T1531+S1532</f>
        <v>49</v>
      </c>
      <c r="U1532" s="40">
        <f>IF(DAY(R1532)=$S$15,1,0)</f>
        <v>0</v>
      </c>
      <c r="V1532" s="39">
        <f>IF(T1532&lt;=$S$3,U1532/((1+$S$4)^(Q1532)),0)</f>
        <v>0</v>
      </c>
    </row>
    <row r="1533" spans="17:22" x14ac:dyDescent="0.2">
      <c r="Q1533" s="37">
        <v>1516</v>
      </c>
      <c r="R1533" s="38">
        <f>R1532+1</f>
        <v>41537</v>
      </c>
      <c r="S1533" s="36">
        <f>IF(U1533=1,1,0)</f>
        <v>0</v>
      </c>
      <c r="T1533" s="37">
        <f>T1532+S1533</f>
        <v>49</v>
      </c>
      <c r="U1533" s="40">
        <f>IF(DAY(R1533)=$S$15,1,0)</f>
        <v>0</v>
      </c>
      <c r="V1533" s="39">
        <f>IF(T1533&lt;=$S$3,U1533/((1+$S$4)^(Q1533)),0)</f>
        <v>0</v>
      </c>
    </row>
    <row r="1534" spans="17:22" x14ac:dyDescent="0.2">
      <c r="Q1534" s="37">
        <v>1517</v>
      </c>
      <c r="R1534" s="38">
        <f>R1533+1</f>
        <v>41538</v>
      </c>
      <c r="S1534" s="36">
        <f>IF(U1534=1,1,0)</f>
        <v>0</v>
      </c>
      <c r="T1534" s="37">
        <f>T1533+S1534</f>
        <v>49</v>
      </c>
      <c r="U1534" s="40">
        <f>IF(DAY(R1534)=$S$15,1,0)</f>
        <v>0</v>
      </c>
      <c r="V1534" s="39">
        <f>IF(T1534&lt;=$S$3,U1534/((1+$S$4)^(Q1534)),0)</f>
        <v>0</v>
      </c>
    </row>
    <row r="1535" spans="17:22" x14ac:dyDescent="0.2">
      <c r="Q1535" s="37">
        <v>1518</v>
      </c>
      <c r="R1535" s="38">
        <f>R1534+1</f>
        <v>41539</v>
      </c>
      <c r="S1535" s="36">
        <f>IF(U1535=1,1,0)</f>
        <v>0</v>
      </c>
      <c r="T1535" s="37">
        <f>T1534+S1535</f>
        <v>49</v>
      </c>
      <c r="U1535" s="40">
        <f>IF(DAY(R1535)=$S$15,1,0)</f>
        <v>0</v>
      </c>
      <c r="V1535" s="39">
        <f>IF(T1535&lt;=$S$3,U1535/((1+$S$4)^(Q1535)),0)</f>
        <v>0</v>
      </c>
    </row>
    <row r="1536" spans="17:22" x14ac:dyDescent="0.2">
      <c r="Q1536" s="37">
        <v>1519</v>
      </c>
      <c r="R1536" s="38">
        <f>R1535+1</f>
        <v>41540</v>
      </c>
      <c r="S1536" s="36">
        <f>IF(U1536=1,1,0)</f>
        <v>0</v>
      </c>
      <c r="T1536" s="37">
        <f>T1535+S1536</f>
        <v>49</v>
      </c>
      <c r="U1536" s="40">
        <f>IF(DAY(R1536)=$S$15,1,0)</f>
        <v>0</v>
      </c>
      <c r="V1536" s="39">
        <f>IF(T1536&lt;=$S$3,U1536/((1+$S$4)^(Q1536)),0)</f>
        <v>0</v>
      </c>
    </row>
    <row r="1537" spans="17:22" x14ac:dyDescent="0.2">
      <c r="Q1537" s="37">
        <v>1520</v>
      </c>
      <c r="R1537" s="38">
        <f>R1536+1</f>
        <v>41541</v>
      </c>
      <c r="S1537" s="36">
        <f>IF(U1537=1,1,0)</f>
        <v>0</v>
      </c>
      <c r="T1537" s="37">
        <f>T1536+S1537</f>
        <v>49</v>
      </c>
      <c r="U1537" s="40">
        <f>IF(DAY(R1537)=$S$15,1,0)</f>
        <v>0</v>
      </c>
      <c r="V1537" s="39">
        <f>IF(T1537&lt;=$S$3,U1537/((1+$S$4)^(Q1537)),0)</f>
        <v>0</v>
      </c>
    </row>
    <row r="1538" spans="17:22" x14ac:dyDescent="0.2">
      <c r="Q1538" s="37">
        <v>1521</v>
      </c>
      <c r="R1538" s="38">
        <f>R1537+1</f>
        <v>41542</v>
      </c>
      <c r="S1538" s="36">
        <f>IF(U1538=1,1,0)</f>
        <v>0</v>
      </c>
      <c r="T1538" s="37">
        <f>T1537+S1538</f>
        <v>49</v>
      </c>
      <c r="U1538" s="40">
        <f>IF(DAY(R1538)=$S$15,1,0)</f>
        <v>0</v>
      </c>
      <c r="V1538" s="39">
        <f>IF(T1538&lt;=$S$3,U1538/((1+$S$4)^(Q1538)),0)</f>
        <v>0</v>
      </c>
    </row>
    <row r="1539" spans="17:22" x14ac:dyDescent="0.2">
      <c r="Q1539" s="37">
        <v>1522</v>
      </c>
      <c r="R1539" s="38">
        <f>R1538+1</f>
        <v>41543</v>
      </c>
      <c r="S1539" s="36">
        <f>IF(U1539=1,1,0)</f>
        <v>0</v>
      </c>
      <c r="T1539" s="37">
        <f>T1538+S1539</f>
        <v>49</v>
      </c>
      <c r="U1539" s="40">
        <f>IF(DAY(R1539)=$S$15,1,0)</f>
        <v>0</v>
      </c>
      <c r="V1539" s="39">
        <f>IF(T1539&lt;=$S$3,U1539/((1+$S$4)^(Q1539)),0)</f>
        <v>0</v>
      </c>
    </row>
    <row r="1540" spans="17:22" x14ac:dyDescent="0.2">
      <c r="Q1540" s="37">
        <v>1523</v>
      </c>
      <c r="R1540" s="38">
        <f>R1539+1</f>
        <v>41544</v>
      </c>
      <c r="S1540" s="36">
        <f>IF(U1540=1,1,0)</f>
        <v>1</v>
      </c>
      <c r="T1540" s="37">
        <f>T1539+S1540</f>
        <v>50</v>
      </c>
      <c r="U1540" s="40">
        <f>IF(DAY(R1540)=$S$15,1,0)</f>
        <v>1</v>
      </c>
      <c r="V1540" s="39">
        <f>IF(T1540&lt;=$S$3,U1540/((1+$S$4)^(Q1540)),0)</f>
        <v>0</v>
      </c>
    </row>
    <row r="1541" spans="17:22" x14ac:dyDescent="0.2">
      <c r="Q1541" s="37">
        <v>1524</v>
      </c>
      <c r="R1541" s="38">
        <f>R1540+1</f>
        <v>41545</v>
      </c>
      <c r="S1541" s="36">
        <f>IF(U1541=1,1,0)</f>
        <v>0</v>
      </c>
      <c r="T1541" s="37">
        <f>T1540+S1541</f>
        <v>50</v>
      </c>
      <c r="U1541" s="40">
        <f>IF(DAY(R1541)=$S$15,1,0)</f>
        <v>0</v>
      </c>
      <c r="V1541" s="39">
        <f>IF(T1541&lt;=$S$3,U1541/((1+$S$4)^(Q1541)),0)</f>
        <v>0</v>
      </c>
    </row>
    <row r="1542" spans="17:22" x14ac:dyDescent="0.2">
      <c r="Q1542" s="37">
        <v>1525</v>
      </c>
      <c r="R1542" s="38">
        <f>R1541+1</f>
        <v>41546</v>
      </c>
      <c r="S1542" s="36">
        <f>IF(U1542=1,1,0)</f>
        <v>0</v>
      </c>
      <c r="T1542" s="37">
        <f>T1541+S1542</f>
        <v>50</v>
      </c>
      <c r="U1542" s="40">
        <f>IF(DAY(R1542)=$S$15,1,0)</f>
        <v>0</v>
      </c>
      <c r="V1542" s="39">
        <f>IF(T1542&lt;=$S$3,U1542/((1+$S$4)^(Q1542)),0)</f>
        <v>0</v>
      </c>
    </row>
    <row r="1543" spans="17:22" x14ac:dyDescent="0.2">
      <c r="Q1543" s="37">
        <v>1526</v>
      </c>
      <c r="R1543" s="38">
        <f>R1542+1</f>
        <v>41547</v>
      </c>
      <c r="S1543" s="36">
        <f>IF(U1543=1,1,0)</f>
        <v>0</v>
      </c>
      <c r="T1543" s="37">
        <f>T1542+S1543</f>
        <v>50</v>
      </c>
      <c r="U1543" s="40">
        <f>IF(DAY(R1543)=$S$15,1,0)</f>
        <v>0</v>
      </c>
      <c r="V1543" s="39">
        <f>IF(T1543&lt;=$S$3,U1543/((1+$S$4)^(Q1543)),0)</f>
        <v>0</v>
      </c>
    </row>
    <row r="1544" spans="17:22" x14ac:dyDescent="0.2">
      <c r="Q1544" s="37">
        <v>1527</v>
      </c>
      <c r="R1544" s="38">
        <f>R1543+1</f>
        <v>41548</v>
      </c>
      <c r="S1544" s="36">
        <f>IF(U1544=1,1,0)</f>
        <v>0</v>
      </c>
      <c r="T1544" s="37">
        <f>T1543+S1544</f>
        <v>50</v>
      </c>
      <c r="U1544" s="40">
        <f>IF(DAY(R1544)=$S$15,1,0)</f>
        <v>0</v>
      </c>
      <c r="V1544" s="39">
        <f>IF(T1544&lt;=$S$3,U1544/((1+$S$4)^(Q1544)),0)</f>
        <v>0</v>
      </c>
    </row>
    <row r="1545" spans="17:22" x14ac:dyDescent="0.2">
      <c r="Q1545" s="37">
        <v>1528</v>
      </c>
      <c r="R1545" s="38">
        <f>R1544+1</f>
        <v>41549</v>
      </c>
      <c r="S1545" s="36">
        <f>IF(U1545=1,1,0)</f>
        <v>0</v>
      </c>
      <c r="T1545" s="37">
        <f>T1544+S1545</f>
        <v>50</v>
      </c>
      <c r="U1545" s="40">
        <f>IF(DAY(R1545)=$S$15,1,0)</f>
        <v>0</v>
      </c>
      <c r="V1545" s="39">
        <f>IF(T1545&lt;=$S$3,U1545/((1+$S$4)^(Q1545)),0)</f>
        <v>0</v>
      </c>
    </row>
    <row r="1546" spans="17:22" x14ac:dyDescent="0.2">
      <c r="Q1546" s="37">
        <v>1529</v>
      </c>
      <c r="R1546" s="38">
        <f>R1545+1</f>
        <v>41550</v>
      </c>
      <c r="S1546" s="36">
        <f>IF(U1546=1,1,0)</f>
        <v>0</v>
      </c>
      <c r="T1546" s="37">
        <f>T1545+S1546</f>
        <v>50</v>
      </c>
      <c r="U1546" s="40">
        <f>IF(DAY(R1546)=$S$15,1,0)</f>
        <v>0</v>
      </c>
      <c r="V1546" s="39">
        <f>IF(T1546&lt;=$S$3,U1546/((1+$S$4)^(Q1546)),0)</f>
        <v>0</v>
      </c>
    </row>
    <row r="1547" spans="17:22" x14ac:dyDescent="0.2">
      <c r="Q1547" s="37">
        <v>1530</v>
      </c>
      <c r="R1547" s="38">
        <f>R1546+1</f>
        <v>41551</v>
      </c>
      <c r="S1547" s="36">
        <f>IF(U1547=1,1,0)</f>
        <v>0</v>
      </c>
      <c r="T1547" s="37">
        <f>T1546+S1547</f>
        <v>50</v>
      </c>
      <c r="U1547" s="40">
        <f>IF(DAY(R1547)=$S$15,1,0)</f>
        <v>0</v>
      </c>
      <c r="V1547" s="39">
        <f>IF(T1547&lt;=$S$3,U1547/((1+$S$4)^(Q1547)),0)</f>
        <v>0</v>
      </c>
    </row>
    <row r="1548" spans="17:22" x14ac:dyDescent="0.2">
      <c r="Q1548" s="37">
        <v>1531</v>
      </c>
      <c r="R1548" s="38">
        <f>R1547+1</f>
        <v>41552</v>
      </c>
      <c r="S1548" s="36">
        <f>IF(U1548=1,1,0)</f>
        <v>0</v>
      </c>
      <c r="T1548" s="37">
        <f>T1547+S1548</f>
        <v>50</v>
      </c>
      <c r="U1548" s="40">
        <f>IF(DAY(R1548)=$S$15,1,0)</f>
        <v>0</v>
      </c>
      <c r="V1548" s="39">
        <f>IF(T1548&lt;=$S$3,U1548/((1+$S$4)^(Q1548)),0)</f>
        <v>0</v>
      </c>
    </row>
    <row r="1549" spans="17:22" x14ac:dyDescent="0.2">
      <c r="Q1549" s="37">
        <v>1532</v>
      </c>
      <c r="R1549" s="38">
        <f>R1548+1</f>
        <v>41553</v>
      </c>
      <c r="S1549" s="36">
        <f>IF(U1549=1,1,0)</f>
        <v>0</v>
      </c>
      <c r="T1549" s="37">
        <f>T1548+S1549</f>
        <v>50</v>
      </c>
      <c r="U1549" s="40">
        <f>IF(DAY(R1549)=$S$15,1,0)</f>
        <v>0</v>
      </c>
      <c r="V1549" s="39">
        <f>IF(T1549&lt;=$S$3,U1549/((1+$S$4)^(Q1549)),0)</f>
        <v>0</v>
      </c>
    </row>
    <row r="1550" spans="17:22" x14ac:dyDescent="0.2">
      <c r="Q1550" s="37">
        <v>1533</v>
      </c>
      <c r="R1550" s="38">
        <f>R1549+1</f>
        <v>41554</v>
      </c>
      <c r="S1550" s="36">
        <f>IF(U1550=1,1,0)</f>
        <v>0</v>
      </c>
      <c r="T1550" s="37">
        <f>T1549+S1550</f>
        <v>50</v>
      </c>
      <c r="U1550" s="40">
        <f>IF(DAY(R1550)=$S$15,1,0)</f>
        <v>0</v>
      </c>
      <c r="V1550" s="39">
        <f>IF(T1550&lt;=$S$3,U1550/((1+$S$4)^(Q1550)),0)</f>
        <v>0</v>
      </c>
    </row>
    <row r="1551" spans="17:22" x14ac:dyDescent="0.2">
      <c r="Q1551" s="37">
        <v>1534</v>
      </c>
      <c r="R1551" s="38">
        <f>R1550+1</f>
        <v>41555</v>
      </c>
      <c r="S1551" s="36">
        <f>IF(U1551=1,1,0)</f>
        <v>0</v>
      </c>
      <c r="T1551" s="37">
        <f>T1550+S1551</f>
        <v>50</v>
      </c>
      <c r="U1551" s="40">
        <f>IF(DAY(R1551)=$S$15,1,0)</f>
        <v>0</v>
      </c>
      <c r="V1551" s="39">
        <f>IF(T1551&lt;=$S$3,U1551/((1+$S$4)^(Q1551)),0)</f>
        <v>0</v>
      </c>
    </row>
    <row r="1552" spans="17:22" x14ac:dyDescent="0.2">
      <c r="Q1552" s="37">
        <v>1535</v>
      </c>
      <c r="R1552" s="38">
        <f>R1551+1</f>
        <v>41556</v>
      </c>
      <c r="S1552" s="36">
        <f>IF(U1552=1,1,0)</f>
        <v>0</v>
      </c>
      <c r="T1552" s="37">
        <f>T1551+S1552</f>
        <v>50</v>
      </c>
      <c r="U1552" s="40">
        <f>IF(DAY(R1552)=$S$15,1,0)</f>
        <v>0</v>
      </c>
      <c r="V1552" s="39">
        <f>IF(T1552&lt;=$S$3,U1552/((1+$S$4)^(Q1552)),0)</f>
        <v>0</v>
      </c>
    </row>
    <row r="1553" spans="17:22" x14ac:dyDescent="0.2">
      <c r="Q1553" s="37">
        <v>1536</v>
      </c>
      <c r="R1553" s="38">
        <f>R1552+1</f>
        <v>41557</v>
      </c>
      <c r="S1553" s="36">
        <f>IF(U1553=1,1,0)</f>
        <v>0</v>
      </c>
      <c r="T1553" s="37">
        <f>T1552+S1553</f>
        <v>50</v>
      </c>
      <c r="U1553" s="40">
        <f>IF(DAY(R1553)=$S$15,1,0)</f>
        <v>0</v>
      </c>
      <c r="V1553" s="39">
        <f>IF(T1553&lt;=$S$3,U1553/((1+$S$4)^(Q1553)),0)</f>
        <v>0</v>
      </c>
    </row>
    <row r="1554" spans="17:22" x14ac:dyDescent="0.2">
      <c r="Q1554" s="37">
        <v>1537</v>
      </c>
      <c r="R1554" s="38">
        <f>R1553+1</f>
        <v>41558</v>
      </c>
      <c r="S1554" s="36">
        <f>IF(U1554=1,1,0)</f>
        <v>0</v>
      </c>
      <c r="T1554" s="37">
        <f>T1553+S1554</f>
        <v>50</v>
      </c>
      <c r="U1554" s="40">
        <f>IF(DAY(R1554)=$S$15,1,0)</f>
        <v>0</v>
      </c>
      <c r="V1554" s="39">
        <f>IF(T1554&lt;=$S$3,U1554/((1+$S$4)^(Q1554)),0)</f>
        <v>0</v>
      </c>
    </row>
    <row r="1555" spans="17:22" x14ac:dyDescent="0.2">
      <c r="Q1555" s="37">
        <v>1538</v>
      </c>
      <c r="R1555" s="38">
        <f>R1554+1</f>
        <v>41559</v>
      </c>
      <c r="S1555" s="36">
        <f>IF(U1555=1,1,0)</f>
        <v>0</v>
      </c>
      <c r="T1555" s="37">
        <f>T1554+S1555</f>
        <v>50</v>
      </c>
      <c r="U1555" s="40">
        <f>IF(DAY(R1555)=$S$15,1,0)</f>
        <v>0</v>
      </c>
      <c r="V1555" s="39">
        <f>IF(T1555&lt;=$S$3,U1555/((1+$S$4)^(Q1555)),0)</f>
        <v>0</v>
      </c>
    </row>
    <row r="1556" spans="17:22" x14ac:dyDescent="0.2">
      <c r="Q1556" s="37">
        <v>1539</v>
      </c>
      <c r="R1556" s="38">
        <f>R1555+1</f>
        <v>41560</v>
      </c>
      <c r="S1556" s="36">
        <f>IF(U1556=1,1,0)</f>
        <v>0</v>
      </c>
      <c r="T1556" s="37">
        <f>T1555+S1556</f>
        <v>50</v>
      </c>
      <c r="U1556" s="40">
        <f>IF(DAY(R1556)=$S$15,1,0)</f>
        <v>0</v>
      </c>
      <c r="V1556" s="39">
        <f>IF(T1556&lt;=$S$3,U1556/((1+$S$4)^(Q1556)),0)</f>
        <v>0</v>
      </c>
    </row>
    <row r="1557" spans="17:22" x14ac:dyDescent="0.2">
      <c r="Q1557" s="37">
        <v>1540</v>
      </c>
      <c r="R1557" s="38">
        <f>R1556+1</f>
        <v>41561</v>
      </c>
      <c r="S1557" s="36">
        <f>IF(U1557=1,1,0)</f>
        <v>0</v>
      </c>
      <c r="T1557" s="37">
        <f>T1556+S1557</f>
        <v>50</v>
      </c>
      <c r="U1557" s="40">
        <f>IF(DAY(R1557)=$S$15,1,0)</f>
        <v>0</v>
      </c>
      <c r="V1557" s="39">
        <f>IF(T1557&lt;=$S$3,U1557/((1+$S$4)^(Q1557)),0)</f>
        <v>0</v>
      </c>
    </row>
    <row r="1558" spans="17:22" x14ac:dyDescent="0.2">
      <c r="Q1558" s="37">
        <v>1541</v>
      </c>
      <c r="R1558" s="38">
        <f>R1557+1</f>
        <v>41562</v>
      </c>
      <c r="S1558" s="36">
        <f>IF(U1558=1,1,0)</f>
        <v>0</v>
      </c>
      <c r="T1558" s="37">
        <f>T1557+S1558</f>
        <v>50</v>
      </c>
      <c r="U1558" s="40">
        <f>IF(DAY(R1558)=$S$15,1,0)</f>
        <v>0</v>
      </c>
      <c r="V1558" s="39">
        <f>IF(T1558&lt;=$S$3,U1558/((1+$S$4)^(Q1558)),0)</f>
        <v>0</v>
      </c>
    </row>
    <row r="1559" spans="17:22" x14ac:dyDescent="0.2">
      <c r="Q1559" s="37">
        <v>1542</v>
      </c>
      <c r="R1559" s="38">
        <f>R1558+1</f>
        <v>41563</v>
      </c>
      <c r="S1559" s="36">
        <f>IF(U1559=1,1,0)</f>
        <v>0</v>
      </c>
      <c r="T1559" s="37">
        <f>T1558+S1559</f>
        <v>50</v>
      </c>
      <c r="U1559" s="40">
        <f>IF(DAY(R1559)=$S$15,1,0)</f>
        <v>0</v>
      </c>
      <c r="V1559" s="39">
        <f>IF(T1559&lt;=$S$3,U1559/((1+$S$4)^(Q1559)),0)</f>
        <v>0</v>
      </c>
    </row>
    <row r="1560" spans="17:22" x14ac:dyDescent="0.2">
      <c r="Q1560" s="37">
        <v>1543</v>
      </c>
      <c r="R1560" s="38">
        <f>R1559+1</f>
        <v>41564</v>
      </c>
      <c r="S1560" s="36">
        <f>IF(U1560=1,1,0)</f>
        <v>0</v>
      </c>
      <c r="T1560" s="37">
        <f>T1559+S1560</f>
        <v>50</v>
      </c>
      <c r="U1560" s="40">
        <f>IF(DAY(R1560)=$S$15,1,0)</f>
        <v>0</v>
      </c>
      <c r="V1560" s="39">
        <f>IF(T1560&lt;=$S$3,U1560/((1+$S$4)^(Q1560)),0)</f>
        <v>0</v>
      </c>
    </row>
    <row r="1561" spans="17:22" x14ac:dyDescent="0.2">
      <c r="Q1561" s="37">
        <v>1544</v>
      </c>
      <c r="R1561" s="38">
        <f>R1560+1</f>
        <v>41565</v>
      </c>
      <c r="S1561" s="36">
        <f>IF(U1561=1,1,0)</f>
        <v>0</v>
      </c>
      <c r="T1561" s="37">
        <f>T1560+S1561</f>
        <v>50</v>
      </c>
      <c r="U1561" s="40">
        <f>IF(DAY(R1561)=$S$15,1,0)</f>
        <v>0</v>
      </c>
      <c r="V1561" s="39">
        <f>IF(T1561&lt;=$S$3,U1561/((1+$S$4)^(Q1561)),0)</f>
        <v>0</v>
      </c>
    </row>
    <row r="1562" spans="17:22" x14ac:dyDescent="0.2">
      <c r="Q1562" s="37">
        <v>1545</v>
      </c>
      <c r="R1562" s="38">
        <f>R1561+1</f>
        <v>41566</v>
      </c>
      <c r="S1562" s="36">
        <f>IF(U1562=1,1,0)</f>
        <v>0</v>
      </c>
      <c r="T1562" s="37">
        <f>T1561+S1562</f>
        <v>50</v>
      </c>
      <c r="U1562" s="40">
        <f>IF(DAY(R1562)=$S$15,1,0)</f>
        <v>0</v>
      </c>
      <c r="V1562" s="39">
        <f>IF(T1562&lt;=$S$3,U1562/((1+$S$4)^(Q1562)),0)</f>
        <v>0</v>
      </c>
    </row>
    <row r="1563" spans="17:22" x14ac:dyDescent="0.2">
      <c r="Q1563" s="37">
        <v>1546</v>
      </c>
      <c r="R1563" s="38">
        <f>R1562+1</f>
        <v>41567</v>
      </c>
      <c r="S1563" s="36">
        <f>IF(U1563=1,1,0)</f>
        <v>0</v>
      </c>
      <c r="T1563" s="37">
        <f>T1562+S1563</f>
        <v>50</v>
      </c>
      <c r="U1563" s="40">
        <f>IF(DAY(R1563)=$S$15,1,0)</f>
        <v>0</v>
      </c>
      <c r="V1563" s="39">
        <f>IF(T1563&lt;=$S$3,U1563/((1+$S$4)^(Q1563)),0)</f>
        <v>0</v>
      </c>
    </row>
    <row r="1564" spans="17:22" x14ac:dyDescent="0.2">
      <c r="Q1564" s="37">
        <v>1547</v>
      </c>
      <c r="R1564" s="38">
        <f>R1563+1</f>
        <v>41568</v>
      </c>
      <c r="S1564" s="36">
        <f>IF(U1564=1,1,0)</f>
        <v>0</v>
      </c>
      <c r="T1564" s="37">
        <f>T1563+S1564</f>
        <v>50</v>
      </c>
      <c r="U1564" s="40">
        <f>IF(DAY(R1564)=$S$15,1,0)</f>
        <v>0</v>
      </c>
      <c r="V1564" s="39">
        <f>IF(T1564&lt;=$S$3,U1564/((1+$S$4)^(Q1564)),0)</f>
        <v>0</v>
      </c>
    </row>
    <row r="1565" spans="17:22" x14ac:dyDescent="0.2">
      <c r="Q1565" s="37">
        <v>1548</v>
      </c>
      <c r="R1565" s="38">
        <f>R1564+1</f>
        <v>41569</v>
      </c>
      <c r="S1565" s="36">
        <f>IF(U1565=1,1,0)</f>
        <v>0</v>
      </c>
      <c r="T1565" s="37">
        <f>T1564+S1565</f>
        <v>50</v>
      </c>
      <c r="U1565" s="40">
        <f>IF(DAY(R1565)=$S$15,1,0)</f>
        <v>0</v>
      </c>
      <c r="V1565" s="39">
        <f>IF(T1565&lt;=$S$3,U1565/((1+$S$4)^(Q1565)),0)</f>
        <v>0</v>
      </c>
    </row>
    <row r="1566" spans="17:22" x14ac:dyDescent="0.2">
      <c r="Q1566" s="37">
        <v>1549</v>
      </c>
      <c r="R1566" s="38">
        <f>R1565+1</f>
        <v>41570</v>
      </c>
      <c r="S1566" s="36">
        <f>IF(U1566=1,1,0)</f>
        <v>0</v>
      </c>
      <c r="T1566" s="37">
        <f>T1565+S1566</f>
        <v>50</v>
      </c>
      <c r="U1566" s="40">
        <f>IF(DAY(R1566)=$S$15,1,0)</f>
        <v>0</v>
      </c>
      <c r="V1566" s="39">
        <f>IF(T1566&lt;=$S$3,U1566/((1+$S$4)^(Q1566)),0)</f>
        <v>0</v>
      </c>
    </row>
    <row r="1567" spans="17:22" x14ac:dyDescent="0.2">
      <c r="Q1567" s="37">
        <v>1550</v>
      </c>
      <c r="R1567" s="38">
        <f>R1566+1</f>
        <v>41571</v>
      </c>
      <c r="S1567" s="36">
        <f>IF(U1567=1,1,0)</f>
        <v>0</v>
      </c>
      <c r="T1567" s="37">
        <f>T1566+S1567</f>
        <v>50</v>
      </c>
      <c r="U1567" s="40">
        <f>IF(DAY(R1567)=$S$15,1,0)</f>
        <v>0</v>
      </c>
      <c r="V1567" s="39">
        <f>IF(T1567&lt;=$S$3,U1567/((1+$S$4)^(Q1567)),0)</f>
        <v>0</v>
      </c>
    </row>
    <row r="1568" spans="17:22" x14ac:dyDescent="0.2">
      <c r="Q1568" s="37">
        <v>1551</v>
      </c>
      <c r="R1568" s="38">
        <f>R1567+1</f>
        <v>41572</v>
      </c>
      <c r="S1568" s="36">
        <f>IF(U1568=1,1,0)</f>
        <v>0</v>
      </c>
      <c r="T1568" s="37">
        <f>T1567+S1568</f>
        <v>50</v>
      </c>
      <c r="U1568" s="40">
        <f>IF(DAY(R1568)=$S$15,1,0)</f>
        <v>0</v>
      </c>
      <c r="V1568" s="39">
        <f>IF(T1568&lt;=$S$3,U1568/((1+$S$4)^(Q1568)),0)</f>
        <v>0</v>
      </c>
    </row>
    <row r="1569" spans="17:22" x14ac:dyDescent="0.2">
      <c r="Q1569" s="37">
        <v>1552</v>
      </c>
      <c r="R1569" s="38">
        <f>R1568+1</f>
        <v>41573</v>
      </c>
      <c r="S1569" s="36">
        <f>IF(U1569=1,1,0)</f>
        <v>0</v>
      </c>
      <c r="T1569" s="37">
        <f>T1568+S1569</f>
        <v>50</v>
      </c>
      <c r="U1569" s="40">
        <f>IF(DAY(R1569)=$S$15,1,0)</f>
        <v>0</v>
      </c>
      <c r="V1569" s="39">
        <f>IF(T1569&lt;=$S$3,U1569/((1+$S$4)^(Q1569)),0)</f>
        <v>0</v>
      </c>
    </row>
    <row r="1570" spans="17:22" x14ac:dyDescent="0.2">
      <c r="Q1570" s="37">
        <v>1553</v>
      </c>
      <c r="R1570" s="38">
        <f>R1569+1</f>
        <v>41574</v>
      </c>
      <c r="S1570" s="36">
        <f>IF(U1570=1,1,0)</f>
        <v>1</v>
      </c>
      <c r="T1570" s="37">
        <f>T1569+S1570</f>
        <v>51</v>
      </c>
      <c r="U1570" s="40">
        <f>IF(DAY(R1570)=$S$15,1,0)</f>
        <v>1</v>
      </c>
      <c r="V1570" s="39">
        <f>IF(T1570&lt;=$S$3,U1570/((1+$S$4)^(Q1570)),0)</f>
        <v>0</v>
      </c>
    </row>
    <row r="1571" spans="17:22" x14ac:dyDescent="0.2">
      <c r="Q1571" s="37">
        <v>1554</v>
      </c>
      <c r="R1571" s="38">
        <f>R1570+1</f>
        <v>41575</v>
      </c>
      <c r="S1571" s="36">
        <f>IF(U1571=1,1,0)</f>
        <v>0</v>
      </c>
      <c r="T1571" s="37">
        <f>T1570+S1571</f>
        <v>51</v>
      </c>
      <c r="U1571" s="40">
        <f>IF(DAY(R1571)=$S$15,1,0)</f>
        <v>0</v>
      </c>
      <c r="V1571" s="39">
        <f>IF(T1571&lt;=$S$3,U1571/((1+$S$4)^(Q1571)),0)</f>
        <v>0</v>
      </c>
    </row>
    <row r="1572" spans="17:22" x14ac:dyDescent="0.2">
      <c r="Q1572" s="37">
        <v>1555</v>
      </c>
      <c r="R1572" s="38">
        <f>R1571+1</f>
        <v>41576</v>
      </c>
      <c r="S1572" s="36">
        <f>IF(U1572=1,1,0)</f>
        <v>0</v>
      </c>
      <c r="T1572" s="37">
        <f>T1571+S1572</f>
        <v>51</v>
      </c>
      <c r="U1572" s="40">
        <f>IF(DAY(R1572)=$S$15,1,0)</f>
        <v>0</v>
      </c>
      <c r="V1572" s="39">
        <f>IF(T1572&lt;=$S$3,U1572/((1+$S$4)^(Q1572)),0)</f>
        <v>0</v>
      </c>
    </row>
    <row r="1573" spans="17:22" x14ac:dyDescent="0.2">
      <c r="Q1573" s="37">
        <v>1556</v>
      </c>
      <c r="R1573" s="38">
        <f>R1572+1</f>
        <v>41577</v>
      </c>
      <c r="S1573" s="36">
        <f>IF(U1573=1,1,0)</f>
        <v>0</v>
      </c>
      <c r="T1573" s="37">
        <f>T1572+S1573</f>
        <v>51</v>
      </c>
      <c r="U1573" s="40">
        <f>IF(DAY(R1573)=$S$15,1,0)</f>
        <v>0</v>
      </c>
      <c r="V1573" s="39">
        <f>IF(T1573&lt;=$S$3,U1573/((1+$S$4)^(Q1573)),0)</f>
        <v>0</v>
      </c>
    </row>
    <row r="1574" spans="17:22" x14ac:dyDescent="0.2">
      <c r="Q1574" s="37">
        <v>1557</v>
      </c>
      <c r="R1574" s="38">
        <f>R1573+1</f>
        <v>41578</v>
      </c>
      <c r="S1574" s="36">
        <f>IF(U1574=1,1,0)</f>
        <v>0</v>
      </c>
      <c r="T1574" s="37">
        <f>T1573+S1574</f>
        <v>51</v>
      </c>
      <c r="U1574" s="40">
        <f>IF(DAY(R1574)=$S$15,1,0)</f>
        <v>0</v>
      </c>
      <c r="V1574" s="39">
        <f>IF(T1574&lt;=$S$3,U1574/((1+$S$4)^(Q1574)),0)</f>
        <v>0</v>
      </c>
    </row>
    <row r="1575" spans="17:22" x14ac:dyDescent="0.2">
      <c r="Q1575" s="37">
        <v>1558</v>
      </c>
      <c r="R1575" s="38">
        <f>R1574+1</f>
        <v>41579</v>
      </c>
      <c r="S1575" s="36">
        <f>IF(U1575=1,1,0)</f>
        <v>0</v>
      </c>
      <c r="T1575" s="37">
        <f>T1574+S1575</f>
        <v>51</v>
      </c>
      <c r="U1575" s="40">
        <f>IF(DAY(R1575)=$S$15,1,0)</f>
        <v>0</v>
      </c>
      <c r="V1575" s="39">
        <f>IF(T1575&lt;=$S$3,U1575/((1+$S$4)^(Q1575)),0)</f>
        <v>0</v>
      </c>
    </row>
    <row r="1576" spans="17:22" x14ac:dyDescent="0.2">
      <c r="Q1576" s="37">
        <v>1559</v>
      </c>
      <c r="R1576" s="38">
        <f>R1575+1</f>
        <v>41580</v>
      </c>
      <c r="S1576" s="36">
        <f>IF(U1576=1,1,0)</f>
        <v>0</v>
      </c>
      <c r="T1576" s="37">
        <f>T1575+S1576</f>
        <v>51</v>
      </c>
      <c r="U1576" s="40">
        <f>IF(DAY(R1576)=$S$15,1,0)</f>
        <v>0</v>
      </c>
      <c r="V1576" s="39">
        <f>IF(T1576&lt;=$S$3,U1576/((1+$S$4)^(Q1576)),0)</f>
        <v>0</v>
      </c>
    </row>
    <row r="1577" spans="17:22" x14ac:dyDescent="0.2">
      <c r="Q1577" s="37">
        <v>1560</v>
      </c>
      <c r="R1577" s="38">
        <f>R1576+1</f>
        <v>41581</v>
      </c>
      <c r="S1577" s="36">
        <f>IF(U1577=1,1,0)</f>
        <v>0</v>
      </c>
      <c r="T1577" s="37">
        <f>T1576+S1577</f>
        <v>51</v>
      </c>
      <c r="U1577" s="40">
        <f>IF(DAY(R1577)=$S$15,1,0)</f>
        <v>0</v>
      </c>
      <c r="V1577" s="39">
        <f>IF(T1577&lt;=$S$3,U1577/((1+$S$4)^(Q1577)),0)</f>
        <v>0</v>
      </c>
    </row>
    <row r="1578" spans="17:22" x14ac:dyDescent="0.2">
      <c r="Q1578" s="37">
        <v>1561</v>
      </c>
      <c r="R1578" s="38">
        <f>R1577+1</f>
        <v>41582</v>
      </c>
      <c r="S1578" s="36">
        <f>IF(U1578=1,1,0)</f>
        <v>0</v>
      </c>
      <c r="T1578" s="37">
        <f>T1577+S1578</f>
        <v>51</v>
      </c>
      <c r="U1578" s="40">
        <f>IF(DAY(R1578)=$S$15,1,0)</f>
        <v>0</v>
      </c>
      <c r="V1578" s="39">
        <f>IF(T1578&lt;=$S$3,U1578/((1+$S$4)^(Q1578)),0)</f>
        <v>0</v>
      </c>
    </row>
    <row r="1579" spans="17:22" x14ac:dyDescent="0.2">
      <c r="Q1579" s="37">
        <v>1562</v>
      </c>
      <c r="R1579" s="38">
        <f>R1578+1</f>
        <v>41583</v>
      </c>
      <c r="S1579" s="36">
        <f>IF(U1579=1,1,0)</f>
        <v>0</v>
      </c>
      <c r="T1579" s="37">
        <f>T1578+S1579</f>
        <v>51</v>
      </c>
      <c r="U1579" s="40">
        <f>IF(DAY(R1579)=$S$15,1,0)</f>
        <v>0</v>
      </c>
      <c r="V1579" s="39">
        <f>IF(T1579&lt;=$S$3,U1579/((1+$S$4)^(Q1579)),0)</f>
        <v>0</v>
      </c>
    </row>
    <row r="1580" spans="17:22" x14ac:dyDescent="0.2">
      <c r="Q1580" s="37">
        <v>1563</v>
      </c>
      <c r="R1580" s="38">
        <f>R1579+1</f>
        <v>41584</v>
      </c>
      <c r="S1580" s="36">
        <f>IF(U1580=1,1,0)</f>
        <v>0</v>
      </c>
      <c r="T1580" s="37">
        <f>T1579+S1580</f>
        <v>51</v>
      </c>
      <c r="U1580" s="40">
        <f>IF(DAY(R1580)=$S$15,1,0)</f>
        <v>0</v>
      </c>
      <c r="V1580" s="39">
        <f>IF(T1580&lt;=$S$3,U1580/((1+$S$4)^(Q1580)),0)</f>
        <v>0</v>
      </c>
    </row>
    <row r="1581" spans="17:22" x14ac:dyDescent="0.2">
      <c r="Q1581" s="37">
        <v>1564</v>
      </c>
      <c r="R1581" s="38">
        <f>R1580+1</f>
        <v>41585</v>
      </c>
      <c r="S1581" s="36">
        <f>IF(U1581=1,1,0)</f>
        <v>0</v>
      </c>
      <c r="T1581" s="37">
        <f>T1580+S1581</f>
        <v>51</v>
      </c>
      <c r="U1581" s="40">
        <f>IF(DAY(R1581)=$S$15,1,0)</f>
        <v>0</v>
      </c>
      <c r="V1581" s="39">
        <f>IF(T1581&lt;=$S$3,U1581/((1+$S$4)^(Q1581)),0)</f>
        <v>0</v>
      </c>
    </row>
    <row r="1582" spans="17:22" x14ac:dyDescent="0.2">
      <c r="Q1582" s="37">
        <v>1565</v>
      </c>
      <c r="R1582" s="38">
        <f>R1581+1</f>
        <v>41586</v>
      </c>
      <c r="S1582" s="36">
        <f>IF(U1582=1,1,0)</f>
        <v>0</v>
      </c>
      <c r="T1582" s="37">
        <f>T1581+S1582</f>
        <v>51</v>
      </c>
      <c r="U1582" s="40">
        <f>IF(DAY(R1582)=$S$15,1,0)</f>
        <v>0</v>
      </c>
      <c r="V1582" s="39">
        <f>IF(T1582&lt;=$S$3,U1582/((1+$S$4)^(Q1582)),0)</f>
        <v>0</v>
      </c>
    </row>
    <row r="1583" spans="17:22" x14ac:dyDescent="0.2">
      <c r="Q1583" s="37">
        <v>1566</v>
      </c>
      <c r="R1583" s="38">
        <f>R1582+1</f>
        <v>41587</v>
      </c>
      <c r="S1583" s="36">
        <f>IF(U1583=1,1,0)</f>
        <v>0</v>
      </c>
      <c r="T1583" s="37">
        <f>T1582+S1583</f>
        <v>51</v>
      </c>
      <c r="U1583" s="40">
        <f>IF(DAY(R1583)=$S$15,1,0)</f>
        <v>0</v>
      </c>
      <c r="V1583" s="39">
        <f>IF(T1583&lt;=$S$3,U1583/((1+$S$4)^(Q1583)),0)</f>
        <v>0</v>
      </c>
    </row>
    <row r="1584" spans="17:22" x14ac:dyDescent="0.2">
      <c r="Q1584" s="37">
        <v>1567</v>
      </c>
      <c r="R1584" s="38">
        <f>R1583+1</f>
        <v>41588</v>
      </c>
      <c r="S1584" s="36">
        <f>IF(U1584=1,1,0)</f>
        <v>0</v>
      </c>
      <c r="T1584" s="37">
        <f>T1583+S1584</f>
        <v>51</v>
      </c>
      <c r="U1584" s="40">
        <f>IF(DAY(R1584)=$S$15,1,0)</f>
        <v>0</v>
      </c>
      <c r="V1584" s="39">
        <f>IF(T1584&lt;=$S$3,U1584/((1+$S$4)^(Q1584)),0)</f>
        <v>0</v>
      </c>
    </row>
    <row r="1585" spans="17:22" x14ac:dyDescent="0.2">
      <c r="Q1585" s="37">
        <v>1568</v>
      </c>
      <c r="R1585" s="38">
        <f>R1584+1</f>
        <v>41589</v>
      </c>
      <c r="S1585" s="36">
        <f>IF(U1585=1,1,0)</f>
        <v>0</v>
      </c>
      <c r="T1585" s="37">
        <f>T1584+S1585</f>
        <v>51</v>
      </c>
      <c r="U1585" s="40">
        <f>IF(DAY(R1585)=$S$15,1,0)</f>
        <v>0</v>
      </c>
      <c r="V1585" s="39">
        <f>IF(T1585&lt;=$S$3,U1585/((1+$S$4)^(Q1585)),0)</f>
        <v>0</v>
      </c>
    </row>
    <row r="1586" spans="17:22" x14ac:dyDescent="0.2">
      <c r="Q1586" s="37">
        <v>1569</v>
      </c>
      <c r="R1586" s="38">
        <f>R1585+1</f>
        <v>41590</v>
      </c>
      <c r="S1586" s="36">
        <f>IF(U1586=1,1,0)</f>
        <v>0</v>
      </c>
      <c r="T1586" s="37">
        <f>T1585+S1586</f>
        <v>51</v>
      </c>
      <c r="U1586" s="40">
        <f>IF(DAY(R1586)=$S$15,1,0)</f>
        <v>0</v>
      </c>
      <c r="V1586" s="39">
        <f>IF(T1586&lt;=$S$3,U1586/((1+$S$4)^(Q1586)),0)</f>
        <v>0</v>
      </c>
    </row>
    <row r="1587" spans="17:22" x14ac:dyDescent="0.2">
      <c r="Q1587" s="37">
        <v>1570</v>
      </c>
      <c r="R1587" s="38">
        <f>R1586+1</f>
        <v>41591</v>
      </c>
      <c r="S1587" s="36">
        <f>IF(U1587=1,1,0)</f>
        <v>0</v>
      </c>
      <c r="T1587" s="37">
        <f>T1586+S1587</f>
        <v>51</v>
      </c>
      <c r="U1587" s="40">
        <f>IF(DAY(R1587)=$S$15,1,0)</f>
        <v>0</v>
      </c>
      <c r="V1587" s="39">
        <f>IF(T1587&lt;=$S$3,U1587/((1+$S$4)^(Q1587)),0)</f>
        <v>0</v>
      </c>
    </row>
    <row r="1588" spans="17:22" x14ac:dyDescent="0.2">
      <c r="Q1588" s="37">
        <v>1571</v>
      </c>
      <c r="R1588" s="38">
        <f>R1587+1</f>
        <v>41592</v>
      </c>
      <c r="S1588" s="36">
        <f>IF(U1588=1,1,0)</f>
        <v>0</v>
      </c>
      <c r="T1588" s="37">
        <f>T1587+S1588</f>
        <v>51</v>
      </c>
      <c r="U1588" s="40">
        <f>IF(DAY(R1588)=$S$15,1,0)</f>
        <v>0</v>
      </c>
      <c r="V1588" s="39">
        <f>IF(T1588&lt;=$S$3,U1588/((1+$S$4)^(Q1588)),0)</f>
        <v>0</v>
      </c>
    </row>
    <row r="1589" spans="17:22" x14ac:dyDescent="0.2">
      <c r="Q1589" s="37">
        <v>1572</v>
      </c>
      <c r="R1589" s="38">
        <f>R1588+1</f>
        <v>41593</v>
      </c>
      <c r="S1589" s="36">
        <f>IF(U1589=1,1,0)</f>
        <v>0</v>
      </c>
      <c r="T1589" s="37">
        <f>T1588+S1589</f>
        <v>51</v>
      </c>
      <c r="U1589" s="40">
        <f>IF(DAY(R1589)=$S$15,1,0)</f>
        <v>0</v>
      </c>
      <c r="V1589" s="39">
        <f>IF(T1589&lt;=$S$3,U1589/((1+$S$4)^(Q1589)),0)</f>
        <v>0</v>
      </c>
    </row>
    <row r="1590" spans="17:22" x14ac:dyDescent="0.2">
      <c r="Q1590" s="37">
        <v>1573</v>
      </c>
      <c r="R1590" s="38">
        <f>R1589+1</f>
        <v>41594</v>
      </c>
      <c r="S1590" s="36">
        <f>IF(U1590=1,1,0)</f>
        <v>0</v>
      </c>
      <c r="T1590" s="37">
        <f>T1589+S1590</f>
        <v>51</v>
      </c>
      <c r="U1590" s="40">
        <f>IF(DAY(R1590)=$S$15,1,0)</f>
        <v>0</v>
      </c>
      <c r="V1590" s="39">
        <f>IF(T1590&lt;=$S$3,U1590/((1+$S$4)^(Q1590)),0)</f>
        <v>0</v>
      </c>
    </row>
    <row r="1591" spans="17:22" x14ac:dyDescent="0.2">
      <c r="Q1591" s="37">
        <v>1574</v>
      </c>
      <c r="R1591" s="38">
        <f>R1590+1</f>
        <v>41595</v>
      </c>
      <c r="S1591" s="36">
        <f>IF(U1591=1,1,0)</f>
        <v>0</v>
      </c>
      <c r="T1591" s="37">
        <f>T1590+S1591</f>
        <v>51</v>
      </c>
      <c r="U1591" s="40">
        <f>IF(DAY(R1591)=$S$15,1,0)</f>
        <v>0</v>
      </c>
      <c r="V1591" s="39">
        <f>IF(T1591&lt;=$S$3,U1591/((1+$S$4)^(Q1591)),0)</f>
        <v>0</v>
      </c>
    </row>
    <row r="1592" spans="17:22" x14ac:dyDescent="0.2">
      <c r="Q1592" s="37">
        <v>1575</v>
      </c>
      <c r="R1592" s="38">
        <f>R1591+1</f>
        <v>41596</v>
      </c>
      <c r="S1592" s="36">
        <f>IF(U1592=1,1,0)</f>
        <v>0</v>
      </c>
      <c r="T1592" s="37">
        <f>T1591+S1592</f>
        <v>51</v>
      </c>
      <c r="U1592" s="40">
        <f>IF(DAY(R1592)=$S$15,1,0)</f>
        <v>0</v>
      </c>
      <c r="V1592" s="39">
        <f>IF(T1592&lt;=$S$3,U1592/((1+$S$4)^(Q1592)),0)</f>
        <v>0</v>
      </c>
    </row>
    <row r="1593" spans="17:22" x14ac:dyDescent="0.2">
      <c r="Q1593" s="37">
        <v>1576</v>
      </c>
      <c r="R1593" s="38">
        <f>R1592+1</f>
        <v>41597</v>
      </c>
      <c r="S1593" s="36">
        <f>IF(U1593=1,1,0)</f>
        <v>0</v>
      </c>
      <c r="T1593" s="37">
        <f>T1592+S1593</f>
        <v>51</v>
      </c>
      <c r="U1593" s="40">
        <f>IF(DAY(R1593)=$S$15,1,0)</f>
        <v>0</v>
      </c>
      <c r="V1593" s="39">
        <f>IF(T1593&lt;=$S$3,U1593/((1+$S$4)^(Q1593)),0)</f>
        <v>0</v>
      </c>
    </row>
    <row r="1594" spans="17:22" x14ac:dyDescent="0.2">
      <c r="Q1594" s="37">
        <v>1577</v>
      </c>
      <c r="R1594" s="38">
        <f>R1593+1</f>
        <v>41598</v>
      </c>
      <c r="S1594" s="36">
        <f>IF(U1594=1,1,0)</f>
        <v>0</v>
      </c>
      <c r="T1594" s="37">
        <f>T1593+S1594</f>
        <v>51</v>
      </c>
      <c r="U1594" s="40">
        <f>IF(DAY(R1594)=$S$15,1,0)</f>
        <v>0</v>
      </c>
      <c r="V1594" s="39">
        <f>IF(T1594&lt;=$S$3,U1594/((1+$S$4)^(Q1594)),0)</f>
        <v>0</v>
      </c>
    </row>
    <row r="1595" spans="17:22" x14ac:dyDescent="0.2">
      <c r="Q1595" s="37">
        <v>1578</v>
      </c>
      <c r="R1595" s="38">
        <f>R1594+1</f>
        <v>41599</v>
      </c>
      <c r="S1595" s="36">
        <f>IF(U1595=1,1,0)</f>
        <v>0</v>
      </c>
      <c r="T1595" s="37">
        <f>T1594+S1595</f>
        <v>51</v>
      </c>
      <c r="U1595" s="40">
        <f>IF(DAY(R1595)=$S$15,1,0)</f>
        <v>0</v>
      </c>
      <c r="V1595" s="39">
        <f>IF(T1595&lt;=$S$3,U1595/((1+$S$4)^(Q1595)),0)</f>
        <v>0</v>
      </c>
    </row>
    <row r="1596" spans="17:22" x14ac:dyDescent="0.2">
      <c r="Q1596" s="37">
        <v>1579</v>
      </c>
      <c r="R1596" s="38">
        <f>R1595+1</f>
        <v>41600</v>
      </c>
      <c r="S1596" s="36">
        <f>IF(U1596=1,1,0)</f>
        <v>0</v>
      </c>
      <c r="T1596" s="37">
        <f>T1595+S1596</f>
        <v>51</v>
      </c>
      <c r="U1596" s="40">
        <f>IF(DAY(R1596)=$S$15,1,0)</f>
        <v>0</v>
      </c>
      <c r="V1596" s="39">
        <f>IF(T1596&lt;=$S$3,U1596/((1+$S$4)^(Q1596)),0)</f>
        <v>0</v>
      </c>
    </row>
    <row r="1597" spans="17:22" x14ac:dyDescent="0.2">
      <c r="Q1597" s="37">
        <v>1580</v>
      </c>
      <c r="R1597" s="38">
        <f>R1596+1</f>
        <v>41601</v>
      </c>
      <c r="S1597" s="36">
        <f>IF(U1597=1,1,0)</f>
        <v>0</v>
      </c>
      <c r="T1597" s="37">
        <f>T1596+S1597</f>
        <v>51</v>
      </c>
      <c r="U1597" s="40">
        <f>IF(DAY(R1597)=$S$15,1,0)</f>
        <v>0</v>
      </c>
      <c r="V1597" s="39">
        <f>IF(T1597&lt;=$S$3,U1597/((1+$S$4)^(Q1597)),0)</f>
        <v>0</v>
      </c>
    </row>
    <row r="1598" spans="17:22" x14ac:dyDescent="0.2">
      <c r="Q1598" s="37">
        <v>1581</v>
      </c>
      <c r="R1598" s="38">
        <f>R1597+1</f>
        <v>41602</v>
      </c>
      <c r="S1598" s="36">
        <f>IF(U1598=1,1,0)</f>
        <v>0</v>
      </c>
      <c r="T1598" s="37">
        <f>T1597+S1598</f>
        <v>51</v>
      </c>
      <c r="U1598" s="40">
        <f>IF(DAY(R1598)=$S$15,1,0)</f>
        <v>0</v>
      </c>
      <c r="V1598" s="39">
        <f>IF(T1598&lt;=$S$3,U1598/((1+$S$4)^(Q1598)),0)</f>
        <v>0</v>
      </c>
    </row>
    <row r="1599" spans="17:22" x14ac:dyDescent="0.2">
      <c r="Q1599" s="37">
        <v>1582</v>
      </c>
      <c r="R1599" s="38">
        <f>R1598+1</f>
        <v>41603</v>
      </c>
      <c r="S1599" s="36">
        <f>IF(U1599=1,1,0)</f>
        <v>0</v>
      </c>
      <c r="T1599" s="37">
        <f>T1598+S1599</f>
        <v>51</v>
      </c>
      <c r="U1599" s="40">
        <f>IF(DAY(R1599)=$S$15,1,0)</f>
        <v>0</v>
      </c>
      <c r="V1599" s="39">
        <f>IF(T1599&lt;=$S$3,U1599/((1+$S$4)^(Q1599)),0)</f>
        <v>0</v>
      </c>
    </row>
    <row r="1600" spans="17:22" x14ac:dyDescent="0.2">
      <c r="Q1600" s="37">
        <v>1583</v>
      </c>
      <c r="R1600" s="38">
        <f>R1599+1</f>
        <v>41604</v>
      </c>
      <c r="S1600" s="36">
        <f>IF(U1600=1,1,0)</f>
        <v>0</v>
      </c>
      <c r="T1600" s="37">
        <f>T1599+S1600</f>
        <v>51</v>
      </c>
      <c r="U1600" s="40">
        <f>IF(DAY(R1600)=$S$15,1,0)</f>
        <v>0</v>
      </c>
      <c r="V1600" s="39">
        <f>IF(T1600&lt;=$S$3,U1600/((1+$S$4)^(Q1600)),0)</f>
        <v>0</v>
      </c>
    </row>
    <row r="1601" spans="17:22" x14ac:dyDescent="0.2">
      <c r="Q1601" s="37">
        <v>1584</v>
      </c>
      <c r="R1601" s="38">
        <f>R1600+1</f>
        <v>41605</v>
      </c>
      <c r="S1601" s="36">
        <f>IF(U1601=1,1,0)</f>
        <v>1</v>
      </c>
      <c r="T1601" s="37">
        <f>T1600+S1601</f>
        <v>52</v>
      </c>
      <c r="U1601" s="40">
        <f>IF(DAY(R1601)=$S$15,1,0)</f>
        <v>1</v>
      </c>
      <c r="V1601" s="39">
        <f>IF(T1601&lt;=$S$3,U1601/((1+$S$4)^(Q1601)),0)</f>
        <v>0</v>
      </c>
    </row>
    <row r="1602" spans="17:22" x14ac:dyDescent="0.2">
      <c r="Q1602" s="37">
        <v>1585</v>
      </c>
      <c r="R1602" s="38">
        <f>R1601+1</f>
        <v>41606</v>
      </c>
      <c r="S1602" s="36">
        <f>IF(U1602=1,1,0)</f>
        <v>0</v>
      </c>
      <c r="T1602" s="37">
        <f>T1601+S1602</f>
        <v>52</v>
      </c>
      <c r="U1602" s="40">
        <f>IF(DAY(R1602)=$S$15,1,0)</f>
        <v>0</v>
      </c>
      <c r="V1602" s="39">
        <f>IF(T1602&lt;=$S$3,U1602/((1+$S$4)^(Q1602)),0)</f>
        <v>0</v>
      </c>
    </row>
    <row r="1603" spans="17:22" x14ac:dyDescent="0.2">
      <c r="Q1603" s="37">
        <v>1586</v>
      </c>
      <c r="R1603" s="38">
        <f>R1602+1</f>
        <v>41607</v>
      </c>
      <c r="S1603" s="36">
        <f>IF(U1603=1,1,0)</f>
        <v>0</v>
      </c>
      <c r="T1603" s="37">
        <f>T1602+S1603</f>
        <v>52</v>
      </c>
      <c r="U1603" s="40">
        <f>IF(DAY(R1603)=$S$15,1,0)</f>
        <v>0</v>
      </c>
      <c r="V1603" s="39">
        <f>IF(T1603&lt;=$S$3,U1603/((1+$S$4)^(Q1603)),0)</f>
        <v>0</v>
      </c>
    </row>
    <row r="1604" spans="17:22" x14ac:dyDescent="0.2">
      <c r="Q1604" s="37">
        <v>1587</v>
      </c>
      <c r="R1604" s="38">
        <f>R1603+1</f>
        <v>41608</v>
      </c>
      <c r="S1604" s="36">
        <f>IF(U1604=1,1,0)</f>
        <v>0</v>
      </c>
      <c r="T1604" s="37">
        <f>T1603+S1604</f>
        <v>52</v>
      </c>
      <c r="U1604" s="40">
        <f>IF(DAY(R1604)=$S$15,1,0)</f>
        <v>0</v>
      </c>
      <c r="V1604" s="39">
        <f>IF(T1604&lt;=$S$3,U1604/((1+$S$4)^(Q1604)),0)</f>
        <v>0</v>
      </c>
    </row>
    <row r="1605" spans="17:22" x14ac:dyDescent="0.2">
      <c r="Q1605" s="37">
        <v>1588</v>
      </c>
      <c r="R1605" s="38">
        <f>R1604+1</f>
        <v>41609</v>
      </c>
      <c r="S1605" s="36">
        <f>IF(U1605=1,1,0)</f>
        <v>0</v>
      </c>
      <c r="T1605" s="37">
        <f>T1604+S1605</f>
        <v>52</v>
      </c>
      <c r="U1605" s="40">
        <f>IF(DAY(R1605)=$S$15,1,0)</f>
        <v>0</v>
      </c>
      <c r="V1605" s="39">
        <f>IF(T1605&lt;=$S$3,U1605/((1+$S$4)^(Q1605)),0)</f>
        <v>0</v>
      </c>
    </row>
    <row r="1606" spans="17:22" x14ac:dyDescent="0.2">
      <c r="Q1606" s="37">
        <v>1589</v>
      </c>
      <c r="R1606" s="38">
        <f>R1605+1</f>
        <v>41610</v>
      </c>
      <c r="S1606" s="36">
        <f>IF(U1606=1,1,0)</f>
        <v>0</v>
      </c>
      <c r="T1606" s="37">
        <f>T1605+S1606</f>
        <v>52</v>
      </c>
      <c r="U1606" s="40">
        <f>IF(DAY(R1606)=$S$15,1,0)</f>
        <v>0</v>
      </c>
      <c r="V1606" s="39">
        <f>IF(T1606&lt;=$S$3,U1606/((1+$S$4)^(Q1606)),0)</f>
        <v>0</v>
      </c>
    </row>
    <row r="1607" spans="17:22" x14ac:dyDescent="0.2">
      <c r="Q1607" s="37">
        <v>1590</v>
      </c>
      <c r="R1607" s="38">
        <f>R1606+1</f>
        <v>41611</v>
      </c>
      <c r="S1607" s="36">
        <f>IF(U1607=1,1,0)</f>
        <v>0</v>
      </c>
      <c r="T1607" s="37">
        <f>T1606+S1607</f>
        <v>52</v>
      </c>
      <c r="U1607" s="40">
        <f>IF(DAY(R1607)=$S$15,1,0)</f>
        <v>0</v>
      </c>
      <c r="V1607" s="39">
        <f>IF(T1607&lt;=$S$3,U1607/((1+$S$4)^(Q1607)),0)</f>
        <v>0</v>
      </c>
    </row>
    <row r="1608" spans="17:22" x14ac:dyDescent="0.2">
      <c r="Q1608" s="37">
        <v>1591</v>
      </c>
      <c r="R1608" s="38">
        <f>R1607+1</f>
        <v>41612</v>
      </c>
      <c r="S1608" s="36">
        <f>IF(U1608=1,1,0)</f>
        <v>0</v>
      </c>
      <c r="T1608" s="37">
        <f>T1607+S1608</f>
        <v>52</v>
      </c>
      <c r="U1608" s="40">
        <f>IF(DAY(R1608)=$S$15,1,0)</f>
        <v>0</v>
      </c>
      <c r="V1608" s="39">
        <f>IF(T1608&lt;=$S$3,U1608/((1+$S$4)^(Q1608)),0)</f>
        <v>0</v>
      </c>
    </row>
    <row r="1609" spans="17:22" x14ac:dyDescent="0.2">
      <c r="Q1609" s="37">
        <v>1592</v>
      </c>
      <c r="R1609" s="38">
        <f>R1608+1</f>
        <v>41613</v>
      </c>
      <c r="S1609" s="36">
        <f>IF(U1609=1,1,0)</f>
        <v>0</v>
      </c>
      <c r="T1609" s="37">
        <f>T1608+S1609</f>
        <v>52</v>
      </c>
      <c r="U1609" s="40">
        <f>IF(DAY(R1609)=$S$15,1,0)</f>
        <v>0</v>
      </c>
      <c r="V1609" s="39">
        <f>IF(T1609&lt;=$S$3,U1609/((1+$S$4)^(Q1609)),0)</f>
        <v>0</v>
      </c>
    </row>
    <row r="1610" spans="17:22" x14ac:dyDescent="0.2">
      <c r="Q1610" s="37">
        <v>1593</v>
      </c>
      <c r="R1610" s="38">
        <f>R1609+1</f>
        <v>41614</v>
      </c>
      <c r="S1610" s="36">
        <f>IF(U1610=1,1,0)</f>
        <v>0</v>
      </c>
      <c r="T1610" s="37">
        <f>T1609+S1610</f>
        <v>52</v>
      </c>
      <c r="U1610" s="40">
        <f>IF(DAY(R1610)=$S$15,1,0)</f>
        <v>0</v>
      </c>
      <c r="V1610" s="39">
        <f>IF(T1610&lt;=$S$3,U1610/((1+$S$4)^(Q1610)),0)</f>
        <v>0</v>
      </c>
    </row>
    <row r="1611" spans="17:22" x14ac:dyDescent="0.2">
      <c r="Q1611" s="37">
        <v>1594</v>
      </c>
      <c r="R1611" s="38">
        <f>R1610+1</f>
        <v>41615</v>
      </c>
      <c r="S1611" s="36">
        <f>IF(U1611=1,1,0)</f>
        <v>0</v>
      </c>
      <c r="T1611" s="37">
        <f>T1610+S1611</f>
        <v>52</v>
      </c>
      <c r="U1611" s="40">
        <f>IF(DAY(R1611)=$S$15,1,0)</f>
        <v>0</v>
      </c>
      <c r="V1611" s="39">
        <f>IF(T1611&lt;=$S$3,U1611/((1+$S$4)^(Q1611)),0)</f>
        <v>0</v>
      </c>
    </row>
    <row r="1612" spans="17:22" x14ac:dyDescent="0.2">
      <c r="Q1612" s="37">
        <v>1595</v>
      </c>
      <c r="R1612" s="38">
        <f>R1611+1</f>
        <v>41616</v>
      </c>
      <c r="S1612" s="36">
        <f>IF(U1612=1,1,0)</f>
        <v>0</v>
      </c>
      <c r="T1612" s="37">
        <f>T1611+S1612</f>
        <v>52</v>
      </c>
      <c r="U1612" s="40">
        <f>IF(DAY(R1612)=$S$15,1,0)</f>
        <v>0</v>
      </c>
      <c r="V1612" s="39">
        <f>IF(T1612&lt;=$S$3,U1612/((1+$S$4)^(Q1612)),0)</f>
        <v>0</v>
      </c>
    </row>
    <row r="1613" spans="17:22" x14ac:dyDescent="0.2">
      <c r="Q1613" s="37">
        <v>1596</v>
      </c>
      <c r="R1613" s="38">
        <f>R1612+1</f>
        <v>41617</v>
      </c>
      <c r="S1613" s="36">
        <f>IF(U1613=1,1,0)</f>
        <v>0</v>
      </c>
      <c r="T1613" s="37">
        <f>T1612+S1613</f>
        <v>52</v>
      </c>
      <c r="U1613" s="40">
        <f>IF(DAY(R1613)=$S$15,1,0)</f>
        <v>0</v>
      </c>
      <c r="V1613" s="39">
        <f>IF(T1613&lt;=$S$3,U1613/((1+$S$4)^(Q1613)),0)</f>
        <v>0</v>
      </c>
    </row>
    <row r="1614" spans="17:22" x14ac:dyDescent="0.2">
      <c r="Q1614" s="37">
        <v>1597</v>
      </c>
      <c r="R1614" s="38">
        <f>R1613+1</f>
        <v>41618</v>
      </c>
      <c r="S1614" s="36">
        <f>IF(U1614=1,1,0)</f>
        <v>0</v>
      </c>
      <c r="T1614" s="37">
        <f>T1613+S1614</f>
        <v>52</v>
      </c>
      <c r="U1614" s="40">
        <f>IF(DAY(R1614)=$S$15,1,0)</f>
        <v>0</v>
      </c>
      <c r="V1614" s="39">
        <f>IF(T1614&lt;=$S$3,U1614/((1+$S$4)^(Q1614)),0)</f>
        <v>0</v>
      </c>
    </row>
    <row r="1615" spans="17:22" x14ac:dyDescent="0.2">
      <c r="Q1615" s="37">
        <v>1598</v>
      </c>
      <c r="R1615" s="38">
        <f>R1614+1</f>
        <v>41619</v>
      </c>
      <c r="S1615" s="36">
        <f>IF(U1615=1,1,0)</f>
        <v>0</v>
      </c>
      <c r="T1615" s="37">
        <f>T1614+S1615</f>
        <v>52</v>
      </c>
      <c r="U1615" s="40">
        <f>IF(DAY(R1615)=$S$15,1,0)</f>
        <v>0</v>
      </c>
      <c r="V1615" s="39">
        <f>IF(T1615&lt;=$S$3,U1615/((1+$S$4)^(Q1615)),0)</f>
        <v>0</v>
      </c>
    </row>
    <row r="1616" spans="17:22" x14ac:dyDescent="0.2">
      <c r="Q1616" s="37">
        <v>1599</v>
      </c>
      <c r="R1616" s="38">
        <f>R1615+1</f>
        <v>41620</v>
      </c>
      <c r="S1616" s="36">
        <f>IF(U1616=1,1,0)</f>
        <v>0</v>
      </c>
      <c r="T1616" s="37">
        <f>T1615+S1616</f>
        <v>52</v>
      </c>
      <c r="U1616" s="40">
        <f>IF(DAY(R1616)=$S$15,1,0)</f>
        <v>0</v>
      </c>
      <c r="V1616" s="39">
        <f>IF(T1616&lt;=$S$3,U1616/((1+$S$4)^(Q1616)),0)</f>
        <v>0</v>
      </c>
    </row>
    <row r="1617" spans="17:22" x14ac:dyDescent="0.2">
      <c r="Q1617" s="37">
        <v>1600</v>
      </c>
      <c r="R1617" s="38">
        <f>R1616+1</f>
        <v>41621</v>
      </c>
      <c r="S1617" s="36">
        <f>IF(U1617=1,1,0)</f>
        <v>0</v>
      </c>
      <c r="T1617" s="37">
        <f>T1616+S1617</f>
        <v>52</v>
      </c>
      <c r="U1617" s="40">
        <f>IF(DAY(R1617)=$S$15,1,0)</f>
        <v>0</v>
      </c>
      <c r="V1617" s="39">
        <f>IF(T1617&lt;=$S$3,U1617/((1+$S$4)^(Q1617)),0)</f>
        <v>0</v>
      </c>
    </row>
    <row r="1618" spans="17:22" x14ac:dyDescent="0.2">
      <c r="Q1618" s="37">
        <v>1601</v>
      </c>
      <c r="R1618" s="38">
        <f>R1617+1</f>
        <v>41622</v>
      </c>
      <c r="S1618" s="36">
        <f>IF(U1618=1,1,0)</f>
        <v>0</v>
      </c>
      <c r="T1618" s="37">
        <f>T1617+S1618</f>
        <v>52</v>
      </c>
      <c r="U1618" s="40">
        <f>IF(DAY(R1618)=$S$15,1,0)</f>
        <v>0</v>
      </c>
      <c r="V1618" s="39">
        <f>IF(T1618&lt;=$S$3,U1618/((1+$S$4)^(Q1618)),0)</f>
        <v>0</v>
      </c>
    </row>
    <row r="1619" spans="17:22" x14ac:dyDescent="0.2">
      <c r="Q1619" s="37">
        <v>1602</v>
      </c>
      <c r="R1619" s="38">
        <f>R1618+1</f>
        <v>41623</v>
      </c>
      <c r="S1619" s="36">
        <f>IF(U1619=1,1,0)</f>
        <v>0</v>
      </c>
      <c r="T1619" s="37">
        <f>T1618+S1619</f>
        <v>52</v>
      </c>
      <c r="U1619" s="40">
        <f>IF(DAY(R1619)=$S$15,1,0)</f>
        <v>0</v>
      </c>
      <c r="V1619" s="39">
        <f>IF(T1619&lt;=$S$3,U1619/((1+$S$4)^(Q1619)),0)</f>
        <v>0</v>
      </c>
    </row>
    <row r="1620" spans="17:22" x14ac:dyDescent="0.2">
      <c r="Q1620" s="37">
        <v>1603</v>
      </c>
      <c r="R1620" s="38">
        <f>R1619+1</f>
        <v>41624</v>
      </c>
      <c r="S1620" s="36">
        <f>IF(U1620=1,1,0)</f>
        <v>0</v>
      </c>
      <c r="T1620" s="37">
        <f>T1619+S1620</f>
        <v>52</v>
      </c>
      <c r="U1620" s="40">
        <f>IF(DAY(R1620)=$S$15,1,0)</f>
        <v>0</v>
      </c>
      <c r="V1620" s="39">
        <f>IF(T1620&lt;=$S$3,U1620/((1+$S$4)^(Q1620)),0)</f>
        <v>0</v>
      </c>
    </row>
    <row r="1621" spans="17:22" x14ac:dyDescent="0.2">
      <c r="Q1621" s="37">
        <v>1604</v>
      </c>
      <c r="R1621" s="38">
        <f>R1620+1</f>
        <v>41625</v>
      </c>
      <c r="S1621" s="36">
        <f>IF(U1621=1,1,0)</f>
        <v>0</v>
      </c>
      <c r="T1621" s="37">
        <f>T1620+S1621</f>
        <v>52</v>
      </c>
      <c r="U1621" s="40">
        <f>IF(DAY(R1621)=$S$15,1,0)</f>
        <v>0</v>
      </c>
      <c r="V1621" s="39">
        <f>IF(T1621&lt;=$S$3,U1621/((1+$S$4)^(Q1621)),0)</f>
        <v>0</v>
      </c>
    </row>
    <row r="1622" spans="17:22" x14ac:dyDescent="0.2">
      <c r="Q1622" s="37">
        <v>1605</v>
      </c>
      <c r="R1622" s="38">
        <f>R1621+1</f>
        <v>41626</v>
      </c>
      <c r="S1622" s="36">
        <f>IF(U1622=1,1,0)</f>
        <v>0</v>
      </c>
      <c r="T1622" s="37">
        <f>T1621+S1622</f>
        <v>52</v>
      </c>
      <c r="U1622" s="40">
        <f>IF(DAY(R1622)=$S$15,1,0)</f>
        <v>0</v>
      </c>
      <c r="V1622" s="39">
        <f>IF(T1622&lt;=$S$3,U1622/((1+$S$4)^(Q1622)),0)</f>
        <v>0</v>
      </c>
    </row>
    <row r="1623" spans="17:22" x14ac:dyDescent="0.2">
      <c r="Q1623" s="37">
        <v>1606</v>
      </c>
      <c r="R1623" s="38">
        <f>R1622+1</f>
        <v>41627</v>
      </c>
      <c r="S1623" s="36">
        <f>IF(U1623=1,1,0)</f>
        <v>0</v>
      </c>
      <c r="T1623" s="37">
        <f>T1622+S1623</f>
        <v>52</v>
      </c>
      <c r="U1623" s="40">
        <f>IF(DAY(R1623)=$S$15,1,0)</f>
        <v>0</v>
      </c>
      <c r="V1623" s="39">
        <f>IF(T1623&lt;=$S$3,U1623/((1+$S$4)^(Q1623)),0)</f>
        <v>0</v>
      </c>
    </row>
    <row r="1624" spans="17:22" x14ac:dyDescent="0.2">
      <c r="Q1624" s="37">
        <v>1607</v>
      </c>
      <c r="R1624" s="38">
        <f>R1623+1</f>
        <v>41628</v>
      </c>
      <c r="S1624" s="36">
        <f>IF(U1624=1,1,0)</f>
        <v>0</v>
      </c>
      <c r="T1624" s="37">
        <f>T1623+S1624</f>
        <v>52</v>
      </c>
      <c r="U1624" s="40">
        <f>IF(DAY(R1624)=$S$15,1,0)</f>
        <v>0</v>
      </c>
      <c r="V1624" s="39">
        <f>IF(T1624&lt;=$S$3,U1624/((1+$S$4)^(Q1624)),0)</f>
        <v>0</v>
      </c>
    </row>
    <row r="1625" spans="17:22" x14ac:dyDescent="0.2">
      <c r="Q1625" s="37">
        <v>1608</v>
      </c>
      <c r="R1625" s="38">
        <f>R1624+1</f>
        <v>41629</v>
      </c>
      <c r="S1625" s="36">
        <f>IF(U1625=1,1,0)</f>
        <v>0</v>
      </c>
      <c r="T1625" s="37">
        <f>T1624+S1625</f>
        <v>52</v>
      </c>
      <c r="U1625" s="40">
        <f>IF(DAY(R1625)=$S$15,1,0)</f>
        <v>0</v>
      </c>
      <c r="V1625" s="39">
        <f>IF(T1625&lt;=$S$3,U1625/((1+$S$4)^(Q1625)),0)</f>
        <v>0</v>
      </c>
    </row>
    <row r="1626" spans="17:22" x14ac:dyDescent="0.2">
      <c r="Q1626" s="37">
        <v>1609</v>
      </c>
      <c r="R1626" s="38">
        <f>R1625+1</f>
        <v>41630</v>
      </c>
      <c r="S1626" s="36">
        <f>IF(U1626=1,1,0)</f>
        <v>0</v>
      </c>
      <c r="T1626" s="37">
        <f>T1625+S1626</f>
        <v>52</v>
      </c>
      <c r="U1626" s="40">
        <f>IF(DAY(R1626)=$S$15,1,0)</f>
        <v>0</v>
      </c>
      <c r="V1626" s="39">
        <f>IF(T1626&lt;=$S$3,U1626/((1+$S$4)^(Q1626)),0)</f>
        <v>0</v>
      </c>
    </row>
    <row r="1627" spans="17:22" x14ac:dyDescent="0.2">
      <c r="Q1627" s="37">
        <v>1610</v>
      </c>
      <c r="R1627" s="38">
        <f>R1626+1</f>
        <v>41631</v>
      </c>
      <c r="S1627" s="36">
        <f>IF(U1627=1,1,0)</f>
        <v>0</v>
      </c>
      <c r="T1627" s="37">
        <f>T1626+S1627</f>
        <v>52</v>
      </c>
      <c r="U1627" s="40">
        <f>IF(DAY(R1627)=$S$15,1,0)</f>
        <v>0</v>
      </c>
      <c r="V1627" s="39">
        <f>IF(T1627&lt;=$S$3,U1627/((1+$S$4)^(Q1627)),0)</f>
        <v>0</v>
      </c>
    </row>
    <row r="1628" spans="17:22" x14ac:dyDescent="0.2">
      <c r="Q1628" s="37">
        <v>1611</v>
      </c>
      <c r="R1628" s="38">
        <f>R1627+1</f>
        <v>41632</v>
      </c>
      <c r="S1628" s="36">
        <f>IF(U1628=1,1,0)</f>
        <v>0</v>
      </c>
      <c r="T1628" s="37">
        <f>T1627+S1628</f>
        <v>52</v>
      </c>
      <c r="U1628" s="40">
        <f>IF(DAY(R1628)=$S$15,1,0)</f>
        <v>0</v>
      </c>
      <c r="V1628" s="39">
        <f>IF(T1628&lt;=$S$3,U1628/((1+$S$4)^(Q1628)),0)</f>
        <v>0</v>
      </c>
    </row>
    <row r="1629" spans="17:22" x14ac:dyDescent="0.2">
      <c r="Q1629" s="37">
        <v>1612</v>
      </c>
      <c r="R1629" s="38">
        <f>R1628+1</f>
        <v>41633</v>
      </c>
      <c r="S1629" s="36">
        <f>IF(U1629=1,1,0)</f>
        <v>0</v>
      </c>
      <c r="T1629" s="37">
        <f>T1628+S1629</f>
        <v>52</v>
      </c>
      <c r="U1629" s="40">
        <f>IF(DAY(R1629)=$S$15,1,0)</f>
        <v>0</v>
      </c>
      <c r="V1629" s="39">
        <f>IF(T1629&lt;=$S$3,U1629/((1+$S$4)^(Q1629)),0)</f>
        <v>0</v>
      </c>
    </row>
    <row r="1630" spans="17:22" x14ac:dyDescent="0.2">
      <c r="Q1630" s="37">
        <v>1613</v>
      </c>
      <c r="R1630" s="38">
        <f>R1629+1</f>
        <v>41634</v>
      </c>
      <c r="S1630" s="36">
        <f>IF(U1630=1,1,0)</f>
        <v>0</v>
      </c>
      <c r="T1630" s="37">
        <f>T1629+S1630</f>
        <v>52</v>
      </c>
      <c r="U1630" s="40">
        <f>IF(DAY(R1630)=$S$15,1,0)</f>
        <v>0</v>
      </c>
      <c r="V1630" s="39">
        <f>IF(T1630&lt;=$S$3,U1630/((1+$S$4)^(Q1630)),0)</f>
        <v>0</v>
      </c>
    </row>
    <row r="1631" spans="17:22" x14ac:dyDescent="0.2">
      <c r="Q1631" s="37">
        <v>1614</v>
      </c>
      <c r="R1631" s="38">
        <f>R1630+1</f>
        <v>41635</v>
      </c>
      <c r="S1631" s="36">
        <f>IF(U1631=1,1,0)</f>
        <v>1</v>
      </c>
      <c r="T1631" s="37">
        <f>T1630+S1631</f>
        <v>53</v>
      </c>
      <c r="U1631" s="40">
        <f>IF(DAY(R1631)=$S$15,1,0)</f>
        <v>1</v>
      </c>
      <c r="V1631" s="39">
        <f>IF(T1631&lt;=$S$3,U1631/((1+$S$4)^(Q1631)),0)</f>
        <v>0</v>
      </c>
    </row>
    <row r="1632" spans="17:22" x14ac:dyDescent="0.2">
      <c r="Q1632" s="37">
        <v>1615</v>
      </c>
      <c r="R1632" s="38">
        <f>R1631+1</f>
        <v>41636</v>
      </c>
      <c r="S1632" s="36">
        <f>IF(U1632=1,1,0)</f>
        <v>0</v>
      </c>
      <c r="T1632" s="37">
        <f>T1631+S1632</f>
        <v>53</v>
      </c>
      <c r="U1632" s="40">
        <f>IF(DAY(R1632)=$S$15,1,0)</f>
        <v>0</v>
      </c>
      <c r="V1632" s="39">
        <f>IF(T1632&lt;=$S$3,U1632/((1+$S$4)^(Q1632)),0)</f>
        <v>0</v>
      </c>
    </row>
    <row r="1633" spans="17:22" x14ac:dyDescent="0.2">
      <c r="Q1633" s="37">
        <v>1616</v>
      </c>
      <c r="R1633" s="38">
        <f>R1632+1</f>
        <v>41637</v>
      </c>
      <c r="S1633" s="36">
        <f>IF(U1633=1,1,0)</f>
        <v>0</v>
      </c>
      <c r="T1633" s="37">
        <f>T1632+S1633</f>
        <v>53</v>
      </c>
      <c r="U1633" s="40">
        <f>IF(DAY(R1633)=$S$15,1,0)</f>
        <v>0</v>
      </c>
      <c r="V1633" s="39">
        <f>IF(T1633&lt;=$S$3,U1633/((1+$S$4)^(Q1633)),0)</f>
        <v>0</v>
      </c>
    </row>
    <row r="1634" spans="17:22" x14ac:dyDescent="0.2">
      <c r="Q1634" s="37">
        <v>1617</v>
      </c>
      <c r="R1634" s="38">
        <f>R1633+1</f>
        <v>41638</v>
      </c>
      <c r="S1634" s="36">
        <f>IF(U1634=1,1,0)</f>
        <v>0</v>
      </c>
      <c r="T1634" s="37">
        <f>T1633+S1634</f>
        <v>53</v>
      </c>
      <c r="U1634" s="40">
        <f>IF(DAY(R1634)=$S$15,1,0)</f>
        <v>0</v>
      </c>
      <c r="V1634" s="39">
        <f>IF(T1634&lt;=$S$3,U1634/((1+$S$4)^(Q1634)),0)</f>
        <v>0</v>
      </c>
    </row>
    <row r="1635" spans="17:22" x14ac:dyDescent="0.2">
      <c r="Q1635" s="37">
        <v>1618</v>
      </c>
      <c r="R1635" s="38">
        <f>R1634+1</f>
        <v>41639</v>
      </c>
      <c r="S1635" s="36">
        <f>IF(U1635=1,1,0)</f>
        <v>0</v>
      </c>
      <c r="T1635" s="37">
        <f>T1634+S1635</f>
        <v>53</v>
      </c>
      <c r="U1635" s="40">
        <f>IF(DAY(R1635)=$S$15,1,0)</f>
        <v>0</v>
      </c>
      <c r="V1635" s="39">
        <f>IF(T1635&lt;=$S$3,U1635/((1+$S$4)^(Q1635)),0)</f>
        <v>0</v>
      </c>
    </row>
    <row r="1636" spans="17:22" x14ac:dyDescent="0.2">
      <c r="Q1636" s="37">
        <v>1619</v>
      </c>
      <c r="R1636" s="38">
        <f>R1635+1</f>
        <v>41640</v>
      </c>
      <c r="S1636" s="36">
        <f>IF(U1636=1,1,0)</f>
        <v>0</v>
      </c>
      <c r="T1636" s="37">
        <f>T1635+S1636</f>
        <v>53</v>
      </c>
      <c r="U1636" s="40">
        <f>IF(DAY(R1636)=$S$15,1,0)</f>
        <v>0</v>
      </c>
      <c r="V1636" s="39">
        <f>IF(T1636&lt;=$S$3,U1636/((1+$S$4)^(Q1636)),0)</f>
        <v>0</v>
      </c>
    </row>
    <row r="1637" spans="17:22" x14ac:dyDescent="0.2">
      <c r="Q1637" s="37">
        <v>1620</v>
      </c>
      <c r="R1637" s="38">
        <f>R1636+1</f>
        <v>41641</v>
      </c>
      <c r="S1637" s="36">
        <f>IF(U1637=1,1,0)</f>
        <v>0</v>
      </c>
      <c r="T1637" s="37">
        <f>T1636+S1637</f>
        <v>53</v>
      </c>
      <c r="U1637" s="40">
        <f>IF(DAY(R1637)=$S$15,1,0)</f>
        <v>0</v>
      </c>
      <c r="V1637" s="39">
        <f>IF(T1637&lt;=$S$3,U1637/((1+$S$4)^(Q1637)),0)</f>
        <v>0</v>
      </c>
    </row>
    <row r="1638" spans="17:22" x14ac:dyDescent="0.2">
      <c r="Q1638" s="37">
        <v>1621</v>
      </c>
      <c r="R1638" s="38">
        <f>R1637+1</f>
        <v>41642</v>
      </c>
      <c r="S1638" s="36">
        <f>IF(U1638=1,1,0)</f>
        <v>0</v>
      </c>
      <c r="T1638" s="37">
        <f>T1637+S1638</f>
        <v>53</v>
      </c>
      <c r="U1638" s="40">
        <f>IF(DAY(R1638)=$S$15,1,0)</f>
        <v>0</v>
      </c>
      <c r="V1638" s="39">
        <f>IF(T1638&lt;=$S$3,U1638/((1+$S$4)^(Q1638)),0)</f>
        <v>0</v>
      </c>
    </row>
    <row r="1639" spans="17:22" x14ac:dyDescent="0.2">
      <c r="Q1639" s="37">
        <v>1622</v>
      </c>
      <c r="R1639" s="38">
        <f>R1638+1</f>
        <v>41643</v>
      </c>
      <c r="S1639" s="36">
        <f>IF(U1639=1,1,0)</f>
        <v>0</v>
      </c>
      <c r="T1639" s="37">
        <f>T1638+S1639</f>
        <v>53</v>
      </c>
      <c r="U1639" s="40">
        <f>IF(DAY(R1639)=$S$15,1,0)</f>
        <v>0</v>
      </c>
      <c r="V1639" s="39">
        <f>IF(T1639&lt;=$S$3,U1639/((1+$S$4)^(Q1639)),0)</f>
        <v>0</v>
      </c>
    </row>
    <row r="1640" spans="17:22" x14ac:dyDescent="0.2">
      <c r="Q1640" s="37">
        <v>1623</v>
      </c>
      <c r="R1640" s="38">
        <f>R1639+1</f>
        <v>41644</v>
      </c>
      <c r="S1640" s="36">
        <f>IF(U1640=1,1,0)</f>
        <v>0</v>
      </c>
      <c r="T1640" s="37">
        <f>T1639+S1640</f>
        <v>53</v>
      </c>
      <c r="U1640" s="40">
        <f>IF(DAY(R1640)=$S$15,1,0)</f>
        <v>0</v>
      </c>
      <c r="V1640" s="39">
        <f>IF(T1640&lt;=$S$3,U1640/((1+$S$4)^(Q1640)),0)</f>
        <v>0</v>
      </c>
    </row>
    <row r="1641" spans="17:22" x14ac:dyDescent="0.2">
      <c r="Q1641" s="37">
        <v>1624</v>
      </c>
      <c r="R1641" s="38">
        <f>R1640+1</f>
        <v>41645</v>
      </c>
      <c r="S1641" s="36">
        <f>IF(U1641=1,1,0)</f>
        <v>0</v>
      </c>
      <c r="T1641" s="37">
        <f>T1640+S1641</f>
        <v>53</v>
      </c>
      <c r="U1641" s="40">
        <f>IF(DAY(R1641)=$S$15,1,0)</f>
        <v>0</v>
      </c>
      <c r="V1641" s="39">
        <f>IF(T1641&lt;=$S$3,U1641/((1+$S$4)^(Q1641)),0)</f>
        <v>0</v>
      </c>
    </row>
    <row r="1642" spans="17:22" x14ac:dyDescent="0.2">
      <c r="Q1642" s="37">
        <v>1625</v>
      </c>
      <c r="R1642" s="38">
        <f>R1641+1</f>
        <v>41646</v>
      </c>
      <c r="S1642" s="36">
        <f>IF(U1642=1,1,0)</f>
        <v>0</v>
      </c>
      <c r="T1642" s="37">
        <f>T1641+S1642</f>
        <v>53</v>
      </c>
      <c r="U1642" s="40">
        <f>IF(DAY(R1642)=$S$15,1,0)</f>
        <v>0</v>
      </c>
      <c r="V1642" s="39">
        <f>IF(T1642&lt;=$S$3,U1642/((1+$S$4)^(Q1642)),0)</f>
        <v>0</v>
      </c>
    </row>
    <row r="1643" spans="17:22" x14ac:dyDescent="0.2">
      <c r="Q1643" s="37">
        <v>1626</v>
      </c>
      <c r="R1643" s="38">
        <f>R1642+1</f>
        <v>41647</v>
      </c>
      <c r="S1643" s="36">
        <f>IF(U1643=1,1,0)</f>
        <v>0</v>
      </c>
      <c r="T1643" s="37">
        <f>T1642+S1643</f>
        <v>53</v>
      </c>
      <c r="U1643" s="40">
        <f>IF(DAY(R1643)=$S$15,1,0)</f>
        <v>0</v>
      </c>
      <c r="V1643" s="39">
        <f>IF(T1643&lt;=$S$3,U1643/((1+$S$4)^(Q1643)),0)</f>
        <v>0</v>
      </c>
    </row>
    <row r="1644" spans="17:22" x14ac:dyDescent="0.2">
      <c r="Q1644" s="37">
        <v>1627</v>
      </c>
      <c r="R1644" s="38">
        <f>R1643+1</f>
        <v>41648</v>
      </c>
      <c r="S1644" s="36">
        <f>IF(U1644=1,1,0)</f>
        <v>0</v>
      </c>
      <c r="T1644" s="37">
        <f>T1643+S1644</f>
        <v>53</v>
      </c>
      <c r="U1644" s="40">
        <f>IF(DAY(R1644)=$S$15,1,0)</f>
        <v>0</v>
      </c>
      <c r="V1644" s="39">
        <f>IF(T1644&lt;=$S$3,U1644/((1+$S$4)^(Q1644)),0)</f>
        <v>0</v>
      </c>
    </row>
    <row r="1645" spans="17:22" x14ac:dyDescent="0.2">
      <c r="Q1645" s="37">
        <v>1628</v>
      </c>
      <c r="R1645" s="38">
        <f>R1644+1</f>
        <v>41649</v>
      </c>
      <c r="S1645" s="36">
        <f>IF(U1645=1,1,0)</f>
        <v>0</v>
      </c>
      <c r="T1645" s="37">
        <f>T1644+S1645</f>
        <v>53</v>
      </c>
      <c r="U1645" s="40">
        <f>IF(DAY(R1645)=$S$15,1,0)</f>
        <v>0</v>
      </c>
      <c r="V1645" s="39">
        <f>IF(T1645&lt;=$S$3,U1645/((1+$S$4)^(Q1645)),0)</f>
        <v>0</v>
      </c>
    </row>
    <row r="1646" spans="17:22" x14ac:dyDescent="0.2">
      <c r="Q1646" s="37">
        <v>1629</v>
      </c>
      <c r="R1646" s="38">
        <f>R1645+1</f>
        <v>41650</v>
      </c>
      <c r="S1646" s="36">
        <f>IF(U1646=1,1,0)</f>
        <v>0</v>
      </c>
      <c r="T1646" s="37">
        <f>T1645+S1646</f>
        <v>53</v>
      </c>
      <c r="U1646" s="40">
        <f>IF(DAY(R1646)=$S$15,1,0)</f>
        <v>0</v>
      </c>
      <c r="V1646" s="39">
        <f>IF(T1646&lt;=$S$3,U1646/((1+$S$4)^(Q1646)),0)</f>
        <v>0</v>
      </c>
    </row>
    <row r="1647" spans="17:22" x14ac:dyDescent="0.2">
      <c r="Q1647" s="37">
        <v>1630</v>
      </c>
      <c r="R1647" s="38">
        <f>R1646+1</f>
        <v>41651</v>
      </c>
      <c r="S1647" s="36">
        <f>IF(U1647=1,1,0)</f>
        <v>0</v>
      </c>
      <c r="T1647" s="37">
        <f>T1646+S1647</f>
        <v>53</v>
      </c>
      <c r="U1647" s="40">
        <f>IF(DAY(R1647)=$S$15,1,0)</f>
        <v>0</v>
      </c>
      <c r="V1647" s="39">
        <f>IF(T1647&lt;=$S$3,U1647/((1+$S$4)^(Q1647)),0)</f>
        <v>0</v>
      </c>
    </row>
    <row r="1648" spans="17:22" x14ac:dyDescent="0.2">
      <c r="Q1648" s="37">
        <v>1631</v>
      </c>
      <c r="R1648" s="38">
        <f>R1647+1</f>
        <v>41652</v>
      </c>
      <c r="S1648" s="36">
        <f>IF(U1648=1,1,0)</f>
        <v>0</v>
      </c>
      <c r="T1648" s="37">
        <f>T1647+S1648</f>
        <v>53</v>
      </c>
      <c r="U1648" s="40">
        <f>IF(DAY(R1648)=$S$15,1,0)</f>
        <v>0</v>
      </c>
      <c r="V1648" s="39">
        <f>IF(T1648&lt;=$S$3,U1648/((1+$S$4)^(Q1648)),0)</f>
        <v>0</v>
      </c>
    </row>
    <row r="1649" spans="17:22" x14ac:dyDescent="0.2">
      <c r="Q1649" s="37">
        <v>1632</v>
      </c>
      <c r="R1649" s="38">
        <f>R1648+1</f>
        <v>41653</v>
      </c>
      <c r="S1649" s="36">
        <f>IF(U1649=1,1,0)</f>
        <v>0</v>
      </c>
      <c r="T1649" s="37">
        <f>T1648+S1649</f>
        <v>53</v>
      </c>
      <c r="U1649" s="40">
        <f>IF(DAY(R1649)=$S$15,1,0)</f>
        <v>0</v>
      </c>
      <c r="V1649" s="39">
        <f>IF(T1649&lt;=$S$3,U1649/((1+$S$4)^(Q1649)),0)</f>
        <v>0</v>
      </c>
    </row>
    <row r="1650" spans="17:22" x14ac:dyDescent="0.2">
      <c r="Q1650" s="37">
        <v>1633</v>
      </c>
      <c r="R1650" s="38">
        <f>R1649+1</f>
        <v>41654</v>
      </c>
      <c r="S1650" s="36">
        <f>IF(U1650=1,1,0)</f>
        <v>0</v>
      </c>
      <c r="T1650" s="37">
        <f>T1649+S1650</f>
        <v>53</v>
      </c>
      <c r="U1650" s="40">
        <f>IF(DAY(R1650)=$S$15,1,0)</f>
        <v>0</v>
      </c>
      <c r="V1650" s="39">
        <f>IF(T1650&lt;=$S$3,U1650/((1+$S$4)^(Q1650)),0)</f>
        <v>0</v>
      </c>
    </row>
    <row r="1651" spans="17:22" x14ac:dyDescent="0.2">
      <c r="Q1651" s="37">
        <v>1634</v>
      </c>
      <c r="R1651" s="38">
        <f>R1650+1</f>
        <v>41655</v>
      </c>
      <c r="S1651" s="36">
        <f>IF(U1651=1,1,0)</f>
        <v>0</v>
      </c>
      <c r="T1651" s="37">
        <f>T1650+S1651</f>
        <v>53</v>
      </c>
      <c r="U1651" s="40">
        <f>IF(DAY(R1651)=$S$15,1,0)</f>
        <v>0</v>
      </c>
      <c r="V1651" s="39">
        <f>IF(T1651&lt;=$S$3,U1651/((1+$S$4)^(Q1651)),0)</f>
        <v>0</v>
      </c>
    </row>
    <row r="1652" spans="17:22" x14ac:dyDescent="0.2">
      <c r="Q1652" s="37">
        <v>1635</v>
      </c>
      <c r="R1652" s="38">
        <f>R1651+1</f>
        <v>41656</v>
      </c>
      <c r="S1652" s="36">
        <f>IF(U1652=1,1,0)</f>
        <v>0</v>
      </c>
      <c r="T1652" s="37">
        <f>T1651+S1652</f>
        <v>53</v>
      </c>
      <c r="U1652" s="40">
        <f>IF(DAY(R1652)=$S$15,1,0)</f>
        <v>0</v>
      </c>
      <c r="V1652" s="39">
        <f>IF(T1652&lt;=$S$3,U1652/((1+$S$4)^(Q1652)),0)</f>
        <v>0</v>
      </c>
    </row>
    <row r="1653" spans="17:22" x14ac:dyDescent="0.2">
      <c r="Q1653" s="37">
        <v>1636</v>
      </c>
      <c r="R1653" s="38">
        <f>R1652+1</f>
        <v>41657</v>
      </c>
      <c r="S1653" s="36">
        <f>IF(U1653=1,1,0)</f>
        <v>0</v>
      </c>
      <c r="T1653" s="37">
        <f>T1652+S1653</f>
        <v>53</v>
      </c>
      <c r="U1653" s="40">
        <f>IF(DAY(R1653)=$S$15,1,0)</f>
        <v>0</v>
      </c>
      <c r="V1653" s="39">
        <f>IF(T1653&lt;=$S$3,U1653/((1+$S$4)^(Q1653)),0)</f>
        <v>0</v>
      </c>
    </row>
    <row r="1654" spans="17:22" x14ac:dyDescent="0.2">
      <c r="Q1654" s="37">
        <v>1637</v>
      </c>
      <c r="R1654" s="38">
        <f>R1653+1</f>
        <v>41658</v>
      </c>
      <c r="S1654" s="36">
        <f>IF(U1654=1,1,0)</f>
        <v>0</v>
      </c>
      <c r="T1654" s="37">
        <f>T1653+S1654</f>
        <v>53</v>
      </c>
      <c r="U1654" s="40">
        <f>IF(DAY(R1654)=$S$15,1,0)</f>
        <v>0</v>
      </c>
      <c r="V1654" s="39">
        <f>IF(T1654&lt;=$S$3,U1654/((1+$S$4)^(Q1654)),0)</f>
        <v>0</v>
      </c>
    </row>
    <row r="1655" spans="17:22" x14ac:dyDescent="0.2">
      <c r="Q1655" s="37">
        <v>1638</v>
      </c>
      <c r="R1655" s="38">
        <f>R1654+1</f>
        <v>41659</v>
      </c>
      <c r="S1655" s="36">
        <f>IF(U1655=1,1,0)</f>
        <v>0</v>
      </c>
      <c r="T1655" s="37">
        <f>T1654+S1655</f>
        <v>53</v>
      </c>
      <c r="U1655" s="40">
        <f>IF(DAY(R1655)=$S$15,1,0)</f>
        <v>0</v>
      </c>
      <c r="V1655" s="39">
        <f>IF(T1655&lt;=$S$3,U1655/((1+$S$4)^(Q1655)),0)</f>
        <v>0</v>
      </c>
    </row>
    <row r="1656" spans="17:22" x14ac:dyDescent="0.2">
      <c r="Q1656" s="37">
        <v>1639</v>
      </c>
      <c r="R1656" s="38">
        <f>R1655+1</f>
        <v>41660</v>
      </c>
      <c r="S1656" s="36">
        <f>IF(U1656=1,1,0)</f>
        <v>0</v>
      </c>
      <c r="T1656" s="37">
        <f>T1655+S1656</f>
        <v>53</v>
      </c>
      <c r="U1656" s="40">
        <f>IF(DAY(R1656)=$S$15,1,0)</f>
        <v>0</v>
      </c>
      <c r="V1656" s="39">
        <f>IF(T1656&lt;=$S$3,U1656/((1+$S$4)^(Q1656)),0)</f>
        <v>0</v>
      </c>
    </row>
    <row r="1657" spans="17:22" x14ac:dyDescent="0.2">
      <c r="Q1657" s="37">
        <v>1640</v>
      </c>
      <c r="R1657" s="38">
        <f>R1656+1</f>
        <v>41661</v>
      </c>
      <c r="S1657" s="36">
        <f>IF(U1657=1,1,0)</f>
        <v>0</v>
      </c>
      <c r="T1657" s="37">
        <f>T1656+S1657</f>
        <v>53</v>
      </c>
      <c r="U1657" s="40">
        <f>IF(DAY(R1657)=$S$15,1,0)</f>
        <v>0</v>
      </c>
      <c r="V1657" s="39">
        <f>IF(T1657&lt;=$S$3,U1657/((1+$S$4)^(Q1657)),0)</f>
        <v>0</v>
      </c>
    </row>
    <row r="1658" spans="17:22" x14ac:dyDescent="0.2">
      <c r="Q1658" s="37">
        <v>1641</v>
      </c>
      <c r="R1658" s="38">
        <f>R1657+1</f>
        <v>41662</v>
      </c>
      <c r="S1658" s="36">
        <f>IF(U1658=1,1,0)</f>
        <v>0</v>
      </c>
      <c r="T1658" s="37">
        <f>T1657+S1658</f>
        <v>53</v>
      </c>
      <c r="U1658" s="40">
        <f>IF(DAY(R1658)=$S$15,1,0)</f>
        <v>0</v>
      </c>
      <c r="V1658" s="39">
        <f>IF(T1658&lt;=$S$3,U1658/((1+$S$4)^(Q1658)),0)</f>
        <v>0</v>
      </c>
    </row>
    <row r="1659" spans="17:22" x14ac:dyDescent="0.2">
      <c r="Q1659" s="37">
        <v>1642</v>
      </c>
      <c r="R1659" s="38">
        <f>R1658+1</f>
        <v>41663</v>
      </c>
      <c r="S1659" s="36">
        <f>IF(U1659=1,1,0)</f>
        <v>0</v>
      </c>
      <c r="T1659" s="37">
        <f>T1658+S1659</f>
        <v>53</v>
      </c>
      <c r="U1659" s="40">
        <f>IF(DAY(R1659)=$S$15,1,0)</f>
        <v>0</v>
      </c>
      <c r="V1659" s="39">
        <f>IF(T1659&lt;=$S$3,U1659/((1+$S$4)^(Q1659)),0)</f>
        <v>0</v>
      </c>
    </row>
    <row r="1660" spans="17:22" x14ac:dyDescent="0.2">
      <c r="Q1660" s="37">
        <v>1643</v>
      </c>
      <c r="R1660" s="38">
        <f>R1659+1</f>
        <v>41664</v>
      </c>
      <c r="S1660" s="36">
        <f>IF(U1660=1,1,0)</f>
        <v>0</v>
      </c>
      <c r="T1660" s="37">
        <f>T1659+S1660</f>
        <v>53</v>
      </c>
      <c r="U1660" s="40">
        <f>IF(DAY(R1660)=$S$15,1,0)</f>
        <v>0</v>
      </c>
      <c r="V1660" s="39">
        <f>IF(T1660&lt;=$S$3,U1660/((1+$S$4)^(Q1660)),0)</f>
        <v>0</v>
      </c>
    </row>
    <row r="1661" spans="17:22" x14ac:dyDescent="0.2">
      <c r="Q1661" s="37">
        <v>1644</v>
      </c>
      <c r="R1661" s="38">
        <f>R1660+1</f>
        <v>41665</v>
      </c>
      <c r="S1661" s="36">
        <f>IF(U1661=1,1,0)</f>
        <v>0</v>
      </c>
      <c r="T1661" s="37">
        <f>T1660+S1661</f>
        <v>53</v>
      </c>
      <c r="U1661" s="40">
        <f>IF(DAY(R1661)=$S$15,1,0)</f>
        <v>0</v>
      </c>
      <c r="V1661" s="39">
        <f>IF(T1661&lt;=$S$3,U1661/((1+$S$4)^(Q1661)),0)</f>
        <v>0</v>
      </c>
    </row>
    <row r="1662" spans="17:22" x14ac:dyDescent="0.2">
      <c r="Q1662" s="37">
        <v>1645</v>
      </c>
      <c r="R1662" s="38">
        <f>R1661+1</f>
        <v>41666</v>
      </c>
      <c r="S1662" s="36">
        <f>IF(U1662=1,1,0)</f>
        <v>1</v>
      </c>
      <c r="T1662" s="37">
        <f>T1661+S1662</f>
        <v>54</v>
      </c>
      <c r="U1662" s="40">
        <f>IF(DAY(R1662)=$S$15,1,0)</f>
        <v>1</v>
      </c>
      <c r="V1662" s="39">
        <f>IF(T1662&lt;=$S$3,U1662/((1+$S$4)^(Q1662)),0)</f>
        <v>0</v>
      </c>
    </row>
    <row r="1663" spans="17:22" x14ac:dyDescent="0.2">
      <c r="Q1663" s="37">
        <v>1646</v>
      </c>
      <c r="R1663" s="38">
        <f>R1662+1</f>
        <v>41667</v>
      </c>
      <c r="S1663" s="36">
        <f>IF(U1663=1,1,0)</f>
        <v>0</v>
      </c>
      <c r="T1663" s="37">
        <f>T1662+S1663</f>
        <v>54</v>
      </c>
      <c r="U1663" s="40">
        <f>IF(DAY(R1663)=$S$15,1,0)</f>
        <v>0</v>
      </c>
      <c r="V1663" s="39">
        <f>IF(T1663&lt;=$S$3,U1663/((1+$S$4)^(Q1663)),0)</f>
        <v>0</v>
      </c>
    </row>
    <row r="1664" spans="17:22" x14ac:dyDescent="0.2">
      <c r="Q1664" s="37">
        <v>1647</v>
      </c>
      <c r="R1664" s="38">
        <f>R1663+1</f>
        <v>41668</v>
      </c>
      <c r="S1664" s="36">
        <f>IF(U1664=1,1,0)</f>
        <v>0</v>
      </c>
      <c r="T1664" s="37">
        <f>T1663+S1664</f>
        <v>54</v>
      </c>
      <c r="U1664" s="40">
        <f>IF(DAY(R1664)=$S$15,1,0)</f>
        <v>0</v>
      </c>
      <c r="V1664" s="39">
        <f>IF(T1664&lt;=$S$3,U1664/((1+$S$4)^(Q1664)),0)</f>
        <v>0</v>
      </c>
    </row>
    <row r="1665" spans="17:22" x14ac:dyDescent="0.2">
      <c r="Q1665" s="37">
        <v>1648</v>
      </c>
      <c r="R1665" s="38">
        <f>R1664+1</f>
        <v>41669</v>
      </c>
      <c r="S1665" s="36">
        <f>IF(U1665=1,1,0)</f>
        <v>0</v>
      </c>
      <c r="T1665" s="37">
        <f>T1664+S1665</f>
        <v>54</v>
      </c>
      <c r="U1665" s="40">
        <f>IF(DAY(R1665)=$S$15,1,0)</f>
        <v>0</v>
      </c>
      <c r="V1665" s="39">
        <f>IF(T1665&lt;=$S$3,U1665/((1+$S$4)^(Q1665)),0)</f>
        <v>0</v>
      </c>
    </row>
    <row r="1666" spans="17:22" x14ac:dyDescent="0.2">
      <c r="Q1666" s="37">
        <v>1649</v>
      </c>
      <c r="R1666" s="38">
        <f>R1665+1</f>
        <v>41670</v>
      </c>
      <c r="S1666" s="36">
        <f>IF(U1666=1,1,0)</f>
        <v>0</v>
      </c>
      <c r="T1666" s="37">
        <f>T1665+S1666</f>
        <v>54</v>
      </c>
      <c r="U1666" s="40">
        <f>IF(DAY(R1666)=$S$15,1,0)</f>
        <v>0</v>
      </c>
      <c r="V1666" s="39">
        <f>IF(T1666&lt;=$S$3,U1666/((1+$S$4)^(Q1666)),0)</f>
        <v>0</v>
      </c>
    </row>
    <row r="1667" spans="17:22" x14ac:dyDescent="0.2">
      <c r="Q1667" s="37">
        <v>1650</v>
      </c>
      <c r="R1667" s="38">
        <f>R1666+1</f>
        <v>41671</v>
      </c>
      <c r="S1667" s="36">
        <f>IF(U1667=1,1,0)</f>
        <v>0</v>
      </c>
      <c r="T1667" s="37">
        <f>T1666+S1667</f>
        <v>54</v>
      </c>
      <c r="U1667" s="40">
        <f>IF(DAY(R1667)=$S$15,1,0)</f>
        <v>0</v>
      </c>
      <c r="V1667" s="39">
        <f>IF(T1667&lt;=$S$3,U1667/((1+$S$4)^(Q1667)),0)</f>
        <v>0</v>
      </c>
    </row>
    <row r="1668" spans="17:22" x14ac:dyDescent="0.2">
      <c r="Q1668" s="37">
        <v>1651</v>
      </c>
      <c r="R1668" s="38">
        <f>R1667+1</f>
        <v>41672</v>
      </c>
      <c r="S1668" s="36">
        <f>IF(U1668=1,1,0)</f>
        <v>0</v>
      </c>
      <c r="T1668" s="37">
        <f>T1667+S1668</f>
        <v>54</v>
      </c>
      <c r="U1668" s="40">
        <f>IF(DAY(R1668)=$S$15,1,0)</f>
        <v>0</v>
      </c>
      <c r="V1668" s="39">
        <f>IF(T1668&lt;=$S$3,U1668/((1+$S$4)^(Q1668)),0)</f>
        <v>0</v>
      </c>
    </row>
    <row r="1669" spans="17:22" x14ac:dyDescent="0.2">
      <c r="Q1669" s="37">
        <v>1652</v>
      </c>
      <c r="R1669" s="38">
        <f>R1668+1</f>
        <v>41673</v>
      </c>
      <c r="S1669" s="36">
        <f>IF(U1669=1,1,0)</f>
        <v>0</v>
      </c>
      <c r="T1669" s="37">
        <f>T1668+S1669</f>
        <v>54</v>
      </c>
      <c r="U1669" s="40">
        <f>IF(DAY(R1669)=$S$15,1,0)</f>
        <v>0</v>
      </c>
      <c r="V1669" s="39">
        <f>IF(T1669&lt;=$S$3,U1669/((1+$S$4)^(Q1669)),0)</f>
        <v>0</v>
      </c>
    </row>
    <row r="1670" spans="17:22" x14ac:dyDescent="0.2">
      <c r="Q1670" s="37">
        <v>1653</v>
      </c>
      <c r="R1670" s="38">
        <f>R1669+1</f>
        <v>41674</v>
      </c>
      <c r="S1670" s="36">
        <f>IF(U1670=1,1,0)</f>
        <v>0</v>
      </c>
      <c r="T1670" s="37">
        <f>T1669+S1670</f>
        <v>54</v>
      </c>
      <c r="U1670" s="40">
        <f>IF(DAY(R1670)=$S$15,1,0)</f>
        <v>0</v>
      </c>
      <c r="V1670" s="39">
        <f>IF(T1670&lt;=$S$3,U1670/((1+$S$4)^(Q1670)),0)</f>
        <v>0</v>
      </c>
    </row>
    <row r="1671" spans="17:22" x14ac:dyDescent="0.2">
      <c r="Q1671" s="37">
        <v>1654</v>
      </c>
      <c r="R1671" s="38">
        <f>R1670+1</f>
        <v>41675</v>
      </c>
      <c r="S1671" s="36">
        <f>IF(U1671=1,1,0)</f>
        <v>0</v>
      </c>
      <c r="T1671" s="37">
        <f>T1670+S1671</f>
        <v>54</v>
      </c>
      <c r="U1671" s="40">
        <f>IF(DAY(R1671)=$S$15,1,0)</f>
        <v>0</v>
      </c>
      <c r="V1671" s="39">
        <f>IF(T1671&lt;=$S$3,U1671/((1+$S$4)^(Q1671)),0)</f>
        <v>0</v>
      </c>
    </row>
    <row r="1672" spans="17:22" x14ac:dyDescent="0.2">
      <c r="Q1672" s="37">
        <v>1655</v>
      </c>
      <c r="R1672" s="38">
        <f>R1671+1</f>
        <v>41676</v>
      </c>
      <c r="S1672" s="36">
        <f>IF(U1672=1,1,0)</f>
        <v>0</v>
      </c>
      <c r="T1672" s="37">
        <f>T1671+S1672</f>
        <v>54</v>
      </c>
      <c r="U1672" s="40">
        <f>IF(DAY(R1672)=$S$15,1,0)</f>
        <v>0</v>
      </c>
      <c r="V1672" s="39">
        <f>IF(T1672&lt;=$S$3,U1672/((1+$S$4)^(Q1672)),0)</f>
        <v>0</v>
      </c>
    </row>
    <row r="1673" spans="17:22" x14ac:dyDescent="0.2">
      <c r="Q1673" s="37">
        <v>1656</v>
      </c>
      <c r="R1673" s="38">
        <f>R1672+1</f>
        <v>41677</v>
      </c>
      <c r="S1673" s="36">
        <f>IF(U1673=1,1,0)</f>
        <v>0</v>
      </c>
      <c r="T1673" s="37">
        <f>T1672+S1673</f>
        <v>54</v>
      </c>
      <c r="U1673" s="40">
        <f>IF(DAY(R1673)=$S$15,1,0)</f>
        <v>0</v>
      </c>
      <c r="V1673" s="39">
        <f>IF(T1673&lt;=$S$3,U1673/((1+$S$4)^(Q1673)),0)</f>
        <v>0</v>
      </c>
    </row>
    <row r="1674" spans="17:22" x14ac:dyDescent="0.2">
      <c r="Q1674" s="37">
        <v>1657</v>
      </c>
      <c r="R1674" s="38">
        <f>R1673+1</f>
        <v>41678</v>
      </c>
      <c r="S1674" s="36">
        <f>IF(U1674=1,1,0)</f>
        <v>0</v>
      </c>
      <c r="T1674" s="37">
        <f>T1673+S1674</f>
        <v>54</v>
      </c>
      <c r="U1674" s="40">
        <f>IF(DAY(R1674)=$S$15,1,0)</f>
        <v>0</v>
      </c>
      <c r="V1674" s="39">
        <f>IF(T1674&lt;=$S$3,U1674/((1+$S$4)^(Q1674)),0)</f>
        <v>0</v>
      </c>
    </row>
    <row r="1675" spans="17:22" x14ac:dyDescent="0.2">
      <c r="Q1675" s="37">
        <v>1658</v>
      </c>
      <c r="R1675" s="38">
        <f>R1674+1</f>
        <v>41679</v>
      </c>
      <c r="S1675" s="36">
        <f>IF(U1675=1,1,0)</f>
        <v>0</v>
      </c>
      <c r="T1675" s="37">
        <f>T1674+S1675</f>
        <v>54</v>
      </c>
      <c r="U1675" s="40">
        <f>IF(DAY(R1675)=$S$15,1,0)</f>
        <v>0</v>
      </c>
      <c r="V1675" s="39">
        <f>IF(T1675&lt;=$S$3,U1675/((1+$S$4)^(Q1675)),0)</f>
        <v>0</v>
      </c>
    </row>
    <row r="1676" spans="17:22" x14ac:dyDescent="0.2">
      <c r="Q1676" s="37">
        <v>1659</v>
      </c>
      <c r="R1676" s="38">
        <f>R1675+1</f>
        <v>41680</v>
      </c>
      <c r="S1676" s="36">
        <f>IF(U1676=1,1,0)</f>
        <v>0</v>
      </c>
      <c r="T1676" s="37">
        <f>T1675+S1676</f>
        <v>54</v>
      </c>
      <c r="U1676" s="40">
        <f>IF(DAY(R1676)=$S$15,1,0)</f>
        <v>0</v>
      </c>
      <c r="V1676" s="39">
        <f>IF(T1676&lt;=$S$3,U1676/((1+$S$4)^(Q1676)),0)</f>
        <v>0</v>
      </c>
    </row>
    <row r="1677" spans="17:22" x14ac:dyDescent="0.2">
      <c r="Q1677" s="37">
        <v>1660</v>
      </c>
      <c r="R1677" s="38">
        <f>R1676+1</f>
        <v>41681</v>
      </c>
      <c r="S1677" s="36">
        <f>IF(U1677=1,1,0)</f>
        <v>0</v>
      </c>
      <c r="T1677" s="37">
        <f>T1676+S1677</f>
        <v>54</v>
      </c>
      <c r="U1677" s="40">
        <f>IF(DAY(R1677)=$S$15,1,0)</f>
        <v>0</v>
      </c>
      <c r="V1677" s="39">
        <f>IF(T1677&lt;=$S$3,U1677/((1+$S$4)^(Q1677)),0)</f>
        <v>0</v>
      </c>
    </row>
    <row r="1678" spans="17:22" x14ac:dyDescent="0.2">
      <c r="Q1678" s="37">
        <v>1661</v>
      </c>
      <c r="R1678" s="38">
        <f>R1677+1</f>
        <v>41682</v>
      </c>
      <c r="S1678" s="36">
        <f>IF(U1678=1,1,0)</f>
        <v>0</v>
      </c>
      <c r="T1678" s="37">
        <f>T1677+S1678</f>
        <v>54</v>
      </c>
      <c r="U1678" s="40">
        <f>IF(DAY(R1678)=$S$15,1,0)</f>
        <v>0</v>
      </c>
      <c r="V1678" s="39">
        <f>IF(T1678&lt;=$S$3,U1678/((1+$S$4)^(Q1678)),0)</f>
        <v>0</v>
      </c>
    </row>
    <row r="1679" spans="17:22" x14ac:dyDescent="0.2">
      <c r="Q1679" s="37">
        <v>1662</v>
      </c>
      <c r="R1679" s="38">
        <f>R1678+1</f>
        <v>41683</v>
      </c>
      <c r="S1679" s="36">
        <f>IF(U1679=1,1,0)</f>
        <v>0</v>
      </c>
      <c r="T1679" s="37">
        <f>T1678+S1679</f>
        <v>54</v>
      </c>
      <c r="U1679" s="40">
        <f>IF(DAY(R1679)=$S$15,1,0)</f>
        <v>0</v>
      </c>
      <c r="V1679" s="39">
        <f>IF(T1679&lt;=$S$3,U1679/((1+$S$4)^(Q1679)),0)</f>
        <v>0</v>
      </c>
    </row>
    <row r="1680" spans="17:22" x14ac:dyDescent="0.2">
      <c r="Q1680" s="37">
        <v>1663</v>
      </c>
      <c r="R1680" s="38">
        <f>R1679+1</f>
        <v>41684</v>
      </c>
      <c r="S1680" s="36">
        <f>IF(U1680=1,1,0)</f>
        <v>0</v>
      </c>
      <c r="T1680" s="37">
        <f>T1679+S1680</f>
        <v>54</v>
      </c>
      <c r="U1680" s="40">
        <f>IF(DAY(R1680)=$S$15,1,0)</f>
        <v>0</v>
      </c>
      <c r="V1680" s="39">
        <f>IF(T1680&lt;=$S$3,U1680/((1+$S$4)^(Q1680)),0)</f>
        <v>0</v>
      </c>
    </row>
    <row r="1681" spans="17:22" x14ac:dyDescent="0.2">
      <c r="Q1681" s="37">
        <v>1664</v>
      </c>
      <c r="R1681" s="38">
        <f>R1680+1</f>
        <v>41685</v>
      </c>
      <c r="S1681" s="36">
        <f>IF(U1681=1,1,0)</f>
        <v>0</v>
      </c>
      <c r="T1681" s="37">
        <f>T1680+S1681</f>
        <v>54</v>
      </c>
      <c r="U1681" s="40">
        <f>IF(DAY(R1681)=$S$15,1,0)</f>
        <v>0</v>
      </c>
      <c r="V1681" s="39">
        <f>IF(T1681&lt;=$S$3,U1681/((1+$S$4)^(Q1681)),0)</f>
        <v>0</v>
      </c>
    </row>
    <row r="1682" spans="17:22" x14ac:dyDescent="0.2">
      <c r="Q1682" s="37">
        <v>1665</v>
      </c>
      <c r="R1682" s="38">
        <f>R1681+1</f>
        <v>41686</v>
      </c>
      <c r="S1682" s="36">
        <f>IF(U1682=1,1,0)</f>
        <v>0</v>
      </c>
      <c r="T1682" s="37">
        <f>T1681+S1682</f>
        <v>54</v>
      </c>
      <c r="U1682" s="40">
        <f>IF(DAY(R1682)=$S$15,1,0)</f>
        <v>0</v>
      </c>
      <c r="V1682" s="39">
        <f>IF(T1682&lt;=$S$3,U1682/((1+$S$4)^(Q1682)),0)</f>
        <v>0</v>
      </c>
    </row>
    <row r="1683" spans="17:22" x14ac:dyDescent="0.2">
      <c r="Q1683" s="37">
        <v>1666</v>
      </c>
      <c r="R1683" s="38">
        <f>R1682+1</f>
        <v>41687</v>
      </c>
      <c r="S1683" s="36">
        <f>IF(U1683=1,1,0)</f>
        <v>0</v>
      </c>
      <c r="T1683" s="37">
        <f>T1682+S1683</f>
        <v>54</v>
      </c>
      <c r="U1683" s="40">
        <f>IF(DAY(R1683)=$S$15,1,0)</f>
        <v>0</v>
      </c>
      <c r="V1683" s="39">
        <f>IF(T1683&lt;=$S$3,U1683/((1+$S$4)^(Q1683)),0)</f>
        <v>0</v>
      </c>
    </row>
    <row r="1684" spans="17:22" x14ac:dyDescent="0.2">
      <c r="Q1684" s="37">
        <v>1667</v>
      </c>
      <c r="R1684" s="38">
        <f>R1683+1</f>
        <v>41688</v>
      </c>
      <c r="S1684" s="36">
        <f>IF(U1684=1,1,0)</f>
        <v>0</v>
      </c>
      <c r="T1684" s="37">
        <f>T1683+S1684</f>
        <v>54</v>
      </c>
      <c r="U1684" s="40">
        <f>IF(DAY(R1684)=$S$15,1,0)</f>
        <v>0</v>
      </c>
      <c r="V1684" s="39">
        <f>IF(T1684&lt;=$S$3,U1684/((1+$S$4)^(Q1684)),0)</f>
        <v>0</v>
      </c>
    </row>
    <row r="1685" spans="17:22" x14ac:dyDescent="0.2">
      <c r="Q1685" s="37">
        <v>1668</v>
      </c>
      <c r="R1685" s="38">
        <f>R1684+1</f>
        <v>41689</v>
      </c>
      <c r="S1685" s="36">
        <f>IF(U1685=1,1,0)</f>
        <v>0</v>
      </c>
      <c r="T1685" s="37">
        <f>T1684+S1685</f>
        <v>54</v>
      </c>
      <c r="U1685" s="40">
        <f>IF(DAY(R1685)=$S$15,1,0)</f>
        <v>0</v>
      </c>
      <c r="V1685" s="39">
        <f>IF(T1685&lt;=$S$3,U1685/((1+$S$4)^(Q1685)),0)</f>
        <v>0</v>
      </c>
    </row>
    <row r="1686" spans="17:22" x14ac:dyDescent="0.2">
      <c r="Q1686" s="37">
        <v>1669</v>
      </c>
      <c r="R1686" s="38">
        <f>R1685+1</f>
        <v>41690</v>
      </c>
      <c r="S1686" s="36">
        <f>IF(U1686=1,1,0)</f>
        <v>0</v>
      </c>
      <c r="T1686" s="37">
        <f>T1685+S1686</f>
        <v>54</v>
      </c>
      <c r="U1686" s="40">
        <f>IF(DAY(R1686)=$S$15,1,0)</f>
        <v>0</v>
      </c>
      <c r="V1686" s="39">
        <f>IF(T1686&lt;=$S$3,U1686/((1+$S$4)^(Q1686)),0)</f>
        <v>0</v>
      </c>
    </row>
    <row r="1687" spans="17:22" x14ac:dyDescent="0.2">
      <c r="Q1687" s="37">
        <v>1670</v>
      </c>
      <c r="R1687" s="38">
        <f>R1686+1</f>
        <v>41691</v>
      </c>
      <c r="S1687" s="36">
        <f>IF(U1687=1,1,0)</f>
        <v>0</v>
      </c>
      <c r="T1687" s="37">
        <f>T1686+S1687</f>
        <v>54</v>
      </c>
      <c r="U1687" s="40">
        <f>IF(DAY(R1687)=$S$15,1,0)</f>
        <v>0</v>
      </c>
      <c r="V1687" s="39">
        <f>IF(T1687&lt;=$S$3,U1687/((1+$S$4)^(Q1687)),0)</f>
        <v>0</v>
      </c>
    </row>
    <row r="1688" spans="17:22" x14ac:dyDescent="0.2">
      <c r="Q1688" s="37">
        <v>1671</v>
      </c>
      <c r="R1688" s="38">
        <f>R1687+1</f>
        <v>41692</v>
      </c>
      <c r="S1688" s="36">
        <f>IF(U1688=1,1,0)</f>
        <v>0</v>
      </c>
      <c r="T1688" s="37">
        <f>T1687+S1688</f>
        <v>54</v>
      </c>
      <c r="U1688" s="40">
        <f>IF(DAY(R1688)=$S$15,1,0)</f>
        <v>0</v>
      </c>
      <c r="V1688" s="39">
        <f>IF(T1688&lt;=$S$3,U1688/((1+$S$4)^(Q1688)),0)</f>
        <v>0</v>
      </c>
    </row>
    <row r="1689" spans="17:22" x14ac:dyDescent="0.2">
      <c r="Q1689" s="37">
        <v>1672</v>
      </c>
      <c r="R1689" s="38">
        <f>R1688+1</f>
        <v>41693</v>
      </c>
      <c r="S1689" s="36">
        <f>IF(U1689=1,1,0)</f>
        <v>0</v>
      </c>
      <c r="T1689" s="37">
        <f>T1688+S1689</f>
        <v>54</v>
      </c>
      <c r="U1689" s="40">
        <f>IF(DAY(R1689)=$S$15,1,0)</f>
        <v>0</v>
      </c>
      <c r="V1689" s="39">
        <f>IF(T1689&lt;=$S$3,U1689/((1+$S$4)^(Q1689)),0)</f>
        <v>0</v>
      </c>
    </row>
    <row r="1690" spans="17:22" x14ac:dyDescent="0.2">
      <c r="Q1690" s="37">
        <v>1673</v>
      </c>
      <c r="R1690" s="38">
        <f>R1689+1</f>
        <v>41694</v>
      </c>
      <c r="S1690" s="36">
        <f>IF(U1690=1,1,0)</f>
        <v>0</v>
      </c>
      <c r="T1690" s="37">
        <f>T1689+S1690</f>
        <v>54</v>
      </c>
      <c r="U1690" s="40">
        <f>IF(DAY(R1690)=$S$15,1,0)</f>
        <v>0</v>
      </c>
      <c r="V1690" s="39">
        <f>IF(T1690&lt;=$S$3,U1690/((1+$S$4)^(Q1690)),0)</f>
        <v>0</v>
      </c>
    </row>
    <row r="1691" spans="17:22" x14ac:dyDescent="0.2">
      <c r="Q1691" s="37">
        <v>1674</v>
      </c>
      <c r="R1691" s="38">
        <f>R1690+1</f>
        <v>41695</v>
      </c>
      <c r="S1691" s="36">
        <f>IF(U1691=1,1,0)</f>
        <v>0</v>
      </c>
      <c r="T1691" s="37">
        <f>T1690+S1691</f>
        <v>54</v>
      </c>
      <c r="U1691" s="40">
        <f>IF(DAY(R1691)=$S$15,1,0)</f>
        <v>0</v>
      </c>
      <c r="V1691" s="39">
        <f>IF(T1691&lt;=$S$3,U1691/((1+$S$4)^(Q1691)),0)</f>
        <v>0</v>
      </c>
    </row>
    <row r="1692" spans="17:22" x14ac:dyDescent="0.2">
      <c r="Q1692" s="37">
        <v>1675</v>
      </c>
      <c r="R1692" s="38">
        <f>R1691+1</f>
        <v>41696</v>
      </c>
      <c r="S1692" s="36">
        <f>IF(U1692=1,1,0)</f>
        <v>0</v>
      </c>
      <c r="T1692" s="37">
        <f>T1691+S1692</f>
        <v>54</v>
      </c>
      <c r="U1692" s="40">
        <f>IF(DAY(R1692)=$S$15,1,0)</f>
        <v>0</v>
      </c>
      <c r="V1692" s="39">
        <f>IF(T1692&lt;=$S$3,U1692/((1+$S$4)^(Q1692)),0)</f>
        <v>0</v>
      </c>
    </row>
    <row r="1693" spans="17:22" x14ac:dyDescent="0.2">
      <c r="Q1693" s="37">
        <v>1676</v>
      </c>
      <c r="R1693" s="38">
        <f>R1692+1</f>
        <v>41697</v>
      </c>
      <c r="S1693" s="36">
        <f>IF(U1693=1,1,0)</f>
        <v>1</v>
      </c>
      <c r="T1693" s="37">
        <f>T1692+S1693</f>
        <v>55</v>
      </c>
      <c r="U1693" s="40">
        <f>IF(DAY(R1693)=$S$15,1,0)</f>
        <v>1</v>
      </c>
      <c r="V1693" s="39">
        <f>IF(T1693&lt;=$S$3,U1693/((1+$S$4)^(Q1693)),0)</f>
        <v>0</v>
      </c>
    </row>
    <row r="1694" spans="17:22" x14ac:dyDescent="0.2">
      <c r="Q1694" s="37">
        <v>1677</v>
      </c>
      <c r="R1694" s="38">
        <f>R1693+1</f>
        <v>41698</v>
      </c>
      <c r="S1694" s="36">
        <f>IF(U1694=1,1,0)</f>
        <v>0</v>
      </c>
      <c r="T1694" s="37">
        <f>T1693+S1694</f>
        <v>55</v>
      </c>
      <c r="U1694" s="40">
        <f>IF(DAY(R1694)=$S$15,1,0)</f>
        <v>0</v>
      </c>
      <c r="V1694" s="39">
        <f>IF(T1694&lt;=$S$3,U1694/((1+$S$4)^(Q1694)),0)</f>
        <v>0</v>
      </c>
    </row>
    <row r="1695" spans="17:22" x14ac:dyDescent="0.2">
      <c r="Q1695" s="37">
        <v>1678</v>
      </c>
      <c r="R1695" s="38">
        <f>R1694+1</f>
        <v>41699</v>
      </c>
      <c r="S1695" s="36">
        <f>IF(U1695=1,1,0)</f>
        <v>0</v>
      </c>
      <c r="T1695" s="37">
        <f>T1694+S1695</f>
        <v>55</v>
      </c>
      <c r="U1695" s="40">
        <f>IF(DAY(R1695)=$S$15,1,0)</f>
        <v>0</v>
      </c>
      <c r="V1695" s="39">
        <f>IF(T1695&lt;=$S$3,U1695/((1+$S$4)^(Q1695)),0)</f>
        <v>0</v>
      </c>
    </row>
    <row r="1696" spans="17:22" x14ac:dyDescent="0.2">
      <c r="Q1696" s="37">
        <v>1679</v>
      </c>
      <c r="R1696" s="38">
        <f>R1695+1</f>
        <v>41700</v>
      </c>
      <c r="S1696" s="36">
        <f>IF(U1696=1,1,0)</f>
        <v>0</v>
      </c>
      <c r="T1696" s="37">
        <f>T1695+S1696</f>
        <v>55</v>
      </c>
      <c r="U1696" s="40">
        <f>IF(DAY(R1696)=$S$15,1,0)</f>
        <v>0</v>
      </c>
      <c r="V1696" s="39">
        <f>IF(T1696&lt;=$S$3,U1696/((1+$S$4)^(Q1696)),0)</f>
        <v>0</v>
      </c>
    </row>
    <row r="1697" spans="17:22" x14ac:dyDescent="0.2">
      <c r="Q1697" s="37">
        <v>1680</v>
      </c>
      <c r="R1697" s="38">
        <f>R1696+1</f>
        <v>41701</v>
      </c>
      <c r="S1697" s="36">
        <f>IF(U1697=1,1,0)</f>
        <v>0</v>
      </c>
      <c r="T1697" s="37">
        <f>T1696+S1697</f>
        <v>55</v>
      </c>
      <c r="U1697" s="40">
        <f>IF(DAY(R1697)=$S$15,1,0)</f>
        <v>0</v>
      </c>
      <c r="V1697" s="39">
        <f>IF(T1697&lt;=$S$3,U1697/((1+$S$4)^(Q1697)),0)</f>
        <v>0</v>
      </c>
    </row>
    <row r="1698" spans="17:22" x14ac:dyDescent="0.2">
      <c r="Q1698" s="37">
        <v>1681</v>
      </c>
      <c r="R1698" s="38">
        <f>R1697+1</f>
        <v>41702</v>
      </c>
      <c r="S1698" s="36">
        <f>IF(U1698=1,1,0)</f>
        <v>0</v>
      </c>
      <c r="T1698" s="37">
        <f>T1697+S1698</f>
        <v>55</v>
      </c>
      <c r="U1698" s="40">
        <f>IF(DAY(R1698)=$S$15,1,0)</f>
        <v>0</v>
      </c>
      <c r="V1698" s="39">
        <f>IF(T1698&lt;=$S$3,U1698/((1+$S$4)^(Q1698)),0)</f>
        <v>0</v>
      </c>
    </row>
    <row r="1699" spans="17:22" x14ac:dyDescent="0.2">
      <c r="Q1699" s="37">
        <v>1682</v>
      </c>
      <c r="R1699" s="38">
        <f>R1698+1</f>
        <v>41703</v>
      </c>
      <c r="S1699" s="36">
        <f>IF(U1699=1,1,0)</f>
        <v>0</v>
      </c>
      <c r="T1699" s="37">
        <f>T1698+S1699</f>
        <v>55</v>
      </c>
      <c r="U1699" s="40">
        <f>IF(DAY(R1699)=$S$15,1,0)</f>
        <v>0</v>
      </c>
      <c r="V1699" s="39">
        <f>IF(T1699&lt;=$S$3,U1699/((1+$S$4)^(Q1699)),0)</f>
        <v>0</v>
      </c>
    </row>
    <row r="1700" spans="17:22" x14ac:dyDescent="0.2">
      <c r="Q1700" s="37">
        <v>1683</v>
      </c>
      <c r="R1700" s="38">
        <f>R1699+1</f>
        <v>41704</v>
      </c>
      <c r="S1700" s="36">
        <f>IF(U1700=1,1,0)</f>
        <v>0</v>
      </c>
      <c r="T1700" s="37">
        <f>T1699+S1700</f>
        <v>55</v>
      </c>
      <c r="U1700" s="40">
        <f>IF(DAY(R1700)=$S$15,1,0)</f>
        <v>0</v>
      </c>
      <c r="V1700" s="39">
        <f>IF(T1700&lt;=$S$3,U1700/((1+$S$4)^(Q1700)),0)</f>
        <v>0</v>
      </c>
    </row>
    <row r="1701" spans="17:22" x14ac:dyDescent="0.2">
      <c r="Q1701" s="37">
        <v>1684</v>
      </c>
      <c r="R1701" s="38">
        <f>R1700+1</f>
        <v>41705</v>
      </c>
      <c r="S1701" s="36">
        <f>IF(U1701=1,1,0)</f>
        <v>0</v>
      </c>
      <c r="T1701" s="37">
        <f>T1700+S1701</f>
        <v>55</v>
      </c>
      <c r="U1701" s="40">
        <f>IF(DAY(R1701)=$S$15,1,0)</f>
        <v>0</v>
      </c>
      <c r="V1701" s="39">
        <f>IF(T1701&lt;=$S$3,U1701/((1+$S$4)^(Q1701)),0)</f>
        <v>0</v>
      </c>
    </row>
    <row r="1702" spans="17:22" x14ac:dyDescent="0.2">
      <c r="Q1702" s="37">
        <v>1685</v>
      </c>
      <c r="R1702" s="38">
        <f>R1701+1</f>
        <v>41706</v>
      </c>
      <c r="S1702" s="36">
        <f>IF(U1702=1,1,0)</f>
        <v>0</v>
      </c>
      <c r="T1702" s="37">
        <f>T1701+S1702</f>
        <v>55</v>
      </c>
      <c r="U1702" s="40">
        <f>IF(DAY(R1702)=$S$15,1,0)</f>
        <v>0</v>
      </c>
      <c r="V1702" s="39">
        <f>IF(T1702&lt;=$S$3,U1702/((1+$S$4)^(Q1702)),0)</f>
        <v>0</v>
      </c>
    </row>
    <row r="1703" spans="17:22" x14ac:dyDescent="0.2">
      <c r="Q1703" s="37">
        <v>1686</v>
      </c>
      <c r="R1703" s="38">
        <f>R1702+1</f>
        <v>41707</v>
      </c>
      <c r="S1703" s="36">
        <f>IF(U1703=1,1,0)</f>
        <v>0</v>
      </c>
      <c r="T1703" s="37">
        <f>T1702+S1703</f>
        <v>55</v>
      </c>
      <c r="U1703" s="40">
        <f>IF(DAY(R1703)=$S$15,1,0)</f>
        <v>0</v>
      </c>
      <c r="V1703" s="39">
        <f>IF(T1703&lt;=$S$3,U1703/((1+$S$4)^(Q1703)),0)</f>
        <v>0</v>
      </c>
    </row>
    <row r="1704" spans="17:22" x14ac:dyDescent="0.2">
      <c r="Q1704" s="37">
        <v>1687</v>
      </c>
      <c r="R1704" s="38">
        <f>R1703+1</f>
        <v>41708</v>
      </c>
      <c r="S1704" s="36">
        <f>IF(U1704=1,1,0)</f>
        <v>0</v>
      </c>
      <c r="T1704" s="37">
        <f>T1703+S1704</f>
        <v>55</v>
      </c>
      <c r="U1704" s="40">
        <f>IF(DAY(R1704)=$S$15,1,0)</f>
        <v>0</v>
      </c>
      <c r="V1704" s="39">
        <f>IF(T1704&lt;=$S$3,U1704/((1+$S$4)^(Q1704)),0)</f>
        <v>0</v>
      </c>
    </row>
    <row r="1705" spans="17:22" x14ac:dyDescent="0.2">
      <c r="Q1705" s="37">
        <v>1688</v>
      </c>
      <c r="R1705" s="38">
        <f>R1704+1</f>
        <v>41709</v>
      </c>
      <c r="S1705" s="36">
        <f>IF(U1705=1,1,0)</f>
        <v>0</v>
      </c>
      <c r="T1705" s="37">
        <f>T1704+S1705</f>
        <v>55</v>
      </c>
      <c r="U1705" s="40">
        <f>IF(DAY(R1705)=$S$15,1,0)</f>
        <v>0</v>
      </c>
      <c r="V1705" s="39">
        <f>IF(T1705&lt;=$S$3,U1705/((1+$S$4)^(Q1705)),0)</f>
        <v>0</v>
      </c>
    </row>
    <row r="1706" spans="17:22" x14ac:dyDescent="0.2">
      <c r="Q1706" s="37">
        <v>1689</v>
      </c>
      <c r="R1706" s="38">
        <f>R1705+1</f>
        <v>41710</v>
      </c>
      <c r="S1706" s="36">
        <f>IF(U1706=1,1,0)</f>
        <v>0</v>
      </c>
      <c r="T1706" s="37">
        <f>T1705+S1706</f>
        <v>55</v>
      </c>
      <c r="U1706" s="40">
        <f>IF(DAY(R1706)=$S$15,1,0)</f>
        <v>0</v>
      </c>
      <c r="V1706" s="39">
        <f>IF(T1706&lt;=$S$3,U1706/((1+$S$4)^(Q1706)),0)</f>
        <v>0</v>
      </c>
    </row>
    <row r="1707" spans="17:22" x14ac:dyDescent="0.2">
      <c r="Q1707" s="37">
        <v>1690</v>
      </c>
      <c r="R1707" s="38">
        <f>R1706+1</f>
        <v>41711</v>
      </c>
      <c r="S1707" s="36">
        <f>IF(U1707=1,1,0)</f>
        <v>0</v>
      </c>
      <c r="T1707" s="37">
        <f>T1706+S1707</f>
        <v>55</v>
      </c>
      <c r="U1707" s="40">
        <f>IF(DAY(R1707)=$S$15,1,0)</f>
        <v>0</v>
      </c>
      <c r="V1707" s="39">
        <f>IF(T1707&lt;=$S$3,U1707/((1+$S$4)^(Q1707)),0)</f>
        <v>0</v>
      </c>
    </row>
    <row r="1708" spans="17:22" x14ac:dyDescent="0.2">
      <c r="Q1708" s="37">
        <v>1691</v>
      </c>
      <c r="R1708" s="38">
        <f>R1707+1</f>
        <v>41712</v>
      </c>
      <c r="S1708" s="36">
        <f>IF(U1708=1,1,0)</f>
        <v>0</v>
      </c>
      <c r="T1708" s="37">
        <f>T1707+S1708</f>
        <v>55</v>
      </c>
      <c r="U1708" s="40">
        <f>IF(DAY(R1708)=$S$15,1,0)</f>
        <v>0</v>
      </c>
      <c r="V1708" s="39">
        <f>IF(T1708&lt;=$S$3,U1708/((1+$S$4)^(Q1708)),0)</f>
        <v>0</v>
      </c>
    </row>
    <row r="1709" spans="17:22" x14ac:dyDescent="0.2">
      <c r="Q1709" s="37">
        <v>1692</v>
      </c>
      <c r="R1709" s="38">
        <f>R1708+1</f>
        <v>41713</v>
      </c>
      <c r="S1709" s="36">
        <f>IF(U1709=1,1,0)</f>
        <v>0</v>
      </c>
      <c r="T1709" s="37">
        <f>T1708+S1709</f>
        <v>55</v>
      </c>
      <c r="U1709" s="40">
        <f>IF(DAY(R1709)=$S$15,1,0)</f>
        <v>0</v>
      </c>
      <c r="V1709" s="39">
        <f>IF(T1709&lt;=$S$3,U1709/((1+$S$4)^(Q1709)),0)</f>
        <v>0</v>
      </c>
    </row>
    <row r="1710" spans="17:22" x14ac:dyDescent="0.2">
      <c r="Q1710" s="37">
        <v>1693</v>
      </c>
      <c r="R1710" s="38">
        <f>R1709+1</f>
        <v>41714</v>
      </c>
      <c r="S1710" s="36">
        <f>IF(U1710=1,1,0)</f>
        <v>0</v>
      </c>
      <c r="T1710" s="37">
        <f>T1709+S1710</f>
        <v>55</v>
      </c>
      <c r="U1710" s="40">
        <f>IF(DAY(R1710)=$S$15,1,0)</f>
        <v>0</v>
      </c>
      <c r="V1710" s="39">
        <f>IF(T1710&lt;=$S$3,U1710/((1+$S$4)^(Q1710)),0)</f>
        <v>0</v>
      </c>
    </row>
    <row r="1711" spans="17:22" x14ac:dyDescent="0.2">
      <c r="Q1711" s="37">
        <v>1694</v>
      </c>
      <c r="R1711" s="38">
        <f>R1710+1</f>
        <v>41715</v>
      </c>
      <c r="S1711" s="36">
        <f>IF(U1711=1,1,0)</f>
        <v>0</v>
      </c>
      <c r="T1711" s="37">
        <f>T1710+S1711</f>
        <v>55</v>
      </c>
      <c r="U1711" s="40">
        <f>IF(DAY(R1711)=$S$15,1,0)</f>
        <v>0</v>
      </c>
      <c r="V1711" s="39">
        <f>IF(T1711&lt;=$S$3,U1711/((1+$S$4)^(Q1711)),0)</f>
        <v>0</v>
      </c>
    </row>
    <row r="1712" spans="17:22" x14ac:dyDescent="0.2">
      <c r="Q1712" s="37">
        <v>1695</v>
      </c>
      <c r="R1712" s="38">
        <f>R1711+1</f>
        <v>41716</v>
      </c>
      <c r="S1712" s="36">
        <f>IF(U1712=1,1,0)</f>
        <v>0</v>
      </c>
      <c r="T1712" s="37">
        <f>T1711+S1712</f>
        <v>55</v>
      </c>
      <c r="U1712" s="40">
        <f>IF(DAY(R1712)=$S$15,1,0)</f>
        <v>0</v>
      </c>
      <c r="V1712" s="39">
        <f>IF(T1712&lt;=$S$3,U1712/((1+$S$4)^(Q1712)),0)</f>
        <v>0</v>
      </c>
    </row>
    <row r="1713" spans="17:22" x14ac:dyDescent="0.2">
      <c r="Q1713" s="37">
        <v>1696</v>
      </c>
      <c r="R1713" s="38">
        <f>R1712+1</f>
        <v>41717</v>
      </c>
      <c r="S1713" s="36">
        <f>IF(U1713=1,1,0)</f>
        <v>0</v>
      </c>
      <c r="T1713" s="37">
        <f>T1712+S1713</f>
        <v>55</v>
      </c>
      <c r="U1713" s="40">
        <f>IF(DAY(R1713)=$S$15,1,0)</f>
        <v>0</v>
      </c>
      <c r="V1713" s="39">
        <f>IF(T1713&lt;=$S$3,U1713/((1+$S$4)^(Q1713)),0)</f>
        <v>0</v>
      </c>
    </row>
    <row r="1714" spans="17:22" x14ac:dyDescent="0.2">
      <c r="Q1714" s="37">
        <v>1697</v>
      </c>
      <c r="R1714" s="38">
        <f>R1713+1</f>
        <v>41718</v>
      </c>
      <c r="S1714" s="36">
        <f>IF(U1714=1,1,0)</f>
        <v>0</v>
      </c>
      <c r="T1714" s="37">
        <f>T1713+S1714</f>
        <v>55</v>
      </c>
      <c r="U1714" s="40">
        <f>IF(DAY(R1714)=$S$15,1,0)</f>
        <v>0</v>
      </c>
      <c r="V1714" s="39">
        <f>IF(T1714&lt;=$S$3,U1714/((1+$S$4)^(Q1714)),0)</f>
        <v>0</v>
      </c>
    </row>
    <row r="1715" spans="17:22" x14ac:dyDescent="0.2">
      <c r="Q1715" s="37">
        <v>1698</v>
      </c>
      <c r="R1715" s="38">
        <f>R1714+1</f>
        <v>41719</v>
      </c>
      <c r="S1715" s="36">
        <f>IF(U1715=1,1,0)</f>
        <v>0</v>
      </c>
      <c r="T1715" s="37">
        <f>T1714+S1715</f>
        <v>55</v>
      </c>
      <c r="U1715" s="40">
        <f>IF(DAY(R1715)=$S$15,1,0)</f>
        <v>0</v>
      </c>
      <c r="V1715" s="39">
        <f>IF(T1715&lt;=$S$3,U1715/((1+$S$4)^(Q1715)),0)</f>
        <v>0</v>
      </c>
    </row>
    <row r="1716" spans="17:22" x14ac:dyDescent="0.2">
      <c r="Q1716" s="37">
        <v>1699</v>
      </c>
      <c r="R1716" s="38">
        <f>R1715+1</f>
        <v>41720</v>
      </c>
      <c r="S1716" s="36">
        <f>IF(U1716=1,1,0)</f>
        <v>0</v>
      </c>
      <c r="T1716" s="37">
        <f>T1715+S1716</f>
        <v>55</v>
      </c>
      <c r="U1716" s="40">
        <f>IF(DAY(R1716)=$S$15,1,0)</f>
        <v>0</v>
      </c>
      <c r="V1716" s="39">
        <f>IF(T1716&lt;=$S$3,U1716/((1+$S$4)^(Q1716)),0)</f>
        <v>0</v>
      </c>
    </row>
    <row r="1717" spans="17:22" x14ac:dyDescent="0.2">
      <c r="Q1717" s="37">
        <v>1700</v>
      </c>
      <c r="R1717" s="38">
        <f>R1716+1</f>
        <v>41721</v>
      </c>
      <c r="S1717" s="36">
        <f>IF(U1717=1,1,0)</f>
        <v>0</v>
      </c>
      <c r="T1717" s="37">
        <f>T1716+S1717</f>
        <v>55</v>
      </c>
      <c r="U1717" s="40">
        <f>IF(DAY(R1717)=$S$15,1,0)</f>
        <v>0</v>
      </c>
      <c r="V1717" s="39">
        <f>IF(T1717&lt;=$S$3,U1717/((1+$S$4)^(Q1717)),0)</f>
        <v>0</v>
      </c>
    </row>
    <row r="1718" spans="17:22" x14ac:dyDescent="0.2">
      <c r="Q1718" s="37">
        <v>1701</v>
      </c>
      <c r="R1718" s="38">
        <f>R1717+1</f>
        <v>41722</v>
      </c>
      <c r="S1718" s="36">
        <f>IF(U1718=1,1,0)</f>
        <v>0</v>
      </c>
      <c r="T1718" s="37">
        <f>T1717+S1718</f>
        <v>55</v>
      </c>
      <c r="U1718" s="40">
        <f>IF(DAY(R1718)=$S$15,1,0)</f>
        <v>0</v>
      </c>
      <c r="V1718" s="39">
        <f>IF(T1718&lt;=$S$3,U1718/((1+$S$4)^(Q1718)),0)</f>
        <v>0</v>
      </c>
    </row>
    <row r="1719" spans="17:22" x14ac:dyDescent="0.2">
      <c r="Q1719" s="37">
        <v>1702</v>
      </c>
      <c r="R1719" s="38">
        <f>R1718+1</f>
        <v>41723</v>
      </c>
      <c r="S1719" s="36">
        <f>IF(U1719=1,1,0)</f>
        <v>0</v>
      </c>
      <c r="T1719" s="37">
        <f>T1718+S1719</f>
        <v>55</v>
      </c>
      <c r="U1719" s="40">
        <f>IF(DAY(R1719)=$S$15,1,0)</f>
        <v>0</v>
      </c>
      <c r="V1719" s="39">
        <f>IF(T1719&lt;=$S$3,U1719/((1+$S$4)^(Q1719)),0)</f>
        <v>0</v>
      </c>
    </row>
    <row r="1720" spans="17:22" x14ac:dyDescent="0.2">
      <c r="Q1720" s="37">
        <v>1703</v>
      </c>
      <c r="R1720" s="38">
        <f>R1719+1</f>
        <v>41724</v>
      </c>
      <c r="S1720" s="36">
        <f>IF(U1720=1,1,0)</f>
        <v>0</v>
      </c>
      <c r="T1720" s="37">
        <f>T1719+S1720</f>
        <v>55</v>
      </c>
      <c r="U1720" s="40">
        <f>IF(DAY(R1720)=$S$15,1,0)</f>
        <v>0</v>
      </c>
      <c r="V1720" s="39">
        <f>IF(T1720&lt;=$S$3,U1720/((1+$S$4)^(Q1720)),0)</f>
        <v>0</v>
      </c>
    </row>
    <row r="1721" spans="17:22" x14ac:dyDescent="0.2">
      <c r="Q1721" s="37">
        <v>1704</v>
      </c>
      <c r="R1721" s="38">
        <f>R1720+1</f>
        <v>41725</v>
      </c>
      <c r="S1721" s="36">
        <f>IF(U1721=1,1,0)</f>
        <v>1</v>
      </c>
      <c r="T1721" s="37">
        <f>T1720+S1721</f>
        <v>56</v>
      </c>
      <c r="U1721" s="40">
        <f>IF(DAY(R1721)=$S$15,1,0)</f>
        <v>1</v>
      </c>
      <c r="V1721" s="39">
        <f>IF(T1721&lt;=$S$3,U1721/((1+$S$4)^(Q1721)),0)</f>
        <v>0</v>
      </c>
    </row>
    <row r="1722" spans="17:22" x14ac:dyDescent="0.2">
      <c r="Q1722" s="37">
        <v>1705</v>
      </c>
      <c r="R1722" s="38">
        <f>R1721+1</f>
        <v>41726</v>
      </c>
      <c r="S1722" s="36">
        <f>IF(U1722=1,1,0)</f>
        <v>0</v>
      </c>
      <c r="T1722" s="37">
        <f>T1721+S1722</f>
        <v>56</v>
      </c>
      <c r="U1722" s="40">
        <f>IF(DAY(R1722)=$S$15,1,0)</f>
        <v>0</v>
      </c>
      <c r="V1722" s="39">
        <f>IF(T1722&lt;=$S$3,U1722/((1+$S$4)^(Q1722)),0)</f>
        <v>0</v>
      </c>
    </row>
    <row r="1723" spans="17:22" x14ac:dyDescent="0.2">
      <c r="Q1723" s="37">
        <v>1706</v>
      </c>
      <c r="R1723" s="38">
        <f>R1722+1</f>
        <v>41727</v>
      </c>
      <c r="S1723" s="36">
        <f>IF(U1723=1,1,0)</f>
        <v>0</v>
      </c>
      <c r="T1723" s="37">
        <f>T1722+S1723</f>
        <v>56</v>
      </c>
      <c r="U1723" s="40">
        <f>IF(DAY(R1723)=$S$15,1,0)</f>
        <v>0</v>
      </c>
      <c r="V1723" s="39">
        <f>IF(T1723&lt;=$S$3,U1723/((1+$S$4)^(Q1723)),0)</f>
        <v>0</v>
      </c>
    </row>
    <row r="1724" spans="17:22" x14ac:dyDescent="0.2">
      <c r="Q1724" s="37">
        <v>1707</v>
      </c>
      <c r="R1724" s="38">
        <f>R1723+1</f>
        <v>41728</v>
      </c>
      <c r="S1724" s="36">
        <f>IF(U1724=1,1,0)</f>
        <v>0</v>
      </c>
      <c r="T1724" s="37">
        <f>T1723+S1724</f>
        <v>56</v>
      </c>
      <c r="U1724" s="40">
        <f>IF(DAY(R1724)=$S$15,1,0)</f>
        <v>0</v>
      </c>
      <c r="V1724" s="39">
        <f>IF(T1724&lt;=$S$3,U1724/((1+$S$4)^(Q1724)),0)</f>
        <v>0</v>
      </c>
    </row>
    <row r="1725" spans="17:22" x14ac:dyDescent="0.2">
      <c r="Q1725" s="37">
        <v>1708</v>
      </c>
      <c r="R1725" s="38">
        <f>R1724+1</f>
        <v>41729</v>
      </c>
      <c r="S1725" s="36">
        <f>IF(U1725=1,1,0)</f>
        <v>0</v>
      </c>
      <c r="T1725" s="37">
        <f>T1724+S1725</f>
        <v>56</v>
      </c>
      <c r="U1725" s="40">
        <f>IF(DAY(R1725)=$S$15,1,0)</f>
        <v>0</v>
      </c>
      <c r="V1725" s="39">
        <f>IF(T1725&lt;=$S$3,U1725/((1+$S$4)^(Q1725)),0)</f>
        <v>0</v>
      </c>
    </row>
    <row r="1726" spans="17:22" x14ac:dyDescent="0.2">
      <c r="Q1726" s="37">
        <v>1709</v>
      </c>
      <c r="R1726" s="38">
        <f>R1725+1</f>
        <v>41730</v>
      </c>
      <c r="S1726" s="36">
        <f>IF(U1726=1,1,0)</f>
        <v>0</v>
      </c>
      <c r="T1726" s="37">
        <f>T1725+S1726</f>
        <v>56</v>
      </c>
      <c r="U1726" s="40">
        <f>IF(DAY(R1726)=$S$15,1,0)</f>
        <v>0</v>
      </c>
      <c r="V1726" s="39">
        <f>IF(T1726&lt;=$S$3,U1726/((1+$S$4)^(Q1726)),0)</f>
        <v>0</v>
      </c>
    </row>
    <row r="1727" spans="17:22" x14ac:dyDescent="0.2">
      <c r="Q1727" s="37">
        <v>1710</v>
      </c>
      <c r="R1727" s="38">
        <f>R1726+1</f>
        <v>41731</v>
      </c>
      <c r="S1727" s="36">
        <f>IF(U1727=1,1,0)</f>
        <v>0</v>
      </c>
      <c r="T1727" s="37">
        <f>T1726+S1727</f>
        <v>56</v>
      </c>
      <c r="U1727" s="40">
        <f>IF(DAY(R1727)=$S$15,1,0)</f>
        <v>0</v>
      </c>
      <c r="V1727" s="39">
        <f>IF(T1727&lt;=$S$3,U1727/((1+$S$4)^(Q1727)),0)</f>
        <v>0</v>
      </c>
    </row>
    <row r="1728" spans="17:22" x14ac:dyDescent="0.2">
      <c r="Q1728" s="37">
        <v>1711</v>
      </c>
      <c r="R1728" s="38">
        <f>R1727+1</f>
        <v>41732</v>
      </c>
      <c r="S1728" s="36">
        <f>IF(U1728=1,1,0)</f>
        <v>0</v>
      </c>
      <c r="T1728" s="37">
        <f>T1727+S1728</f>
        <v>56</v>
      </c>
      <c r="U1728" s="40">
        <f>IF(DAY(R1728)=$S$15,1,0)</f>
        <v>0</v>
      </c>
      <c r="V1728" s="39">
        <f>IF(T1728&lt;=$S$3,U1728/((1+$S$4)^(Q1728)),0)</f>
        <v>0</v>
      </c>
    </row>
    <row r="1729" spans="17:22" x14ac:dyDescent="0.2">
      <c r="Q1729" s="37">
        <v>1712</v>
      </c>
      <c r="R1729" s="38">
        <f>R1728+1</f>
        <v>41733</v>
      </c>
      <c r="S1729" s="36">
        <f>IF(U1729=1,1,0)</f>
        <v>0</v>
      </c>
      <c r="T1729" s="37">
        <f>T1728+S1729</f>
        <v>56</v>
      </c>
      <c r="U1729" s="40">
        <f>IF(DAY(R1729)=$S$15,1,0)</f>
        <v>0</v>
      </c>
      <c r="V1729" s="39">
        <f>IF(T1729&lt;=$S$3,U1729/((1+$S$4)^(Q1729)),0)</f>
        <v>0</v>
      </c>
    </row>
    <row r="1730" spans="17:22" x14ac:dyDescent="0.2">
      <c r="Q1730" s="37">
        <v>1713</v>
      </c>
      <c r="R1730" s="38">
        <f>R1729+1</f>
        <v>41734</v>
      </c>
      <c r="S1730" s="36">
        <f>IF(U1730=1,1,0)</f>
        <v>0</v>
      </c>
      <c r="T1730" s="37">
        <f>T1729+S1730</f>
        <v>56</v>
      </c>
      <c r="U1730" s="40">
        <f>IF(DAY(R1730)=$S$15,1,0)</f>
        <v>0</v>
      </c>
      <c r="V1730" s="39">
        <f>IF(T1730&lt;=$S$3,U1730/((1+$S$4)^(Q1730)),0)</f>
        <v>0</v>
      </c>
    </row>
    <row r="1731" spans="17:22" x14ac:dyDescent="0.2">
      <c r="Q1731" s="37">
        <v>1714</v>
      </c>
      <c r="R1731" s="38">
        <f>R1730+1</f>
        <v>41735</v>
      </c>
      <c r="S1731" s="36">
        <f>IF(U1731=1,1,0)</f>
        <v>0</v>
      </c>
      <c r="T1731" s="37">
        <f>T1730+S1731</f>
        <v>56</v>
      </c>
      <c r="U1731" s="40">
        <f>IF(DAY(R1731)=$S$15,1,0)</f>
        <v>0</v>
      </c>
      <c r="V1731" s="39">
        <f>IF(T1731&lt;=$S$3,U1731/((1+$S$4)^(Q1731)),0)</f>
        <v>0</v>
      </c>
    </row>
    <row r="1732" spans="17:22" x14ac:dyDescent="0.2">
      <c r="Q1732" s="37">
        <v>1715</v>
      </c>
      <c r="R1732" s="38">
        <f>R1731+1</f>
        <v>41736</v>
      </c>
      <c r="S1732" s="36">
        <f>IF(U1732=1,1,0)</f>
        <v>0</v>
      </c>
      <c r="T1732" s="37">
        <f>T1731+S1732</f>
        <v>56</v>
      </c>
      <c r="U1732" s="40">
        <f>IF(DAY(R1732)=$S$15,1,0)</f>
        <v>0</v>
      </c>
      <c r="V1732" s="39">
        <f>IF(T1732&lt;=$S$3,U1732/((1+$S$4)^(Q1732)),0)</f>
        <v>0</v>
      </c>
    </row>
    <row r="1733" spans="17:22" x14ac:dyDescent="0.2">
      <c r="Q1733" s="37">
        <v>1716</v>
      </c>
      <c r="R1733" s="38">
        <f>R1732+1</f>
        <v>41737</v>
      </c>
      <c r="S1733" s="36">
        <f>IF(U1733=1,1,0)</f>
        <v>0</v>
      </c>
      <c r="T1733" s="37">
        <f>T1732+S1733</f>
        <v>56</v>
      </c>
      <c r="U1733" s="40">
        <f>IF(DAY(R1733)=$S$15,1,0)</f>
        <v>0</v>
      </c>
      <c r="V1733" s="39">
        <f>IF(T1733&lt;=$S$3,U1733/((1+$S$4)^(Q1733)),0)</f>
        <v>0</v>
      </c>
    </row>
    <row r="1734" spans="17:22" x14ac:dyDescent="0.2">
      <c r="Q1734" s="37">
        <v>1717</v>
      </c>
      <c r="R1734" s="38">
        <f>R1733+1</f>
        <v>41738</v>
      </c>
      <c r="S1734" s="36">
        <f>IF(U1734=1,1,0)</f>
        <v>0</v>
      </c>
      <c r="T1734" s="37">
        <f>T1733+S1734</f>
        <v>56</v>
      </c>
      <c r="U1734" s="40">
        <f>IF(DAY(R1734)=$S$15,1,0)</f>
        <v>0</v>
      </c>
      <c r="V1734" s="39">
        <f>IF(T1734&lt;=$S$3,U1734/((1+$S$4)^(Q1734)),0)</f>
        <v>0</v>
      </c>
    </row>
    <row r="1735" spans="17:22" x14ac:dyDescent="0.2">
      <c r="Q1735" s="37">
        <v>1718</v>
      </c>
      <c r="R1735" s="38">
        <f>R1734+1</f>
        <v>41739</v>
      </c>
      <c r="S1735" s="36">
        <f>IF(U1735=1,1,0)</f>
        <v>0</v>
      </c>
      <c r="T1735" s="37">
        <f>T1734+S1735</f>
        <v>56</v>
      </c>
      <c r="U1735" s="40">
        <f>IF(DAY(R1735)=$S$15,1,0)</f>
        <v>0</v>
      </c>
      <c r="V1735" s="39">
        <f>IF(T1735&lt;=$S$3,U1735/((1+$S$4)^(Q1735)),0)</f>
        <v>0</v>
      </c>
    </row>
    <row r="1736" spans="17:22" x14ac:dyDescent="0.2">
      <c r="Q1736" s="37">
        <v>1719</v>
      </c>
      <c r="R1736" s="38">
        <f>R1735+1</f>
        <v>41740</v>
      </c>
      <c r="S1736" s="36">
        <f>IF(U1736=1,1,0)</f>
        <v>0</v>
      </c>
      <c r="T1736" s="37">
        <f>T1735+S1736</f>
        <v>56</v>
      </c>
      <c r="U1736" s="40">
        <f>IF(DAY(R1736)=$S$15,1,0)</f>
        <v>0</v>
      </c>
      <c r="V1736" s="39">
        <f>IF(T1736&lt;=$S$3,U1736/((1+$S$4)^(Q1736)),0)</f>
        <v>0</v>
      </c>
    </row>
    <row r="1737" spans="17:22" x14ac:dyDescent="0.2">
      <c r="Q1737" s="37">
        <v>1720</v>
      </c>
      <c r="R1737" s="38">
        <f>R1736+1</f>
        <v>41741</v>
      </c>
      <c r="S1737" s="36">
        <f>IF(U1737=1,1,0)</f>
        <v>0</v>
      </c>
      <c r="T1737" s="37">
        <f>T1736+S1737</f>
        <v>56</v>
      </c>
      <c r="U1737" s="40">
        <f>IF(DAY(R1737)=$S$15,1,0)</f>
        <v>0</v>
      </c>
      <c r="V1737" s="39">
        <f>IF(T1737&lt;=$S$3,U1737/((1+$S$4)^(Q1737)),0)</f>
        <v>0</v>
      </c>
    </row>
    <row r="1738" spans="17:22" x14ac:dyDescent="0.2">
      <c r="Q1738" s="37">
        <v>1721</v>
      </c>
      <c r="R1738" s="38">
        <f>R1737+1</f>
        <v>41742</v>
      </c>
      <c r="S1738" s="36">
        <f>IF(U1738=1,1,0)</f>
        <v>0</v>
      </c>
      <c r="T1738" s="37">
        <f>T1737+S1738</f>
        <v>56</v>
      </c>
      <c r="U1738" s="40">
        <f>IF(DAY(R1738)=$S$15,1,0)</f>
        <v>0</v>
      </c>
      <c r="V1738" s="39">
        <f>IF(T1738&lt;=$S$3,U1738/((1+$S$4)^(Q1738)),0)</f>
        <v>0</v>
      </c>
    </row>
    <row r="1739" spans="17:22" x14ac:dyDescent="0.2">
      <c r="Q1739" s="37">
        <v>1722</v>
      </c>
      <c r="R1739" s="38">
        <f>R1738+1</f>
        <v>41743</v>
      </c>
      <c r="S1739" s="36">
        <f>IF(U1739=1,1,0)</f>
        <v>0</v>
      </c>
      <c r="T1739" s="37">
        <f>T1738+S1739</f>
        <v>56</v>
      </c>
      <c r="U1739" s="40">
        <f>IF(DAY(R1739)=$S$15,1,0)</f>
        <v>0</v>
      </c>
      <c r="V1739" s="39">
        <f>IF(T1739&lt;=$S$3,U1739/((1+$S$4)^(Q1739)),0)</f>
        <v>0</v>
      </c>
    </row>
    <row r="1740" spans="17:22" x14ac:dyDescent="0.2">
      <c r="Q1740" s="37">
        <v>1723</v>
      </c>
      <c r="R1740" s="38">
        <f>R1739+1</f>
        <v>41744</v>
      </c>
      <c r="S1740" s="36">
        <f>IF(U1740=1,1,0)</f>
        <v>0</v>
      </c>
      <c r="T1740" s="37">
        <f>T1739+S1740</f>
        <v>56</v>
      </c>
      <c r="U1740" s="40">
        <f>IF(DAY(R1740)=$S$15,1,0)</f>
        <v>0</v>
      </c>
      <c r="V1740" s="39">
        <f>IF(T1740&lt;=$S$3,U1740/((1+$S$4)^(Q1740)),0)</f>
        <v>0</v>
      </c>
    </row>
    <row r="1741" spans="17:22" x14ac:dyDescent="0.2">
      <c r="Q1741" s="37">
        <v>1724</v>
      </c>
      <c r="R1741" s="38">
        <f>R1740+1</f>
        <v>41745</v>
      </c>
      <c r="S1741" s="36">
        <f>IF(U1741=1,1,0)</f>
        <v>0</v>
      </c>
      <c r="T1741" s="37">
        <f>T1740+S1741</f>
        <v>56</v>
      </c>
      <c r="U1741" s="40">
        <f>IF(DAY(R1741)=$S$15,1,0)</f>
        <v>0</v>
      </c>
      <c r="V1741" s="39">
        <f>IF(T1741&lt;=$S$3,U1741/((1+$S$4)^(Q1741)),0)</f>
        <v>0</v>
      </c>
    </row>
    <row r="1742" spans="17:22" x14ac:dyDescent="0.2">
      <c r="Q1742" s="37">
        <v>1725</v>
      </c>
      <c r="R1742" s="38">
        <f>R1741+1</f>
        <v>41746</v>
      </c>
      <c r="S1742" s="36">
        <f>IF(U1742=1,1,0)</f>
        <v>0</v>
      </c>
      <c r="T1742" s="37">
        <f>T1741+S1742</f>
        <v>56</v>
      </c>
      <c r="U1742" s="40">
        <f>IF(DAY(R1742)=$S$15,1,0)</f>
        <v>0</v>
      </c>
      <c r="V1742" s="39">
        <f>IF(T1742&lt;=$S$3,U1742/((1+$S$4)^(Q1742)),0)</f>
        <v>0</v>
      </c>
    </row>
    <row r="1743" spans="17:22" x14ac:dyDescent="0.2">
      <c r="Q1743" s="37">
        <v>1726</v>
      </c>
      <c r="R1743" s="38">
        <f>R1742+1</f>
        <v>41747</v>
      </c>
      <c r="S1743" s="36">
        <f>IF(U1743=1,1,0)</f>
        <v>0</v>
      </c>
      <c r="T1743" s="37">
        <f>T1742+S1743</f>
        <v>56</v>
      </c>
      <c r="U1743" s="40">
        <f>IF(DAY(R1743)=$S$15,1,0)</f>
        <v>0</v>
      </c>
      <c r="V1743" s="39">
        <f>IF(T1743&lt;=$S$3,U1743/((1+$S$4)^(Q1743)),0)</f>
        <v>0</v>
      </c>
    </row>
    <row r="1744" spans="17:22" x14ac:dyDescent="0.2">
      <c r="Q1744" s="37">
        <v>1727</v>
      </c>
      <c r="R1744" s="38">
        <f>R1743+1</f>
        <v>41748</v>
      </c>
      <c r="S1744" s="36">
        <f>IF(U1744=1,1,0)</f>
        <v>0</v>
      </c>
      <c r="T1744" s="37">
        <f>T1743+S1744</f>
        <v>56</v>
      </c>
      <c r="U1744" s="40">
        <f>IF(DAY(R1744)=$S$15,1,0)</f>
        <v>0</v>
      </c>
      <c r="V1744" s="39">
        <f>IF(T1744&lt;=$S$3,U1744/((1+$S$4)^(Q1744)),0)</f>
        <v>0</v>
      </c>
    </row>
    <row r="1745" spans="17:22" x14ac:dyDescent="0.2">
      <c r="Q1745" s="37">
        <v>1728</v>
      </c>
      <c r="R1745" s="38">
        <f>R1744+1</f>
        <v>41749</v>
      </c>
      <c r="S1745" s="36">
        <f>IF(U1745=1,1,0)</f>
        <v>0</v>
      </c>
      <c r="T1745" s="37">
        <f>T1744+S1745</f>
        <v>56</v>
      </c>
      <c r="U1745" s="40">
        <f>IF(DAY(R1745)=$S$15,1,0)</f>
        <v>0</v>
      </c>
      <c r="V1745" s="39">
        <f>IF(T1745&lt;=$S$3,U1745/((1+$S$4)^(Q1745)),0)</f>
        <v>0</v>
      </c>
    </row>
    <row r="1746" spans="17:22" x14ac:dyDescent="0.2">
      <c r="Q1746" s="37">
        <v>1729</v>
      </c>
      <c r="R1746" s="38">
        <f>R1745+1</f>
        <v>41750</v>
      </c>
      <c r="S1746" s="36">
        <f>IF(U1746=1,1,0)</f>
        <v>0</v>
      </c>
      <c r="T1746" s="37">
        <f>T1745+S1746</f>
        <v>56</v>
      </c>
      <c r="U1746" s="40">
        <f>IF(DAY(R1746)=$S$15,1,0)</f>
        <v>0</v>
      </c>
      <c r="V1746" s="39">
        <f>IF(T1746&lt;=$S$3,U1746/((1+$S$4)^(Q1746)),0)</f>
        <v>0</v>
      </c>
    </row>
    <row r="1747" spans="17:22" x14ac:dyDescent="0.2">
      <c r="Q1747" s="37">
        <v>1730</v>
      </c>
      <c r="R1747" s="38">
        <f>R1746+1</f>
        <v>41751</v>
      </c>
      <c r="S1747" s="36">
        <f>IF(U1747=1,1,0)</f>
        <v>0</v>
      </c>
      <c r="T1747" s="37">
        <f>T1746+S1747</f>
        <v>56</v>
      </c>
      <c r="U1747" s="40">
        <f>IF(DAY(R1747)=$S$15,1,0)</f>
        <v>0</v>
      </c>
      <c r="V1747" s="39">
        <f>IF(T1747&lt;=$S$3,U1747/((1+$S$4)^(Q1747)),0)</f>
        <v>0</v>
      </c>
    </row>
    <row r="1748" spans="17:22" x14ac:dyDescent="0.2">
      <c r="Q1748" s="37">
        <v>1731</v>
      </c>
      <c r="R1748" s="38">
        <f>R1747+1</f>
        <v>41752</v>
      </c>
      <c r="S1748" s="36">
        <f>IF(U1748=1,1,0)</f>
        <v>0</v>
      </c>
      <c r="T1748" s="37">
        <f>T1747+S1748</f>
        <v>56</v>
      </c>
      <c r="U1748" s="40">
        <f>IF(DAY(R1748)=$S$15,1,0)</f>
        <v>0</v>
      </c>
      <c r="V1748" s="39">
        <f>IF(T1748&lt;=$S$3,U1748/((1+$S$4)^(Q1748)),0)</f>
        <v>0</v>
      </c>
    </row>
    <row r="1749" spans="17:22" x14ac:dyDescent="0.2">
      <c r="Q1749" s="37">
        <v>1732</v>
      </c>
      <c r="R1749" s="38">
        <f>R1748+1</f>
        <v>41753</v>
      </c>
      <c r="S1749" s="36">
        <f>IF(U1749=1,1,0)</f>
        <v>0</v>
      </c>
      <c r="T1749" s="37">
        <f>T1748+S1749</f>
        <v>56</v>
      </c>
      <c r="U1749" s="40">
        <f>IF(DAY(R1749)=$S$15,1,0)</f>
        <v>0</v>
      </c>
      <c r="V1749" s="39">
        <f>IF(T1749&lt;=$S$3,U1749/((1+$S$4)^(Q1749)),0)</f>
        <v>0</v>
      </c>
    </row>
    <row r="1750" spans="17:22" x14ac:dyDescent="0.2">
      <c r="Q1750" s="37">
        <v>1733</v>
      </c>
      <c r="R1750" s="38">
        <f>R1749+1</f>
        <v>41754</v>
      </c>
      <c r="S1750" s="36">
        <f>IF(U1750=1,1,0)</f>
        <v>0</v>
      </c>
      <c r="T1750" s="37">
        <f>T1749+S1750</f>
        <v>56</v>
      </c>
      <c r="U1750" s="40">
        <f>IF(DAY(R1750)=$S$15,1,0)</f>
        <v>0</v>
      </c>
      <c r="V1750" s="39">
        <f>IF(T1750&lt;=$S$3,U1750/((1+$S$4)^(Q1750)),0)</f>
        <v>0</v>
      </c>
    </row>
    <row r="1751" spans="17:22" x14ac:dyDescent="0.2">
      <c r="Q1751" s="37">
        <v>1734</v>
      </c>
      <c r="R1751" s="38">
        <f>R1750+1</f>
        <v>41755</v>
      </c>
      <c r="S1751" s="36">
        <f>IF(U1751=1,1,0)</f>
        <v>0</v>
      </c>
      <c r="T1751" s="37">
        <f>T1750+S1751</f>
        <v>56</v>
      </c>
      <c r="U1751" s="40">
        <f>IF(DAY(R1751)=$S$15,1,0)</f>
        <v>0</v>
      </c>
      <c r="V1751" s="39">
        <f>IF(T1751&lt;=$S$3,U1751/((1+$S$4)^(Q1751)),0)</f>
        <v>0</v>
      </c>
    </row>
    <row r="1752" spans="17:22" x14ac:dyDescent="0.2">
      <c r="Q1752" s="37">
        <v>1735</v>
      </c>
      <c r="R1752" s="38">
        <f>R1751+1</f>
        <v>41756</v>
      </c>
      <c r="S1752" s="36">
        <f>IF(U1752=1,1,0)</f>
        <v>1</v>
      </c>
      <c r="T1752" s="37">
        <f>T1751+S1752</f>
        <v>57</v>
      </c>
      <c r="U1752" s="40">
        <f>IF(DAY(R1752)=$S$15,1,0)</f>
        <v>1</v>
      </c>
      <c r="V1752" s="39">
        <f>IF(T1752&lt;=$S$3,U1752/((1+$S$4)^(Q1752)),0)</f>
        <v>0</v>
      </c>
    </row>
    <row r="1753" spans="17:22" x14ac:dyDescent="0.2">
      <c r="Q1753" s="37">
        <v>1736</v>
      </c>
      <c r="R1753" s="38">
        <f>R1752+1</f>
        <v>41757</v>
      </c>
      <c r="S1753" s="36">
        <f>IF(U1753=1,1,0)</f>
        <v>0</v>
      </c>
      <c r="T1753" s="37">
        <f>T1752+S1753</f>
        <v>57</v>
      </c>
      <c r="U1753" s="40">
        <f>IF(DAY(R1753)=$S$15,1,0)</f>
        <v>0</v>
      </c>
      <c r="V1753" s="39">
        <f>IF(T1753&lt;=$S$3,U1753/((1+$S$4)^(Q1753)),0)</f>
        <v>0</v>
      </c>
    </row>
    <row r="1754" spans="17:22" x14ac:dyDescent="0.2">
      <c r="Q1754" s="37">
        <v>1737</v>
      </c>
      <c r="R1754" s="38">
        <f>R1753+1</f>
        <v>41758</v>
      </c>
      <c r="S1754" s="36">
        <f>IF(U1754=1,1,0)</f>
        <v>0</v>
      </c>
      <c r="T1754" s="37">
        <f>T1753+S1754</f>
        <v>57</v>
      </c>
      <c r="U1754" s="40">
        <f>IF(DAY(R1754)=$S$15,1,0)</f>
        <v>0</v>
      </c>
      <c r="V1754" s="39">
        <f>IF(T1754&lt;=$S$3,U1754/((1+$S$4)^(Q1754)),0)</f>
        <v>0</v>
      </c>
    </row>
    <row r="1755" spans="17:22" x14ac:dyDescent="0.2">
      <c r="Q1755" s="37">
        <v>1738</v>
      </c>
      <c r="R1755" s="38">
        <f>R1754+1</f>
        <v>41759</v>
      </c>
      <c r="S1755" s="36">
        <f>IF(U1755=1,1,0)</f>
        <v>0</v>
      </c>
      <c r="T1755" s="37">
        <f>T1754+S1755</f>
        <v>57</v>
      </c>
      <c r="U1755" s="40">
        <f>IF(DAY(R1755)=$S$15,1,0)</f>
        <v>0</v>
      </c>
      <c r="V1755" s="39">
        <f>IF(T1755&lt;=$S$3,U1755/((1+$S$4)^(Q1755)),0)</f>
        <v>0</v>
      </c>
    </row>
    <row r="1756" spans="17:22" x14ac:dyDescent="0.2">
      <c r="Q1756" s="37">
        <v>1739</v>
      </c>
      <c r="R1756" s="38">
        <f>R1755+1</f>
        <v>41760</v>
      </c>
      <c r="S1756" s="36">
        <f>IF(U1756=1,1,0)</f>
        <v>0</v>
      </c>
      <c r="T1756" s="37">
        <f>T1755+S1756</f>
        <v>57</v>
      </c>
      <c r="U1756" s="40">
        <f>IF(DAY(R1756)=$S$15,1,0)</f>
        <v>0</v>
      </c>
      <c r="V1756" s="39">
        <f>IF(T1756&lt;=$S$3,U1756/((1+$S$4)^(Q1756)),0)</f>
        <v>0</v>
      </c>
    </row>
    <row r="1757" spans="17:22" x14ac:dyDescent="0.2">
      <c r="Q1757" s="37">
        <v>1740</v>
      </c>
      <c r="R1757" s="38">
        <f>R1756+1</f>
        <v>41761</v>
      </c>
      <c r="S1757" s="36">
        <f>IF(U1757=1,1,0)</f>
        <v>0</v>
      </c>
      <c r="T1757" s="37">
        <f>T1756+S1757</f>
        <v>57</v>
      </c>
      <c r="U1757" s="40">
        <f>IF(DAY(R1757)=$S$15,1,0)</f>
        <v>0</v>
      </c>
      <c r="V1757" s="39">
        <f>IF(T1757&lt;=$S$3,U1757/((1+$S$4)^(Q1757)),0)</f>
        <v>0</v>
      </c>
    </row>
    <row r="1758" spans="17:22" x14ac:dyDescent="0.2">
      <c r="Q1758" s="37">
        <v>1741</v>
      </c>
      <c r="R1758" s="38">
        <f>R1757+1</f>
        <v>41762</v>
      </c>
      <c r="S1758" s="36">
        <f>IF(U1758=1,1,0)</f>
        <v>0</v>
      </c>
      <c r="T1758" s="37">
        <f>T1757+S1758</f>
        <v>57</v>
      </c>
      <c r="U1758" s="40">
        <f>IF(DAY(R1758)=$S$15,1,0)</f>
        <v>0</v>
      </c>
      <c r="V1758" s="39">
        <f>IF(T1758&lt;=$S$3,U1758/((1+$S$4)^(Q1758)),0)</f>
        <v>0</v>
      </c>
    </row>
    <row r="1759" spans="17:22" x14ac:dyDescent="0.2">
      <c r="Q1759" s="37">
        <v>1742</v>
      </c>
      <c r="R1759" s="38">
        <f>R1758+1</f>
        <v>41763</v>
      </c>
      <c r="S1759" s="36">
        <f>IF(U1759=1,1,0)</f>
        <v>0</v>
      </c>
      <c r="T1759" s="37">
        <f>T1758+S1759</f>
        <v>57</v>
      </c>
      <c r="U1759" s="40">
        <f>IF(DAY(R1759)=$S$15,1,0)</f>
        <v>0</v>
      </c>
      <c r="V1759" s="39">
        <f>IF(T1759&lt;=$S$3,U1759/((1+$S$4)^(Q1759)),0)</f>
        <v>0</v>
      </c>
    </row>
    <row r="1760" spans="17:22" x14ac:dyDescent="0.2">
      <c r="Q1760" s="37">
        <v>1743</v>
      </c>
      <c r="R1760" s="38">
        <f>R1759+1</f>
        <v>41764</v>
      </c>
      <c r="S1760" s="36">
        <f>IF(U1760=1,1,0)</f>
        <v>0</v>
      </c>
      <c r="T1760" s="37">
        <f>T1759+S1760</f>
        <v>57</v>
      </c>
      <c r="U1760" s="40">
        <f>IF(DAY(R1760)=$S$15,1,0)</f>
        <v>0</v>
      </c>
      <c r="V1760" s="39">
        <f>IF(T1760&lt;=$S$3,U1760/((1+$S$4)^(Q1760)),0)</f>
        <v>0</v>
      </c>
    </row>
    <row r="1761" spans="17:22" x14ac:dyDescent="0.2">
      <c r="Q1761" s="37">
        <v>1744</v>
      </c>
      <c r="R1761" s="38">
        <f>R1760+1</f>
        <v>41765</v>
      </c>
      <c r="S1761" s="36">
        <f>IF(U1761=1,1,0)</f>
        <v>0</v>
      </c>
      <c r="T1761" s="37">
        <f>T1760+S1761</f>
        <v>57</v>
      </c>
      <c r="U1761" s="40">
        <f>IF(DAY(R1761)=$S$15,1,0)</f>
        <v>0</v>
      </c>
      <c r="V1761" s="39">
        <f>IF(T1761&lt;=$S$3,U1761/((1+$S$4)^(Q1761)),0)</f>
        <v>0</v>
      </c>
    </row>
    <row r="1762" spans="17:22" x14ac:dyDescent="0.2">
      <c r="Q1762" s="37">
        <v>1745</v>
      </c>
      <c r="R1762" s="38">
        <f>R1761+1</f>
        <v>41766</v>
      </c>
      <c r="S1762" s="36">
        <f>IF(U1762=1,1,0)</f>
        <v>0</v>
      </c>
      <c r="T1762" s="37">
        <f>T1761+S1762</f>
        <v>57</v>
      </c>
      <c r="U1762" s="40">
        <f>IF(DAY(R1762)=$S$15,1,0)</f>
        <v>0</v>
      </c>
      <c r="V1762" s="39">
        <f>IF(T1762&lt;=$S$3,U1762/((1+$S$4)^(Q1762)),0)</f>
        <v>0</v>
      </c>
    </row>
    <row r="1763" spans="17:22" x14ac:dyDescent="0.2">
      <c r="Q1763" s="37">
        <v>1746</v>
      </c>
      <c r="R1763" s="38">
        <f>R1762+1</f>
        <v>41767</v>
      </c>
      <c r="S1763" s="36">
        <f>IF(U1763=1,1,0)</f>
        <v>0</v>
      </c>
      <c r="T1763" s="37">
        <f>T1762+S1763</f>
        <v>57</v>
      </c>
      <c r="U1763" s="40">
        <f>IF(DAY(R1763)=$S$15,1,0)</f>
        <v>0</v>
      </c>
      <c r="V1763" s="39">
        <f>IF(T1763&lt;=$S$3,U1763/((1+$S$4)^(Q1763)),0)</f>
        <v>0</v>
      </c>
    </row>
    <row r="1764" spans="17:22" x14ac:dyDescent="0.2">
      <c r="Q1764" s="37">
        <v>1747</v>
      </c>
      <c r="R1764" s="38">
        <f>R1763+1</f>
        <v>41768</v>
      </c>
      <c r="S1764" s="36">
        <f>IF(U1764=1,1,0)</f>
        <v>0</v>
      </c>
      <c r="T1764" s="37">
        <f>T1763+S1764</f>
        <v>57</v>
      </c>
      <c r="U1764" s="40">
        <f>IF(DAY(R1764)=$S$15,1,0)</f>
        <v>0</v>
      </c>
      <c r="V1764" s="39">
        <f>IF(T1764&lt;=$S$3,U1764/((1+$S$4)^(Q1764)),0)</f>
        <v>0</v>
      </c>
    </row>
    <row r="1765" spans="17:22" x14ac:dyDescent="0.2">
      <c r="Q1765" s="37">
        <v>1748</v>
      </c>
      <c r="R1765" s="38">
        <f>R1764+1</f>
        <v>41769</v>
      </c>
      <c r="S1765" s="36">
        <f>IF(U1765=1,1,0)</f>
        <v>0</v>
      </c>
      <c r="T1765" s="37">
        <f>T1764+S1765</f>
        <v>57</v>
      </c>
      <c r="U1765" s="40">
        <f>IF(DAY(R1765)=$S$15,1,0)</f>
        <v>0</v>
      </c>
      <c r="V1765" s="39">
        <f>IF(T1765&lt;=$S$3,U1765/((1+$S$4)^(Q1765)),0)</f>
        <v>0</v>
      </c>
    </row>
    <row r="1766" spans="17:22" x14ac:dyDescent="0.2">
      <c r="Q1766" s="37">
        <v>1749</v>
      </c>
      <c r="R1766" s="38">
        <f>R1765+1</f>
        <v>41770</v>
      </c>
      <c r="S1766" s="36">
        <f>IF(U1766=1,1,0)</f>
        <v>0</v>
      </c>
      <c r="T1766" s="37">
        <f>T1765+S1766</f>
        <v>57</v>
      </c>
      <c r="U1766" s="40">
        <f>IF(DAY(R1766)=$S$15,1,0)</f>
        <v>0</v>
      </c>
      <c r="V1766" s="39">
        <f>IF(T1766&lt;=$S$3,U1766/((1+$S$4)^(Q1766)),0)</f>
        <v>0</v>
      </c>
    </row>
    <row r="1767" spans="17:22" x14ac:dyDescent="0.2">
      <c r="Q1767" s="37">
        <v>1750</v>
      </c>
      <c r="R1767" s="38">
        <f>R1766+1</f>
        <v>41771</v>
      </c>
      <c r="S1767" s="36">
        <f>IF(U1767=1,1,0)</f>
        <v>0</v>
      </c>
      <c r="T1767" s="37">
        <f>T1766+S1767</f>
        <v>57</v>
      </c>
      <c r="U1767" s="40">
        <f>IF(DAY(R1767)=$S$15,1,0)</f>
        <v>0</v>
      </c>
      <c r="V1767" s="39">
        <f>IF(T1767&lt;=$S$3,U1767/((1+$S$4)^(Q1767)),0)</f>
        <v>0</v>
      </c>
    </row>
    <row r="1768" spans="17:22" x14ac:dyDescent="0.2">
      <c r="Q1768" s="37">
        <v>1751</v>
      </c>
      <c r="R1768" s="38">
        <f>R1767+1</f>
        <v>41772</v>
      </c>
      <c r="S1768" s="36">
        <f>IF(U1768=1,1,0)</f>
        <v>0</v>
      </c>
      <c r="T1768" s="37">
        <f>T1767+S1768</f>
        <v>57</v>
      </c>
      <c r="U1768" s="40">
        <f>IF(DAY(R1768)=$S$15,1,0)</f>
        <v>0</v>
      </c>
      <c r="V1768" s="39">
        <f>IF(T1768&lt;=$S$3,U1768/((1+$S$4)^(Q1768)),0)</f>
        <v>0</v>
      </c>
    </row>
    <row r="1769" spans="17:22" x14ac:dyDescent="0.2">
      <c r="Q1769" s="37">
        <v>1752</v>
      </c>
      <c r="R1769" s="38">
        <f>R1768+1</f>
        <v>41773</v>
      </c>
      <c r="S1769" s="36">
        <f>IF(U1769=1,1,0)</f>
        <v>0</v>
      </c>
      <c r="T1769" s="37">
        <f>T1768+S1769</f>
        <v>57</v>
      </c>
      <c r="U1769" s="40">
        <f>IF(DAY(R1769)=$S$15,1,0)</f>
        <v>0</v>
      </c>
      <c r="V1769" s="39">
        <f>IF(T1769&lt;=$S$3,U1769/((1+$S$4)^(Q1769)),0)</f>
        <v>0</v>
      </c>
    </row>
    <row r="1770" spans="17:22" x14ac:dyDescent="0.2">
      <c r="Q1770" s="37">
        <v>1753</v>
      </c>
      <c r="R1770" s="38">
        <f>R1769+1</f>
        <v>41774</v>
      </c>
      <c r="S1770" s="36">
        <f>IF(U1770=1,1,0)</f>
        <v>0</v>
      </c>
      <c r="T1770" s="37">
        <f>T1769+S1770</f>
        <v>57</v>
      </c>
      <c r="U1770" s="40">
        <f>IF(DAY(R1770)=$S$15,1,0)</f>
        <v>0</v>
      </c>
      <c r="V1770" s="39">
        <f>IF(T1770&lt;=$S$3,U1770/((1+$S$4)^(Q1770)),0)</f>
        <v>0</v>
      </c>
    </row>
    <row r="1771" spans="17:22" x14ac:dyDescent="0.2">
      <c r="Q1771" s="37">
        <v>1754</v>
      </c>
      <c r="R1771" s="38">
        <f>R1770+1</f>
        <v>41775</v>
      </c>
      <c r="S1771" s="36">
        <f>IF(U1771=1,1,0)</f>
        <v>0</v>
      </c>
      <c r="T1771" s="37">
        <f>T1770+S1771</f>
        <v>57</v>
      </c>
      <c r="U1771" s="40">
        <f>IF(DAY(R1771)=$S$15,1,0)</f>
        <v>0</v>
      </c>
      <c r="V1771" s="39">
        <f>IF(T1771&lt;=$S$3,U1771/((1+$S$4)^(Q1771)),0)</f>
        <v>0</v>
      </c>
    </row>
    <row r="1772" spans="17:22" x14ac:dyDescent="0.2">
      <c r="Q1772" s="37">
        <v>1755</v>
      </c>
      <c r="R1772" s="38">
        <f>R1771+1</f>
        <v>41776</v>
      </c>
      <c r="S1772" s="36">
        <f>IF(U1772=1,1,0)</f>
        <v>0</v>
      </c>
      <c r="T1772" s="37">
        <f>T1771+S1772</f>
        <v>57</v>
      </c>
      <c r="U1772" s="40">
        <f>IF(DAY(R1772)=$S$15,1,0)</f>
        <v>0</v>
      </c>
      <c r="V1772" s="39">
        <f>IF(T1772&lt;=$S$3,U1772/((1+$S$4)^(Q1772)),0)</f>
        <v>0</v>
      </c>
    </row>
    <row r="1773" spans="17:22" x14ac:dyDescent="0.2">
      <c r="Q1773" s="37">
        <v>1756</v>
      </c>
      <c r="R1773" s="38">
        <f>R1772+1</f>
        <v>41777</v>
      </c>
      <c r="S1773" s="36">
        <f>IF(U1773=1,1,0)</f>
        <v>0</v>
      </c>
      <c r="T1773" s="37">
        <f>T1772+S1773</f>
        <v>57</v>
      </c>
      <c r="U1773" s="40">
        <f>IF(DAY(R1773)=$S$15,1,0)</f>
        <v>0</v>
      </c>
      <c r="V1773" s="39">
        <f>IF(T1773&lt;=$S$3,U1773/((1+$S$4)^(Q1773)),0)</f>
        <v>0</v>
      </c>
    </row>
    <row r="1774" spans="17:22" x14ac:dyDescent="0.2">
      <c r="Q1774" s="37">
        <v>1757</v>
      </c>
      <c r="R1774" s="38">
        <f>R1773+1</f>
        <v>41778</v>
      </c>
      <c r="S1774" s="36">
        <f>IF(U1774=1,1,0)</f>
        <v>0</v>
      </c>
      <c r="T1774" s="37">
        <f>T1773+S1774</f>
        <v>57</v>
      </c>
      <c r="U1774" s="40">
        <f>IF(DAY(R1774)=$S$15,1,0)</f>
        <v>0</v>
      </c>
      <c r="V1774" s="39">
        <f>IF(T1774&lt;=$S$3,U1774/((1+$S$4)^(Q1774)),0)</f>
        <v>0</v>
      </c>
    </row>
    <row r="1775" spans="17:22" x14ac:dyDescent="0.2">
      <c r="Q1775" s="37">
        <v>1758</v>
      </c>
      <c r="R1775" s="38">
        <f>R1774+1</f>
        <v>41779</v>
      </c>
      <c r="S1775" s="36">
        <f>IF(U1775=1,1,0)</f>
        <v>0</v>
      </c>
      <c r="T1775" s="37">
        <f>T1774+S1775</f>
        <v>57</v>
      </c>
      <c r="U1775" s="40">
        <f>IF(DAY(R1775)=$S$15,1,0)</f>
        <v>0</v>
      </c>
      <c r="V1775" s="39">
        <f>IF(T1775&lt;=$S$3,U1775/((1+$S$4)^(Q1775)),0)</f>
        <v>0</v>
      </c>
    </row>
    <row r="1776" spans="17:22" x14ac:dyDescent="0.2">
      <c r="Q1776" s="37">
        <v>1759</v>
      </c>
      <c r="R1776" s="38">
        <f>R1775+1</f>
        <v>41780</v>
      </c>
      <c r="S1776" s="36">
        <f>IF(U1776=1,1,0)</f>
        <v>0</v>
      </c>
      <c r="T1776" s="37">
        <f>T1775+S1776</f>
        <v>57</v>
      </c>
      <c r="U1776" s="40">
        <f>IF(DAY(R1776)=$S$15,1,0)</f>
        <v>0</v>
      </c>
      <c r="V1776" s="39">
        <f>IF(T1776&lt;=$S$3,U1776/((1+$S$4)^(Q1776)),0)</f>
        <v>0</v>
      </c>
    </row>
    <row r="1777" spans="17:22" x14ac:dyDescent="0.2">
      <c r="Q1777" s="37">
        <v>1760</v>
      </c>
      <c r="R1777" s="38">
        <f>R1776+1</f>
        <v>41781</v>
      </c>
      <c r="S1777" s="36">
        <f>IF(U1777=1,1,0)</f>
        <v>0</v>
      </c>
      <c r="T1777" s="37">
        <f>T1776+S1777</f>
        <v>57</v>
      </c>
      <c r="U1777" s="40">
        <f>IF(DAY(R1777)=$S$15,1,0)</f>
        <v>0</v>
      </c>
      <c r="V1777" s="39">
        <f>IF(T1777&lt;=$S$3,U1777/((1+$S$4)^(Q1777)),0)</f>
        <v>0</v>
      </c>
    </row>
    <row r="1778" spans="17:22" x14ac:dyDescent="0.2">
      <c r="Q1778" s="37">
        <v>1761</v>
      </c>
      <c r="R1778" s="38">
        <f>R1777+1</f>
        <v>41782</v>
      </c>
      <c r="S1778" s="36">
        <f>IF(U1778=1,1,0)</f>
        <v>0</v>
      </c>
      <c r="T1778" s="37">
        <f>T1777+S1778</f>
        <v>57</v>
      </c>
      <c r="U1778" s="40">
        <f>IF(DAY(R1778)=$S$15,1,0)</f>
        <v>0</v>
      </c>
      <c r="V1778" s="39">
        <f>IF(T1778&lt;=$S$3,U1778/((1+$S$4)^(Q1778)),0)</f>
        <v>0</v>
      </c>
    </row>
    <row r="1779" spans="17:22" x14ac:dyDescent="0.2">
      <c r="Q1779" s="37">
        <v>1762</v>
      </c>
      <c r="R1779" s="38">
        <f>R1778+1</f>
        <v>41783</v>
      </c>
      <c r="S1779" s="36">
        <f>IF(U1779=1,1,0)</f>
        <v>0</v>
      </c>
      <c r="T1779" s="37">
        <f>T1778+S1779</f>
        <v>57</v>
      </c>
      <c r="U1779" s="40">
        <f>IF(DAY(R1779)=$S$15,1,0)</f>
        <v>0</v>
      </c>
      <c r="V1779" s="39">
        <f>IF(T1779&lt;=$S$3,U1779/((1+$S$4)^(Q1779)),0)</f>
        <v>0</v>
      </c>
    </row>
    <row r="1780" spans="17:22" x14ac:dyDescent="0.2">
      <c r="Q1780" s="37">
        <v>1763</v>
      </c>
      <c r="R1780" s="38">
        <f>R1779+1</f>
        <v>41784</v>
      </c>
      <c r="S1780" s="36">
        <f>IF(U1780=1,1,0)</f>
        <v>0</v>
      </c>
      <c r="T1780" s="37">
        <f>T1779+S1780</f>
        <v>57</v>
      </c>
      <c r="U1780" s="40">
        <f>IF(DAY(R1780)=$S$15,1,0)</f>
        <v>0</v>
      </c>
      <c r="V1780" s="39">
        <f>IF(T1780&lt;=$S$3,U1780/((1+$S$4)^(Q1780)),0)</f>
        <v>0</v>
      </c>
    </row>
    <row r="1781" spans="17:22" x14ac:dyDescent="0.2">
      <c r="Q1781" s="37">
        <v>1764</v>
      </c>
      <c r="R1781" s="38">
        <f>R1780+1</f>
        <v>41785</v>
      </c>
      <c r="S1781" s="36">
        <f>IF(U1781=1,1,0)</f>
        <v>0</v>
      </c>
      <c r="T1781" s="37">
        <f>T1780+S1781</f>
        <v>57</v>
      </c>
      <c r="U1781" s="40">
        <f>IF(DAY(R1781)=$S$15,1,0)</f>
        <v>0</v>
      </c>
      <c r="V1781" s="39">
        <f>IF(T1781&lt;=$S$3,U1781/((1+$S$4)^(Q1781)),0)</f>
        <v>0</v>
      </c>
    </row>
    <row r="1782" spans="17:22" x14ac:dyDescent="0.2">
      <c r="Q1782" s="37">
        <v>1765</v>
      </c>
      <c r="R1782" s="38">
        <f>R1781+1</f>
        <v>41786</v>
      </c>
      <c r="S1782" s="36">
        <f>IF(U1782=1,1,0)</f>
        <v>1</v>
      </c>
      <c r="T1782" s="37">
        <f>T1781+S1782</f>
        <v>58</v>
      </c>
      <c r="U1782" s="40">
        <f>IF(DAY(R1782)=$S$15,1,0)</f>
        <v>1</v>
      </c>
      <c r="V1782" s="39">
        <f>IF(T1782&lt;=$S$3,U1782/((1+$S$4)^(Q1782)),0)</f>
        <v>0</v>
      </c>
    </row>
    <row r="1783" spans="17:22" x14ac:dyDescent="0.2">
      <c r="Q1783" s="37">
        <v>1766</v>
      </c>
      <c r="R1783" s="38">
        <f>R1782+1</f>
        <v>41787</v>
      </c>
      <c r="S1783" s="36">
        <f>IF(U1783=1,1,0)</f>
        <v>0</v>
      </c>
      <c r="T1783" s="37">
        <f>T1782+S1783</f>
        <v>58</v>
      </c>
      <c r="U1783" s="40">
        <f>IF(DAY(R1783)=$S$15,1,0)</f>
        <v>0</v>
      </c>
      <c r="V1783" s="39">
        <f>IF(T1783&lt;=$S$3,U1783/((1+$S$4)^(Q1783)),0)</f>
        <v>0</v>
      </c>
    </row>
    <row r="1784" spans="17:22" x14ac:dyDescent="0.2">
      <c r="Q1784" s="37">
        <v>1767</v>
      </c>
      <c r="R1784" s="38">
        <f>R1783+1</f>
        <v>41788</v>
      </c>
      <c r="S1784" s="36">
        <f>IF(U1784=1,1,0)</f>
        <v>0</v>
      </c>
      <c r="T1784" s="37">
        <f>T1783+S1784</f>
        <v>58</v>
      </c>
      <c r="U1784" s="40">
        <f>IF(DAY(R1784)=$S$15,1,0)</f>
        <v>0</v>
      </c>
      <c r="V1784" s="39">
        <f>IF(T1784&lt;=$S$3,U1784/((1+$S$4)^(Q1784)),0)</f>
        <v>0</v>
      </c>
    </row>
    <row r="1785" spans="17:22" x14ac:dyDescent="0.2">
      <c r="Q1785" s="37">
        <v>1768</v>
      </c>
      <c r="R1785" s="38">
        <f>R1784+1</f>
        <v>41789</v>
      </c>
      <c r="S1785" s="36">
        <f>IF(U1785=1,1,0)</f>
        <v>0</v>
      </c>
      <c r="T1785" s="37">
        <f>T1784+S1785</f>
        <v>58</v>
      </c>
      <c r="U1785" s="40">
        <f>IF(DAY(R1785)=$S$15,1,0)</f>
        <v>0</v>
      </c>
      <c r="V1785" s="39">
        <f>IF(T1785&lt;=$S$3,U1785/((1+$S$4)^(Q1785)),0)</f>
        <v>0</v>
      </c>
    </row>
    <row r="1786" spans="17:22" x14ac:dyDescent="0.2">
      <c r="Q1786" s="37">
        <v>1769</v>
      </c>
      <c r="R1786" s="38">
        <f>R1785+1</f>
        <v>41790</v>
      </c>
      <c r="S1786" s="36">
        <f>IF(U1786=1,1,0)</f>
        <v>0</v>
      </c>
      <c r="T1786" s="37">
        <f>T1785+S1786</f>
        <v>58</v>
      </c>
      <c r="U1786" s="40">
        <f>IF(DAY(R1786)=$S$15,1,0)</f>
        <v>0</v>
      </c>
      <c r="V1786" s="39">
        <f>IF(T1786&lt;=$S$3,U1786/((1+$S$4)^(Q1786)),0)</f>
        <v>0</v>
      </c>
    </row>
    <row r="1787" spans="17:22" x14ac:dyDescent="0.2">
      <c r="Q1787" s="37">
        <v>1770</v>
      </c>
      <c r="R1787" s="38">
        <f>R1786+1</f>
        <v>41791</v>
      </c>
      <c r="S1787" s="36">
        <f>IF(U1787=1,1,0)</f>
        <v>0</v>
      </c>
      <c r="T1787" s="37">
        <f>T1786+S1787</f>
        <v>58</v>
      </c>
      <c r="U1787" s="40">
        <f>IF(DAY(R1787)=$S$15,1,0)</f>
        <v>0</v>
      </c>
      <c r="V1787" s="39">
        <f>IF(T1787&lt;=$S$3,U1787/((1+$S$4)^(Q1787)),0)</f>
        <v>0</v>
      </c>
    </row>
    <row r="1788" spans="17:22" x14ac:dyDescent="0.2">
      <c r="Q1788" s="37">
        <v>1771</v>
      </c>
      <c r="R1788" s="38">
        <f>R1787+1</f>
        <v>41792</v>
      </c>
      <c r="S1788" s="36">
        <f>IF(U1788=1,1,0)</f>
        <v>0</v>
      </c>
      <c r="T1788" s="37">
        <f>T1787+S1788</f>
        <v>58</v>
      </c>
      <c r="U1788" s="40">
        <f>IF(DAY(R1788)=$S$15,1,0)</f>
        <v>0</v>
      </c>
      <c r="V1788" s="39">
        <f>IF(T1788&lt;=$S$3,U1788/((1+$S$4)^(Q1788)),0)</f>
        <v>0</v>
      </c>
    </row>
    <row r="1789" spans="17:22" x14ac:dyDescent="0.2">
      <c r="Q1789" s="37">
        <v>1772</v>
      </c>
      <c r="R1789" s="38">
        <f>R1788+1</f>
        <v>41793</v>
      </c>
      <c r="S1789" s="36">
        <f>IF(U1789=1,1,0)</f>
        <v>0</v>
      </c>
      <c r="T1789" s="37">
        <f>T1788+S1789</f>
        <v>58</v>
      </c>
      <c r="U1789" s="40">
        <f>IF(DAY(R1789)=$S$15,1,0)</f>
        <v>0</v>
      </c>
      <c r="V1789" s="39">
        <f>IF(T1789&lt;=$S$3,U1789/((1+$S$4)^(Q1789)),0)</f>
        <v>0</v>
      </c>
    </row>
    <row r="1790" spans="17:22" x14ac:dyDescent="0.2">
      <c r="Q1790" s="37">
        <v>1773</v>
      </c>
      <c r="R1790" s="38">
        <f>R1789+1</f>
        <v>41794</v>
      </c>
      <c r="S1790" s="36">
        <f>IF(U1790=1,1,0)</f>
        <v>0</v>
      </c>
      <c r="T1790" s="37">
        <f>T1789+S1790</f>
        <v>58</v>
      </c>
      <c r="U1790" s="40">
        <f>IF(DAY(R1790)=$S$15,1,0)</f>
        <v>0</v>
      </c>
      <c r="V1790" s="39">
        <f>IF(T1790&lt;=$S$3,U1790/((1+$S$4)^(Q1790)),0)</f>
        <v>0</v>
      </c>
    </row>
    <row r="1791" spans="17:22" x14ac:dyDescent="0.2">
      <c r="Q1791" s="37">
        <v>1774</v>
      </c>
      <c r="R1791" s="38">
        <f>R1790+1</f>
        <v>41795</v>
      </c>
      <c r="S1791" s="36">
        <f>IF(U1791=1,1,0)</f>
        <v>0</v>
      </c>
      <c r="T1791" s="37">
        <f>T1790+S1791</f>
        <v>58</v>
      </c>
      <c r="U1791" s="40">
        <f>IF(DAY(R1791)=$S$15,1,0)</f>
        <v>0</v>
      </c>
      <c r="V1791" s="39">
        <f>IF(T1791&lt;=$S$3,U1791/((1+$S$4)^(Q1791)),0)</f>
        <v>0</v>
      </c>
    </row>
    <row r="1792" spans="17:22" x14ac:dyDescent="0.2">
      <c r="Q1792" s="37">
        <v>1775</v>
      </c>
      <c r="R1792" s="38">
        <f>R1791+1</f>
        <v>41796</v>
      </c>
      <c r="S1792" s="36">
        <f>IF(U1792=1,1,0)</f>
        <v>0</v>
      </c>
      <c r="T1792" s="37">
        <f>T1791+S1792</f>
        <v>58</v>
      </c>
      <c r="U1792" s="40">
        <f>IF(DAY(R1792)=$S$15,1,0)</f>
        <v>0</v>
      </c>
      <c r="V1792" s="39">
        <f>IF(T1792&lt;=$S$3,U1792/((1+$S$4)^(Q1792)),0)</f>
        <v>0</v>
      </c>
    </row>
    <row r="1793" spans="17:22" x14ac:dyDescent="0.2">
      <c r="Q1793" s="37">
        <v>1776</v>
      </c>
      <c r="R1793" s="38">
        <f>R1792+1</f>
        <v>41797</v>
      </c>
      <c r="S1793" s="36">
        <f>IF(U1793=1,1,0)</f>
        <v>0</v>
      </c>
      <c r="T1793" s="37">
        <f>T1792+S1793</f>
        <v>58</v>
      </c>
      <c r="U1793" s="40">
        <f>IF(DAY(R1793)=$S$15,1,0)</f>
        <v>0</v>
      </c>
      <c r="V1793" s="39">
        <f>IF(T1793&lt;=$S$3,U1793/((1+$S$4)^(Q1793)),0)</f>
        <v>0</v>
      </c>
    </row>
    <row r="1794" spans="17:22" x14ac:dyDescent="0.2">
      <c r="Q1794" s="37">
        <v>1777</v>
      </c>
      <c r="R1794" s="38">
        <f>R1793+1</f>
        <v>41798</v>
      </c>
      <c r="S1794" s="36">
        <f>IF(U1794=1,1,0)</f>
        <v>0</v>
      </c>
      <c r="T1794" s="37">
        <f>T1793+S1794</f>
        <v>58</v>
      </c>
      <c r="U1794" s="40">
        <f>IF(DAY(R1794)=$S$15,1,0)</f>
        <v>0</v>
      </c>
      <c r="V1794" s="39">
        <f>IF(T1794&lt;=$S$3,U1794/((1+$S$4)^(Q1794)),0)</f>
        <v>0</v>
      </c>
    </row>
    <row r="1795" spans="17:22" x14ac:dyDescent="0.2">
      <c r="Q1795" s="37">
        <v>1778</v>
      </c>
      <c r="R1795" s="38">
        <f>R1794+1</f>
        <v>41799</v>
      </c>
      <c r="S1795" s="36">
        <f>IF(U1795=1,1,0)</f>
        <v>0</v>
      </c>
      <c r="T1795" s="37">
        <f>T1794+S1795</f>
        <v>58</v>
      </c>
      <c r="U1795" s="40">
        <f>IF(DAY(R1795)=$S$15,1,0)</f>
        <v>0</v>
      </c>
      <c r="V1795" s="39">
        <f>IF(T1795&lt;=$S$3,U1795/((1+$S$4)^(Q1795)),0)</f>
        <v>0</v>
      </c>
    </row>
    <row r="1796" spans="17:22" x14ac:dyDescent="0.2">
      <c r="Q1796" s="37">
        <v>1779</v>
      </c>
      <c r="R1796" s="38">
        <f>R1795+1</f>
        <v>41800</v>
      </c>
      <c r="S1796" s="36">
        <f>IF(U1796=1,1,0)</f>
        <v>0</v>
      </c>
      <c r="T1796" s="37">
        <f>T1795+S1796</f>
        <v>58</v>
      </c>
      <c r="U1796" s="40">
        <f>IF(DAY(R1796)=$S$15,1,0)</f>
        <v>0</v>
      </c>
      <c r="V1796" s="39">
        <f>IF(T1796&lt;=$S$3,U1796/((1+$S$4)^(Q1796)),0)</f>
        <v>0</v>
      </c>
    </row>
    <row r="1797" spans="17:22" x14ac:dyDescent="0.2">
      <c r="Q1797" s="37">
        <v>1780</v>
      </c>
      <c r="R1797" s="38">
        <f>R1796+1</f>
        <v>41801</v>
      </c>
      <c r="S1797" s="36">
        <f>IF(U1797=1,1,0)</f>
        <v>0</v>
      </c>
      <c r="T1797" s="37">
        <f>T1796+S1797</f>
        <v>58</v>
      </c>
      <c r="U1797" s="40">
        <f>IF(DAY(R1797)=$S$15,1,0)</f>
        <v>0</v>
      </c>
      <c r="V1797" s="39">
        <f>IF(T1797&lt;=$S$3,U1797/((1+$S$4)^(Q1797)),0)</f>
        <v>0</v>
      </c>
    </row>
    <row r="1798" spans="17:22" x14ac:dyDescent="0.2">
      <c r="Q1798" s="37">
        <v>1781</v>
      </c>
      <c r="R1798" s="38">
        <f>R1797+1</f>
        <v>41802</v>
      </c>
      <c r="S1798" s="36">
        <f>IF(U1798=1,1,0)</f>
        <v>0</v>
      </c>
      <c r="T1798" s="37">
        <f>T1797+S1798</f>
        <v>58</v>
      </c>
      <c r="U1798" s="40">
        <f>IF(DAY(R1798)=$S$15,1,0)</f>
        <v>0</v>
      </c>
      <c r="V1798" s="39">
        <f>IF(T1798&lt;=$S$3,U1798/((1+$S$4)^(Q1798)),0)</f>
        <v>0</v>
      </c>
    </row>
    <row r="1799" spans="17:22" x14ac:dyDescent="0.2">
      <c r="Q1799" s="37">
        <v>1782</v>
      </c>
      <c r="R1799" s="38">
        <f>R1798+1</f>
        <v>41803</v>
      </c>
      <c r="S1799" s="36">
        <f>IF(U1799=1,1,0)</f>
        <v>0</v>
      </c>
      <c r="T1799" s="37">
        <f>T1798+S1799</f>
        <v>58</v>
      </c>
      <c r="U1799" s="40">
        <f>IF(DAY(R1799)=$S$15,1,0)</f>
        <v>0</v>
      </c>
      <c r="V1799" s="39">
        <f>IF(T1799&lt;=$S$3,U1799/((1+$S$4)^(Q1799)),0)</f>
        <v>0</v>
      </c>
    </row>
    <row r="1800" spans="17:22" x14ac:dyDescent="0.2">
      <c r="Q1800" s="37">
        <v>1783</v>
      </c>
      <c r="R1800" s="38">
        <f>R1799+1</f>
        <v>41804</v>
      </c>
      <c r="S1800" s="36">
        <f>IF(U1800=1,1,0)</f>
        <v>0</v>
      </c>
      <c r="T1800" s="37">
        <f>T1799+S1800</f>
        <v>58</v>
      </c>
      <c r="U1800" s="40">
        <f>IF(DAY(R1800)=$S$15,1,0)</f>
        <v>0</v>
      </c>
      <c r="V1800" s="39">
        <f>IF(T1800&lt;=$S$3,U1800/((1+$S$4)^(Q1800)),0)</f>
        <v>0</v>
      </c>
    </row>
    <row r="1801" spans="17:22" x14ac:dyDescent="0.2">
      <c r="Q1801" s="37">
        <v>1784</v>
      </c>
      <c r="R1801" s="38">
        <f>R1800+1</f>
        <v>41805</v>
      </c>
      <c r="S1801" s="36">
        <f>IF(U1801=1,1,0)</f>
        <v>0</v>
      </c>
      <c r="T1801" s="37">
        <f>T1800+S1801</f>
        <v>58</v>
      </c>
      <c r="U1801" s="40">
        <f>IF(DAY(R1801)=$S$15,1,0)</f>
        <v>0</v>
      </c>
      <c r="V1801" s="39">
        <f>IF(T1801&lt;=$S$3,U1801/((1+$S$4)^(Q1801)),0)</f>
        <v>0</v>
      </c>
    </row>
    <row r="1802" spans="17:22" x14ac:dyDescent="0.2">
      <c r="Q1802" s="37"/>
      <c r="R1802" s="38"/>
    </row>
    <row r="1803" spans="17:22" x14ac:dyDescent="0.2">
      <c r="Q1803" s="37"/>
      <c r="R1803" s="38"/>
    </row>
    <row r="1804" spans="17:22" x14ac:dyDescent="0.2">
      <c r="Q1804" s="37"/>
      <c r="R1804" s="38"/>
    </row>
    <row r="1805" spans="17:22" x14ac:dyDescent="0.2">
      <c r="Q1805" s="37"/>
      <c r="R1805" s="38"/>
    </row>
    <row r="1806" spans="17:22" x14ac:dyDescent="0.2">
      <c r="Q1806" s="37"/>
      <c r="R1806" s="38"/>
    </row>
    <row r="1807" spans="17:22" x14ac:dyDescent="0.2">
      <c r="Q1807" s="37"/>
      <c r="R1807" s="38"/>
    </row>
    <row r="1808" spans="17:22" x14ac:dyDescent="0.2">
      <c r="Q1808" s="37"/>
      <c r="R1808" s="38"/>
    </row>
    <row r="1809" spans="17:18" x14ac:dyDescent="0.2">
      <c r="Q1809" s="37"/>
      <c r="R1809" s="38"/>
    </row>
    <row r="1810" spans="17:18" x14ac:dyDescent="0.2">
      <c r="Q1810" s="37"/>
      <c r="R1810" s="38"/>
    </row>
    <row r="1811" spans="17:18" x14ac:dyDescent="0.2">
      <c r="Q1811" s="37"/>
      <c r="R1811" s="38"/>
    </row>
    <row r="1812" spans="17:18" x14ac:dyDescent="0.2">
      <c r="Q1812" s="37"/>
      <c r="R1812" s="38"/>
    </row>
    <row r="1813" spans="17:18" x14ac:dyDescent="0.2">
      <c r="Q1813" s="37"/>
      <c r="R1813" s="38"/>
    </row>
    <row r="1814" spans="17:18" x14ac:dyDescent="0.2">
      <c r="Q1814" s="37"/>
      <c r="R1814" s="38"/>
    </row>
    <row r="1815" spans="17:18" x14ac:dyDescent="0.2">
      <c r="Q1815" s="37"/>
      <c r="R1815" s="38"/>
    </row>
    <row r="1816" spans="17:18" x14ac:dyDescent="0.2">
      <c r="Q1816" s="37"/>
      <c r="R1816" s="38"/>
    </row>
    <row r="1817" spans="17:18" x14ac:dyDescent="0.2">
      <c r="Q1817" s="37"/>
      <c r="R1817" s="38"/>
    </row>
    <row r="1818" spans="17:18" x14ac:dyDescent="0.2">
      <c r="Q1818" s="37"/>
      <c r="R1818" s="38"/>
    </row>
    <row r="1819" spans="17:18" x14ac:dyDescent="0.2">
      <c r="Q1819" s="37"/>
      <c r="R1819" s="38"/>
    </row>
    <row r="1820" spans="17:18" x14ac:dyDescent="0.2">
      <c r="Q1820" s="37"/>
      <c r="R1820" s="38"/>
    </row>
    <row r="1821" spans="17:18" x14ac:dyDescent="0.2">
      <c r="Q1821" s="37"/>
      <c r="R1821" s="38"/>
    </row>
    <row r="1822" spans="17:18" x14ac:dyDescent="0.2">
      <c r="Q1822" s="37"/>
      <c r="R1822" s="38"/>
    </row>
    <row r="1823" spans="17:18" x14ac:dyDescent="0.2">
      <c r="Q1823" s="37"/>
      <c r="R1823" s="38"/>
    </row>
    <row r="1824" spans="17:18" x14ac:dyDescent="0.2">
      <c r="Q1824" s="37"/>
      <c r="R1824" s="38"/>
    </row>
    <row r="1825" spans="17:18" x14ac:dyDescent="0.2">
      <c r="Q1825" s="37"/>
      <c r="R1825" s="38"/>
    </row>
    <row r="1826" spans="17:18" x14ac:dyDescent="0.2">
      <c r="Q1826" s="37"/>
      <c r="R1826" s="38"/>
    </row>
    <row r="1827" spans="17:18" x14ac:dyDescent="0.2">
      <c r="Q1827" s="37"/>
      <c r="R1827" s="38"/>
    </row>
    <row r="1828" spans="17:18" x14ac:dyDescent="0.2">
      <c r="Q1828" s="37"/>
      <c r="R1828" s="38"/>
    </row>
    <row r="1829" spans="17:18" x14ac:dyDescent="0.2">
      <c r="Q1829" s="37"/>
      <c r="R1829" s="38"/>
    </row>
    <row r="1830" spans="17:18" x14ac:dyDescent="0.2">
      <c r="Q1830" s="37"/>
      <c r="R1830" s="38"/>
    </row>
    <row r="1831" spans="17:18" x14ac:dyDescent="0.2">
      <c r="Q1831" s="37"/>
      <c r="R1831" s="38"/>
    </row>
    <row r="1832" spans="17:18" x14ac:dyDescent="0.2">
      <c r="Q1832" s="37"/>
      <c r="R1832" s="38"/>
    </row>
    <row r="1833" spans="17:18" x14ac:dyDescent="0.2">
      <c r="Q1833" s="37"/>
      <c r="R1833" s="38"/>
    </row>
    <row r="1834" spans="17:18" x14ac:dyDescent="0.2">
      <c r="Q1834" s="37"/>
      <c r="R1834" s="38"/>
    </row>
    <row r="1835" spans="17:18" x14ac:dyDescent="0.2">
      <c r="Q1835" s="37"/>
      <c r="R1835" s="38"/>
    </row>
    <row r="1836" spans="17:18" x14ac:dyDescent="0.2">
      <c r="Q1836" s="37"/>
      <c r="R1836" s="38"/>
    </row>
    <row r="1837" spans="17:18" x14ac:dyDescent="0.2">
      <c r="Q1837" s="37"/>
      <c r="R1837" s="38"/>
    </row>
    <row r="1838" spans="17:18" x14ac:dyDescent="0.2">
      <c r="Q1838" s="37"/>
      <c r="R1838" s="38"/>
    </row>
    <row r="1839" spans="17:18" x14ac:dyDescent="0.2">
      <c r="Q1839" s="37"/>
      <c r="R1839" s="38"/>
    </row>
    <row r="1840" spans="17:18" x14ac:dyDescent="0.2">
      <c r="Q1840" s="37"/>
      <c r="R1840" s="38"/>
    </row>
    <row r="1841" spans="17:18" x14ac:dyDescent="0.2">
      <c r="Q1841" s="37"/>
      <c r="R1841" s="38"/>
    </row>
    <row r="1842" spans="17:18" x14ac:dyDescent="0.2">
      <c r="Q1842" s="37"/>
      <c r="R1842" s="38"/>
    </row>
    <row r="1843" spans="17:18" x14ac:dyDescent="0.2">
      <c r="Q1843" s="37"/>
      <c r="R1843" s="38"/>
    </row>
    <row r="1844" spans="17:18" x14ac:dyDescent="0.2">
      <c r="Q1844" s="37"/>
      <c r="R1844" s="38"/>
    </row>
    <row r="1845" spans="17:18" x14ac:dyDescent="0.2">
      <c r="Q1845" s="37"/>
      <c r="R1845" s="38"/>
    </row>
    <row r="1846" spans="17:18" x14ac:dyDescent="0.2">
      <c r="Q1846" s="37"/>
      <c r="R1846" s="38"/>
    </row>
    <row r="1847" spans="17:18" x14ac:dyDescent="0.2">
      <c r="Q1847" s="37"/>
      <c r="R1847" s="38"/>
    </row>
    <row r="1848" spans="17:18" x14ac:dyDescent="0.2">
      <c r="Q1848" s="37"/>
      <c r="R1848" s="38"/>
    </row>
    <row r="1849" spans="17:18" x14ac:dyDescent="0.2">
      <c r="Q1849" s="37"/>
      <c r="R1849" s="38"/>
    </row>
    <row r="1850" spans="17:18" x14ac:dyDescent="0.2">
      <c r="Q1850" s="37"/>
      <c r="R1850" s="38"/>
    </row>
    <row r="1851" spans="17:18" x14ac:dyDescent="0.2">
      <c r="Q1851" s="37"/>
      <c r="R1851" s="38"/>
    </row>
    <row r="1852" spans="17:18" x14ac:dyDescent="0.2">
      <c r="Q1852" s="37"/>
      <c r="R1852" s="38"/>
    </row>
    <row r="1853" spans="17:18" x14ac:dyDescent="0.2">
      <c r="Q1853" s="37"/>
      <c r="R1853" s="38"/>
    </row>
    <row r="1854" spans="17:18" x14ac:dyDescent="0.2">
      <c r="Q1854" s="37"/>
      <c r="R1854" s="38"/>
    </row>
    <row r="1855" spans="17:18" x14ac:dyDescent="0.2">
      <c r="Q1855" s="37"/>
      <c r="R1855" s="38"/>
    </row>
    <row r="1856" spans="17:18" x14ac:dyDescent="0.2">
      <c r="Q1856" s="37"/>
      <c r="R1856" s="38"/>
    </row>
    <row r="1857" spans="17:18" x14ac:dyDescent="0.2">
      <c r="Q1857" s="37"/>
      <c r="R1857" s="38"/>
    </row>
    <row r="1858" spans="17:18" x14ac:dyDescent="0.2">
      <c r="Q1858" s="37"/>
      <c r="R1858" s="38"/>
    </row>
    <row r="1859" spans="17:18" x14ac:dyDescent="0.2">
      <c r="Q1859" s="37"/>
      <c r="R1859" s="38"/>
    </row>
    <row r="1860" spans="17:18" x14ac:dyDescent="0.2">
      <c r="Q1860" s="37"/>
      <c r="R1860" s="38"/>
    </row>
    <row r="1861" spans="17:18" x14ac:dyDescent="0.2">
      <c r="Q1861" s="37"/>
      <c r="R1861" s="38"/>
    </row>
    <row r="1862" spans="17:18" x14ac:dyDescent="0.2">
      <c r="Q1862" s="37"/>
      <c r="R1862" s="38"/>
    </row>
    <row r="1863" spans="17:18" x14ac:dyDescent="0.2">
      <c r="Q1863" s="37"/>
      <c r="R1863" s="38"/>
    </row>
    <row r="1864" spans="17:18" x14ac:dyDescent="0.2">
      <c r="Q1864" s="37"/>
      <c r="R1864" s="38"/>
    </row>
    <row r="1865" spans="17:18" x14ac:dyDescent="0.2">
      <c r="Q1865" s="37"/>
      <c r="R1865" s="38"/>
    </row>
    <row r="1866" spans="17:18" x14ac:dyDescent="0.2">
      <c r="Q1866" s="37"/>
      <c r="R1866" s="38"/>
    </row>
    <row r="1867" spans="17:18" x14ac:dyDescent="0.2">
      <c r="Q1867" s="37"/>
      <c r="R1867" s="38"/>
    </row>
    <row r="1868" spans="17:18" x14ac:dyDescent="0.2">
      <c r="Q1868" s="37"/>
      <c r="R1868" s="38"/>
    </row>
    <row r="1869" spans="17:18" x14ac:dyDescent="0.2">
      <c r="Q1869" s="37"/>
      <c r="R1869" s="38"/>
    </row>
    <row r="1870" spans="17:18" x14ac:dyDescent="0.2">
      <c r="Q1870" s="37"/>
      <c r="R1870" s="38"/>
    </row>
    <row r="1871" spans="17:18" x14ac:dyDescent="0.2">
      <c r="Q1871" s="37"/>
      <c r="R1871" s="38"/>
    </row>
    <row r="1872" spans="17:18" x14ac:dyDescent="0.2">
      <c r="Q1872" s="37"/>
      <c r="R1872" s="38"/>
    </row>
    <row r="1873" spans="17:18" x14ac:dyDescent="0.2">
      <c r="Q1873" s="37"/>
      <c r="R1873" s="38"/>
    </row>
    <row r="1874" spans="17:18" x14ac:dyDescent="0.2">
      <c r="Q1874" s="37"/>
      <c r="R1874" s="38"/>
    </row>
    <row r="1875" spans="17:18" x14ac:dyDescent="0.2">
      <c r="Q1875" s="37"/>
      <c r="R1875" s="38"/>
    </row>
    <row r="1876" spans="17:18" x14ac:dyDescent="0.2">
      <c r="Q1876" s="37"/>
      <c r="R1876" s="38"/>
    </row>
    <row r="1877" spans="17:18" x14ac:dyDescent="0.2">
      <c r="Q1877" s="37"/>
      <c r="R1877" s="38"/>
    </row>
    <row r="1878" spans="17:18" x14ac:dyDescent="0.2">
      <c r="Q1878" s="37"/>
      <c r="R1878" s="38"/>
    </row>
    <row r="1879" spans="17:18" x14ac:dyDescent="0.2">
      <c r="Q1879" s="37"/>
      <c r="R1879" s="38"/>
    </row>
    <row r="1880" spans="17:18" x14ac:dyDescent="0.2">
      <c r="Q1880" s="37"/>
      <c r="R1880" s="38"/>
    </row>
    <row r="1881" spans="17:18" x14ac:dyDescent="0.2">
      <c r="Q1881" s="37"/>
      <c r="R1881" s="38"/>
    </row>
    <row r="1882" spans="17:18" x14ac:dyDescent="0.2">
      <c r="Q1882" s="37"/>
      <c r="R1882" s="38"/>
    </row>
    <row r="1883" spans="17:18" x14ac:dyDescent="0.2">
      <c r="Q1883" s="37"/>
      <c r="R1883" s="38"/>
    </row>
    <row r="1884" spans="17:18" x14ac:dyDescent="0.2">
      <c r="Q1884" s="37"/>
      <c r="R1884" s="38"/>
    </row>
    <row r="1885" spans="17:18" x14ac:dyDescent="0.2">
      <c r="Q1885" s="37"/>
      <c r="R1885" s="38"/>
    </row>
    <row r="1886" spans="17:18" x14ac:dyDescent="0.2">
      <c r="Q1886" s="37"/>
      <c r="R1886" s="38"/>
    </row>
    <row r="1887" spans="17:18" x14ac:dyDescent="0.2">
      <c r="Q1887" s="37"/>
      <c r="R1887" s="38"/>
    </row>
    <row r="1888" spans="17:18" x14ac:dyDescent="0.2">
      <c r="Q1888" s="37"/>
      <c r="R1888" s="38"/>
    </row>
    <row r="1889" spans="17:18" x14ac:dyDescent="0.2">
      <c r="Q1889" s="37"/>
      <c r="R1889" s="38"/>
    </row>
    <row r="1890" spans="17:18" x14ac:dyDescent="0.2">
      <c r="Q1890" s="37"/>
      <c r="R1890" s="38"/>
    </row>
    <row r="1891" spans="17:18" x14ac:dyDescent="0.2">
      <c r="Q1891" s="37"/>
      <c r="R1891" s="38"/>
    </row>
    <row r="1892" spans="17:18" x14ac:dyDescent="0.2">
      <c r="Q1892" s="37"/>
      <c r="R1892" s="38"/>
    </row>
    <row r="1893" spans="17:18" x14ac:dyDescent="0.2">
      <c r="Q1893" s="37"/>
      <c r="R1893" s="38"/>
    </row>
    <row r="1894" spans="17:18" x14ac:dyDescent="0.2">
      <c r="Q1894" s="37"/>
      <c r="R1894" s="38"/>
    </row>
    <row r="1895" spans="17:18" x14ac:dyDescent="0.2">
      <c r="Q1895" s="37"/>
      <c r="R1895" s="38"/>
    </row>
    <row r="1896" spans="17:18" x14ac:dyDescent="0.2">
      <c r="Q1896" s="37"/>
      <c r="R1896" s="38"/>
    </row>
    <row r="1897" spans="17:18" x14ac:dyDescent="0.2">
      <c r="Q1897" s="37"/>
      <c r="R1897" s="38"/>
    </row>
    <row r="1898" spans="17:18" x14ac:dyDescent="0.2">
      <c r="Q1898" s="37"/>
      <c r="R1898" s="38"/>
    </row>
    <row r="1899" spans="17:18" x14ac:dyDescent="0.2">
      <c r="Q1899" s="37"/>
      <c r="R1899" s="38"/>
    </row>
    <row r="1900" spans="17:18" x14ac:dyDescent="0.2">
      <c r="Q1900" s="37"/>
      <c r="R1900" s="38"/>
    </row>
    <row r="1901" spans="17:18" x14ac:dyDescent="0.2">
      <c r="Q1901" s="37"/>
      <c r="R1901" s="38"/>
    </row>
    <row r="1902" spans="17:18" x14ac:dyDescent="0.2">
      <c r="Q1902" s="37"/>
      <c r="R1902" s="38"/>
    </row>
    <row r="1903" spans="17:18" x14ac:dyDescent="0.2">
      <c r="Q1903" s="37"/>
      <c r="R1903" s="38"/>
    </row>
    <row r="1904" spans="17:18" x14ac:dyDescent="0.2">
      <c r="Q1904" s="37"/>
      <c r="R1904" s="38"/>
    </row>
    <row r="1905" spans="17:18" x14ac:dyDescent="0.2">
      <c r="Q1905" s="37"/>
      <c r="R1905" s="38"/>
    </row>
    <row r="1906" spans="17:18" x14ac:dyDescent="0.2">
      <c r="Q1906" s="37"/>
      <c r="R1906" s="38"/>
    </row>
    <row r="1907" spans="17:18" x14ac:dyDescent="0.2">
      <c r="Q1907" s="37"/>
      <c r="R1907" s="38"/>
    </row>
    <row r="1908" spans="17:18" x14ac:dyDescent="0.2">
      <c r="Q1908" s="37"/>
      <c r="R1908" s="38"/>
    </row>
    <row r="1909" spans="17:18" x14ac:dyDescent="0.2">
      <c r="Q1909" s="37"/>
      <c r="R1909" s="38"/>
    </row>
    <row r="1910" spans="17:18" x14ac:dyDescent="0.2">
      <c r="Q1910" s="37"/>
      <c r="R1910" s="38"/>
    </row>
    <row r="1911" spans="17:18" x14ac:dyDescent="0.2">
      <c r="Q1911" s="37"/>
      <c r="R1911" s="38"/>
    </row>
    <row r="1912" spans="17:18" x14ac:dyDescent="0.2">
      <c r="Q1912" s="37"/>
      <c r="R1912" s="38"/>
    </row>
    <row r="1913" spans="17:18" x14ac:dyDescent="0.2">
      <c r="Q1913" s="37"/>
      <c r="R1913" s="38"/>
    </row>
    <row r="1914" spans="17:18" x14ac:dyDescent="0.2">
      <c r="Q1914" s="37"/>
      <c r="R1914" s="38"/>
    </row>
    <row r="1915" spans="17:18" x14ac:dyDescent="0.2">
      <c r="Q1915" s="37"/>
      <c r="R1915" s="38"/>
    </row>
    <row r="1916" spans="17:18" x14ac:dyDescent="0.2">
      <c r="Q1916" s="37"/>
      <c r="R1916" s="38"/>
    </row>
    <row r="1917" spans="17:18" x14ac:dyDescent="0.2">
      <c r="Q1917" s="37"/>
      <c r="R1917" s="38"/>
    </row>
    <row r="1918" spans="17:18" x14ac:dyDescent="0.2">
      <c r="Q1918" s="37"/>
      <c r="R1918" s="38"/>
    </row>
    <row r="1919" spans="17:18" x14ac:dyDescent="0.2">
      <c r="Q1919" s="37"/>
      <c r="R1919" s="38"/>
    </row>
    <row r="1920" spans="17:18" x14ac:dyDescent="0.2">
      <c r="Q1920" s="37"/>
      <c r="R1920" s="38"/>
    </row>
    <row r="1921" spans="17:18" x14ac:dyDescent="0.2">
      <c r="Q1921" s="37"/>
      <c r="R1921" s="38"/>
    </row>
    <row r="1922" spans="17:18" x14ac:dyDescent="0.2">
      <c r="Q1922" s="37"/>
      <c r="R1922" s="38"/>
    </row>
    <row r="1923" spans="17:18" x14ac:dyDescent="0.2">
      <c r="Q1923" s="37"/>
      <c r="R1923" s="38"/>
    </row>
    <row r="1924" spans="17:18" x14ac:dyDescent="0.2">
      <c r="Q1924" s="37"/>
      <c r="R1924" s="38"/>
    </row>
    <row r="1925" spans="17:18" x14ac:dyDescent="0.2">
      <c r="Q1925" s="37"/>
      <c r="R1925" s="38"/>
    </row>
    <row r="1926" spans="17:18" x14ac:dyDescent="0.2">
      <c r="Q1926" s="37"/>
      <c r="R1926" s="38"/>
    </row>
    <row r="1927" spans="17:18" x14ac:dyDescent="0.2">
      <c r="Q1927" s="37"/>
      <c r="R1927" s="38"/>
    </row>
    <row r="1928" spans="17:18" x14ac:dyDescent="0.2">
      <c r="Q1928" s="37"/>
      <c r="R1928" s="38"/>
    </row>
    <row r="1929" spans="17:18" x14ac:dyDescent="0.2">
      <c r="Q1929" s="37"/>
      <c r="R1929" s="38"/>
    </row>
    <row r="1930" spans="17:18" x14ac:dyDescent="0.2">
      <c r="Q1930" s="37"/>
      <c r="R1930" s="38"/>
    </row>
    <row r="1931" spans="17:18" x14ac:dyDescent="0.2">
      <c r="Q1931" s="37"/>
      <c r="R1931" s="38"/>
    </row>
    <row r="1932" spans="17:18" x14ac:dyDescent="0.2">
      <c r="Q1932" s="37"/>
      <c r="R1932" s="38"/>
    </row>
    <row r="1933" spans="17:18" x14ac:dyDescent="0.2">
      <c r="Q1933" s="37"/>
      <c r="R1933" s="38"/>
    </row>
    <row r="1934" spans="17:18" x14ac:dyDescent="0.2">
      <c r="Q1934" s="37"/>
      <c r="R1934" s="38"/>
    </row>
    <row r="1935" spans="17:18" x14ac:dyDescent="0.2">
      <c r="Q1935" s="37"/>
      <c r="R1935" s="38"/>
    </row>
    <row r="1936" spans="17:18" x14ac:dyDescent="0.2">
      <c r="Q1936" s="37"/>
      <c r="R1936" s="38"/>
    </row>
    <row r="1937" spans="17:18" x14ac:dyDescent="0.2">
      <c r="Q1937" s="37"/>
      <c r="R1937" s="38"/>
    </row>
    <row r="1938" spans="17:18" x14ac:dyDescent="0.2">
      <c r="Q1938" s="37"/>
      <c r="R1938" s="38"/>
    </row>
    <row r="1939" spans="17:18" x14ac:dyDescent="0.2">
      <c r="Q1939" s="37"/>
      <c r="R1939" s="38"/>
    </row>
    <row r="1940" spans="17:18" x14ac:dyDescent="0.2">
      <c r="Q1940" s="37"/>
      <c r="R1940" s="38"/>
    </row>
    <row r="1941" spans="17:18" x14ac:dyDescent="0.2">
      <c r="Q1941" s="37"/>
      <c r="R1941" s="38"/>
    </row>
    <row r="1942" spans="17:18" x14ac:dyDescent="0.2">
      <c r="Q1942" s="37"/>
      <c r="R1942" s="38"/>
    </row>
    <row r="1943" spans="17:18" x14ac:dyDescent="0.2">
      <c r="Q1943" s="37"/>
      <c r="R1943" s="38"/>
    </row>
    <row r="1944" spans="17:18" x14ac:dyDescent="0.2">
      <c r="Q1944" s="37"/>
      <c r="R1944" s="38"/>
    </row>
    <row r="1945" spans="17:18" x14ac:dyDescent="0.2">
      <c r="Q1945" s="37"/>
      <c r="R1945" s="38"/>
    </row>
    <row r="1946" spans="17:18" x14ac:dyDescent="0.2">
      <c r="Q1946" s="37"/>
      <c r="R1946" s="38"/>
    </row>
    <row r="1947" spans="17:18" x14ac:dyDescent="0.2">
      <c r="Q1947" s="37"/>
      <c r="R1947" s="38"/>
    </row>
    <row r="1948" spans="17:18" x14ac:dyDescent="0.2">
      <c r="Q1948" s="37"/>
      <c r="R1948" s="38"/>
    </row>
    <row r="1949" spans="17:18" x14ac:dyDescent="0.2">
      <c r="Q1949" s="37"/>
      <c r="R1949" s="38"/>
    </row>
    <row r="1950" spans="17:18" x14ac:dyDescent="0.2">
      <c r="Q1950" s="37"/>
      <c r="R1950" s="38"/>
    </row>
    <row r="1951" spans="17:18" x14ac:dyDescent="0.2">
      <c r="Q1951" s="37"/>
      <c r="R1951" s="38"/>
    </row>
    <row r="1952" spans="17:18" x14ac:dyDescent="0.2">
      <c r="Q1952" s="37"/>
      <c r="R1952" s="38"/>
    </row>
    <row r="1953" spans="17:18" x14ac:dyDescent="0.2">
      <c r="Q1953" s="37"/>
      <c r="R1953" s="38"/>
    </row>
    <row r="1954" spans="17:18" x14ac:dyDescent="0.2">
      <c r="Q1954" s="37"/>
      <c r="R1954" s="38"/>
    </row>
    <row r="1955" spans="17:18" x14ac:dyDescent="0.2">
      <c r="Q1955" s="37"/>
      <c r="R1955" s="38"/>
    </row>
    <row r="1956" spans="17:18" x14ac:dyDescent="0.2">
      <c r="Q1956" s="37"/>
      <c r="R1956" s="38"/>
    </row>
    <row r="1957" spans="17:18" x14ac:dyDescent="0.2">
      <c r="Q1957" s="37"/>
      <c r="R1957" s="38"/>
    </row>
    <row r="1958" spans="17:18" x14ac:dyDescent="0.2">
      <c r="Q1958" s="37"/>
      <c r="R1958" s="38"/>
    </row>
    <row r="1959" spans="17:18" x14ac:dyDescent="0.2">
      <c r="Q1959" s="37"/>
      <c r="R1959" s="38"/>
    </row>
    <row r="1960" spans="17:18" x14ac:dyDescent="0.2">
      <c r="Q1960" s="37"/>
      <c r="R1960" s="38"/>
    </row>
    <row r="1961" spans="17:18" x14ac:dyDescent="0.2">
      <c r="Q1961" s="37"/>
      <c r="R1961" s="38"/>
    </row>
    <row r="1962" spans="17:18" x14ac:dyDescent="0.2">
      <c r="Q1962" s="37"/>
      <c r="R1962" s="38"/>
    </row>
    <row r="1963" spans="17:18" x14ac:dyDescent="0.2">
      <c r="Q1963" s="37"/>
      <c r="R1963" s="38"/>
    </row>
    <row r="1964" spans="17:18" x14ac:dyDescent="0.2">
      <c r="Q1964" s="37"/>
      <c r="R1964" s="38"/>
    </row>
    <row r="1965" spans="17:18" x14ac:dyDescent="0.2">
      <c r="Q1965" s="37"/>
      <c r="R1965" s="38"/>
    </row>
    <row r="1966" spans="17:18" x14ac:dyDescent="0.2">
      <c r="Q1966" s="37"/>
      <c r="R1966" s="38"/>
    </row>
    <row r="1967" spans="17:18" x14ac:dyDescent="0.2">
      <c r="Q1967" s="37"/>
      <c r="R1967" s="38"/>
    </row>
    <row r="1968" spans="17:18" x14ac:dyDescent="0.2">
      <c r="Q1968" s="37"/>
      <c r="R1968" s="38"/>
    </row>
    <row r="1969" spans="17:18" x14ac:dyDescent="0.2">
      <c r="Q1969" s="37"/>
      <c r="R1969" s="38"/>
    </row>
    <row r="1970" spans="17:18" x14ac:dyDescent="0.2">
      <c r="Q1970" s="37"/>
      <c r="R1970" s="38"/>
    </row>
    <row r="1971" spans="17:18" x14ac:dyDescent="0.2">
      <c r="Q1971" s="37"/>
      <c r="R1971" s="38"/>
    </row>
    <row r="1972" spans="17:18" x14ac:dyDescent="0.2">
      <c r="Q1972" s="37"/>
      <c r="R1972" s="38"/>
    </row>
    <row r="1973" spans="17:18" x14ac:dyDescent="0.2">
      <c r="Q1973" s="37"/>
      <c r="R1973" s="38"/>
    </row>
    <row r="1974" spans="17:18" x14ac:dyDescent="0.2">
      <c r="Q1974" s="37"/>
      <c r="R1974" s="38"/>
    </row>
    <row r="1975" spans="17:18" x14ac:dyDescent="0.2">
      <c r="Q1975" s="37"/>
      <c r="R1975" s="38"/>
    </row>
    <row r="1976" spans="17:18" x14ac:dyDescent="0.2">
      <c r="Q1976" s="37"/>
      <c r="R1976" s="38"/>
    </row>
    <row r="1977" spans="17:18" x14ac:dyDescent="0.2">
      <c r="Q1977" s="37"/>
      <c r="R1977" s="38"/>
    </row>
    <row r="1978" spans="17:18" x14ac:dyDescent="0.2">
      <c r="Q1978" s="37"/>
      <c r="R1978" s="38"/>
    </row>
    <row r="1979" spans="17:18" x14ac:dyDescent="0.2">
      <c r="Q1979" s="37"/>
      <c r="R1979" s="38"/>
    </row>
    <row r="1980" spans="17:18" x14ac:dyDescent="0.2">
      <c r="Q1980" s="37"/>
      <c r="R1980" s="38"/>
    </row>
    <row r="1981" spans="17:18" x14ac:dyDescent="0.2">
      <c r="Q1981" s="37"/>
      <c r="R1981" s="38"/>
    </row>
    <row r="1982" spans="17:18" x14ac:dyDescent="0.2">
      <c r="Q1982" s="37"/>
      <c r="R1982" s="38"/>
    </row>
    <row r="1983" spans="17:18" x14ac:dyDescent="0.2">
      <c r="Q1983" s="37"/>
      <c r="R1983" s="38"/>
    </row>
    <row r="1984" spans="17:18" x14ac:dyDescent="0.2">
      <c r="Q1984" s="37"/>
      <c r="R1984" s="38"/>
    </row>
    <row r="1985" spans="17:18" x14ac:dyDescent="0.2">
      <c r="Q1985" s="37"/>
      <c r="R1985" s="38"/>
    </row>
    <row r="1986" spans="17:18" x14ac:dyDescent="0.2">
      <c r="Q1986" s="37"/>
      <c r="R1986" s="38"/>
    </row>
    <row r="1987" spans="17:18" x14ac:dyDescent="0.2">
      <c r="Q1987" s="37"/>
      <c r="R1987" s="38"/>
    </row>
    <row r="1988" spans="17:18" x14ac:dyDescent="0.2">
      <c r="Q1988" s="37"/>
      <c r="R1988" s="38"/>
    </row>
    <row r="1989" spans="17:18" x14ac:dyDescent="0.2">
      <c r="Q1989" s="37"/>
      <c r="R1989" s="38"/>
    </row>
    <row r="1990" spans="17:18" x14ac:dyDescent="0.2">
      <c r="Q1990" s="37"/>
      <c r="R1990" s="38"/>
    </row>
    <row r="1991" spans="17:18" x14ac:dyDescent="0.2">
      <c r="Q1991" s="37"/>
      <c r="R1991" s="38"/>
    </row>
    <row r="1992" spans="17:18" x14ac:dyDescent="0.2">
      <c r="Q1992" s="37"/>
      <c r="R1992" s="38"/>
    </row>
    <row r="1993" spans="17:18" x14ac:dyDescent="0.2">
      <c r="Q1993" s="37"/>
      <c r="R1993" s="38"/>
    </row>
    <row r="1994" spans="17:18" x14ac:dyDescent="0.2">
      <c r="Q1994" s="37"/>
      <c r="R1994" s="38"/>
    </row>
    <row r="1995" spans="17:18" x14ac:dyDescent="0.2">
      <c r="Q1995" s="37"/>
      <c r="R1995" s="38"/>
    </row>
    <row r="1996" spans="17:18" x14ac:dyDescent="0.2">
      <c r="Q1996" s="37"/>
      <c r="R1996" s="38"/>
    </row>
    <row r="1997" spans="17:18" x14ac:dyDescent="0.2">
      <c r="Q1997" s="37"/>
      <c r="R1997" s="38"/>
    </row>
    <row r="1998" spans="17:18" x14ac:dyDescent="0.2">
      <c r="Q1998" s="37"/>
      <c r="R1998" s="38"/>
    </row>
    <row r="1999" spans="17:18" x14ac:dyDescent="0.2">
      <c r="Q1999" s="37"/>
      <c r="R1999" s="38"/>
    </row>
    <row r="2000" spans="17:18" x14ac:dyDescent="0.2">
      <c r="Q2000" s="37"/>
      <c r="R2000" s="38"/>
    </row>
    <row r="2001" spans="17:18" x14ac:dyDescent="0.2">
      <c r="Q2001" s="37"/>
      <c r="R2001" s="38"/>
    </row>
    <row r="2002" spans="17:18" x14ac:dyDescent="0.2">
      <c r="Q2002" s="37"/>
      <c r="R2002" s="38"/>
    </row>
    <row r="2003" spans="17:18" x14ac:dyDescent="0.2">
      <c r="Q2003" s="37"/>
      <c r="R2003" s="38"/>
    </row>
    <row r="2004" spans="17:18" x14ac:dyDescent="0.2">
      <c r="Q2004" s="37"/>
      <c r="R2004" s="38"/>
    </row>
    <row r="2005" spans="17:18" x14ac:dyDescent="0.2">
      <c r="Q2005" s="37"/>
      <c r="R2005" s="38"/>
    </row>
    <row r="2006" spans="17:18" x14ac:dyDescent="0.2">
      <c r="Q2006" s="37"/>
      <c r="R2006" s="38"/>
    </row>
    <row r="2007" spans="17:18" x14ac:dyDescent="0.2">
      <c r="Q2007" s="37"/>
      <c r="R2007" s="38"/>
    </row>
    <row r="2008" spans="17:18" x14ac:dyDescent="0.2">
      <c r="Q2008" s="37"/>
      <c r="R2008" s="38"/>
    </row>
    <row r="2009" spans="17:18" x14ac:dyDescent="0.2">
      <c r="Q2009" s="37"/>
      <c r="R2009" s="38"/>
    </row>
    <row r="2010" spans="17:18" x14ac:dyDescent="0.2">
      <c r="Q2010" s="37"/>
      <c r="R2010" s="38"/>
    </row>
    <row r="2011" spans="17:18" x14ac:dyDescent="0.2">
      <c r="Q2011" s="37"/>
      <c r="R2011" s="38"/>
    </row>
    <row r="2012" spans="17:18" x14ac:dyDescent="0.2">
      <c r="Q2012" s="37"/>
      <c r="R2012" s="38"/>
    </row>
    <row r="2013" spans="17:18" x14ac:dyDescent="0.2">
      <c r="Q2013" s="37"/>
      <c r="R2013" s="38"/>
    </row>
    <row r="2014" spans="17:18" x14ac:dyDescent="0.2">
      <c r="Q2014" s="37"/>
      <c r="R2014" s="38"/>
    </row>
    <row r="2015" spans="17:18" x14ac:dyDescent="0.2">
      <c r="Q2015" s="37"/>
      <c r="R2015" s="38"/>
    </row>
    <row r="2016" spans="17:18" x14ac:dyDescent="0.2">
      <c r="Q2016" s="37"/>
      <c r="R2016" s="38"/>
    </row>
    <row r="2017" spans="17:18" x14ac:dyDescent="0.2">
      <c r="Q2017" s="37"/>
      <c r="R2017" s="38"/>
    </row>
    <row r="2018" spans="17:18" x14ac:dyDescent="0.2">
      <c r="Q2018" s="37"/>
      <c r="R2018" s="38"/>
    </row>
    <row r="2019" spans="17:18" x14ac:dyDescent="0.2">
      <c r="Q2019" s="37"/>
      <c r="R2019" s="38"/>
    </row>
    <row r="2020" spans="17:18" x14ac:dyDescent="0.2">
      <c r="Q2020" s="37"/>
      <c r="R2020" s="38"/>
    </row>
    <row r="2021" spans="17:18" x14ac:dyDescent="0.2">
      <c r="Q2021" s="37"/>
      <c r="R2021" s="38"/>
    </row>
    <row r="2022" spans="17:18" x14ac:dyDescent="0.2">
      <c r="Q2022" s="37"/>
      <c r="R2022" s="38"/>
    </row>
    <row r="2023" spans="17:18" x14ac:dyDescent="0.2">
      <c r="Q2023" s="37"/>
      <c r="R2023" s="38"/>
    </row>
    <row r="2024" spans="17:18" x14ac:dyDescent="0.2">
      <c r="Q2024" s="37"/>
      <c r="R2024" s="38"/>
    </row>
    <row r="2025" spans="17:18" x14ac:dyDescent="0.2">
      <c r="Q2025" s="37"/>
      <c r="R2025" s="38"/>
    </row>
    <row r="2026" spans="17:18" x14ac:dyDescent="0.2">
      <c r="Q2026" s="37"/>
      <c r="R2026" s="38"/>
    </row>
    <row r="2027" spans="17:18" x14ac:dyDescent="0.2">
      <c r="Q2027" s="37"/>
      <c r="R2027" s="38"/>
    </row>
    <row r="2028" spans="17:18" x14ac:dyDescent="0.2">
      <c r="Q2028" s="37"/>
      <c r="R2028" s="38"/>
    </row>
    <row r="2029" spans="17:18" x14ac:dyDescent="0.2">
      <c r="Q2029" s="37"/>
      <c r="R2029" s="38"/>
    </row>
    <row r="2030" spans="17:18" x14ac:dyDescent="0.2">
      <c r="Q2030" s="37"/>
      <c r="R2030" s="38"/>
    </row>
    <row r="2031" spans="17:18" x14ac:dyDescent="0.2">
      <c r="Q2031" s="37"/>
      <c r="R2031" s="38"/>
    </row>
    <row r="2032" spans="17:18" x14ac:dyDescent="0.2">
      <c r="Q2032" s="37"/>
      <c r="R2032" s="38"/>
    </row>
    <row r="2033" spans="17:18" x14ac:dyDescent="0.2">
      <c r="Q2033" s="37"/>
      <c r="R2033" s="38"/>
    </row>
    <row r="2034" spans="17:18" x14ac:dyDescent="0.2">
      <c r="Q2034" s="37"/>
      <c r="R2034" s="38"/>
    </row>
    <row r="2035" spans="17:18" x14ac:dyDescent="0.2">
      <c r="Q2035" s="37"/>
      <c r="R2035" s="38"/>
    </row>
    <row r="2036" spans="17:18" x14ac:dyDescent="0.2">
      <c r="Q2036" s="37"/>
      <c r="R2036" s="38"/>
    </row>
    <row r="2037" spans="17:18" x14ac:dyDescent="0.2">
      <c r="Q2037" s="37"/>
      <c r="R2037" s="38"/>
    </row>
    <row r="2038" spans="17:18" x14ac:dyDescent="0.2">
      <c r="Q2038" s="37"/>
      <c r="R2038" s="38"/>
    </row>
    <row r="2039" spans="17:18" x14ac:dyDescent="0.2">
      <c r="Q2039" s="37"/>
      <c r="R2039" s="38"/>
    </row>
    <row r="2040" spans="17:18" x14ac:dyDescent="0.2">
      <c r="Q2040" s="37"/>
      <c r="R2040" s="38"/>
    </row>
    <row r="2041" spans="17:18" x14ac:dyDescent="0.2">
      <c r="Q2041" s="37"/>
      <c r="R2041" s="38"/>
    </row>
    <row r="2042" spans="17:18" x14ac:dyDescent="0.2">
      <c r="Q2042" s="37"/>
      <c r="R2042" s="38"/>
    </row>
    <row r="2043" spans="17:18" x14ac:dyDescent="0.2">
      <c r="Q2043" s="37"/>
      <c r="R2043" s="38"/>
    </row>
    <row r="2044" spans="17:18" x14ac:dyDescent="0.2">
      <c r="Q2044" s="37"/>
      <c r="R2044" s="38"/>
    </row>
    <row r="2045" spans="17:18" x14ac:dyDescent="0.2">
      <c r="Q2045" s="37"/>
      <c r="R2045" s="38"/>
    </row>
    <row r="2046" spans="17:18" x14ac:dyDescent="0.2">
      <c r="Q2046" s="37"/>
      <c r="R2046" s="38"/>
    </row>
    <row r="2047" spans="17:18" x14ac:dyDescent="0.2">
      <c r="Q2047" s="37"/>
      <c r="R2047" s="38"/>
    </row>
    <row r="2048" spans="17:18" x14ac:dyDescent="0.2">
      <c r="Q2048" s="37"/>
      <c r="R2048" s="38"/>
    </row>
    <row r="2049" spans="17:18" x14ac:dyDescent="0.2">
      <c r="Q2049" s="37"/>
      <c r="R2049" s="38"/>
    </row>
    <row r="2050" spans="17:18" x14ac:dyDescent="0.2">
      <c r="Q2050" s="37"/>
      <c r="R2050" s="38"/>
    </row>
    <row r="2051" spans="17:18" x14ac:dyDescent="0.2">
      <c r="Q2051" s="37"/>
      <c r="R2051" s="38"/>
    </row>
    <row r="2052" spans="17:18" x14ac:dyDescent="0.2">
      <c r="Q2052" s="37"/>
      <c r="R2052" s="38"/>
    </row>
    <row r="2053" spans="17:18" x14ac:dyDescent="0.2">
      <c r="Q2053" s="37"/>
      <c r="R2053" s="38"/>
    </row>
    <row r="2054" spans="17:18" x14ac:dyDescent="0.2">
      <c r="Q2054" s="37"/>
      <c r="R2054" s="38"/>
    </row>
    <row r="2055" spans="17:18" x14ac:dyDescent="0.2">
      <c r="Q2055" s="37"/>
      <c r="R2055" s="38"/>
    </row>
    <row r="2056" spans="17:18" x14ac:dyDescent="0.2">
      <c r="Q2056" s="37"/>
      <c r="R2056" s="38"/>
    </row>
    <row r="2057" spans="17:18" x14ac:dyDescent="0.2">
      <c r="Q2057" s="37"/>
      <c r="R2057" s="38"/>
    </row>
    <row r="2058" spans="17:18" x14ac:dyDescent="0.2">
      <c r="Q2058" s="37"/>
      <c r="R2058" s="38"/>
    </row>
    <row r="2059" spans="17:18" x14ac:dyDescent="0.2">
      <c r="Q2059" s="37"/>
      <c r="R2059" s="38"/>
    </row>
    <row r="2060" spans="17:18" x14ac:dyDescent="0.2">
      <c r="Q2060" s="37"/>
      <c r="R2060" s="38"/>
    </row>
    <row r="2061" spans="17:18" x14ac:dyDescent="0.2">
      <c r="Q2061" s="37"/>
      <c r="R2061" s="38"/>
    </row>
    <row r="2062" spans="17:18" x14ac:dyDescent="0.2">
      <c r="Q2062" s="37"/>
      <c r="R2062" s="38"/>
    </row>
    <row r="2063" spans="17:18" x14ac:dyDescent="0.2">
      <c r="Q2063" s="37"/>
      <c r="R2063" s="38"/>
    </row>
    <row r="2064" spans="17:18" x14ac:dyDescent="0.2">
      <c r="Q2064" s="37"/>
      <c r="R2064" s="38"/>
    </row>
    <row r="2065" spans="17:18" x14ac:dyDescent="0.2">
      <c r="Q2065" s="37"/>
      <c r="R2065" s="38"/>
    </row>
    <row r="2066" spans="17:18" x14ac:dyDescent="0.2">
      <c r="Q2066" s="37"/>
      <c r="R2066" s="38"/>
    </row>
    <row r="2067" spans="17:18" x14ac:dyDescent="0.2">
      <c r="Q2067" s="37"/>
      <c r="R2067" s="38"/>
    </row>
    <row r="2068" spans="17:18" x14ac:dyDescent="0.2">
      <c r="Q2068" s="37"/>
      <c r="R2068" s="38"/>
    </row>
    <row r="2069" spans="17:18" x14ac:dyDescent="0.2">
      <c r="Q2069" s="37"/>
      <c r="R2069" s="38"/>
    </row>
    <row r="2070" spans="17:18" x14ac:dyDescent="0.2">
      <c r="Q2070" s="37"/>
      <c r="R2070" s="38"/>
    </row>
    <row r="2071" spans="17:18" x14ac:dyDescent="0.2">
      <c r="Q2071" s="37"/>
      <c r="R2071" s="38"/>
    </row>
    <row r="2072" spans="17:18" x14ac:dyDescent="0.2">
      <c r="Q2072" s="37"/>
      <c r="R2072" s="38"/>
    </row>
    <row r="2073" spans="17:18" x14ac:dyDescent="0.2">
      <c r="Q2073" s="37"/>
      <c r="R2073" s="38"/>
    </row>
    <row r="2074" spans="17:18" x14ac:dyDescent="0.2">
      <c r="Q2074" s="37"/>
      <c r="R2074" s="38"/>
    </row>
    <row r="2075" spans="17:18" x14ac:dyDescent="0.2">
      <c r="Q2075" s="37"/>
      <c r="R2075" s="38"/>
    </row>
    <row r="2076" spans="17:18" x14ac:dyDescent="0.2">
      <c r="Q2076" s="37"/>
      <c r="R2076" s="38"/>
    </row>
    <row r="2077" spans="17:18" x14ac:dyDescent="0.2">
      <c r="Q2077" s="37"/>
      <c r="R2077" s="38"/>
    </row>
    <row r="2078" spans="17:18" x14ac:dyDescent="0.2">
      <c r="Q2078" s="37"/>
      <c r="R2078" s="38"/>
    </row>
    <row r="2079" spans="17:18" x14ac:dyDescent="0.2">
      <c r="Q2079" s="37"/>
      <c r="R2079" s="38"/>
    </row>
    <row r="2080" spans="17:18" x14ac:dyDescent="0.2">
      <c r="Q2080" s="37"/>
      <c r="R2080" s="38"/>
    </row>
    <row r="2081" spans="17:18" x14ac:dyDescent="0.2">
      <c r="Q2081" s="37"/>
      <c r="R2081" s="38"/>
    </row>
    <row r="2082" spans="17:18" x14ac:dyDescent="0.2">
      <c r="Q2082" s="37"/>
      <c r="R2082" s="38"/>
    </row>
    <row r="2083" spans="17:18" x14ac:dyDescent="0.2">
      <c r="Q2083" s="37"/>
      <c r="R2083" s="38"/>
    </row>
    <row r="2084" spans="17:18" x14ac:dyDescent="0.2">
      <c r="Q2084" s="37"/>
      <c r="R2084" s="38"/>
    </row>
    <row r="2085" spans="17:18" x14ac:dyDescent="0.2">
      <c r="Q2085" s="37"/>
      <c r="R2085" s="38"/>
    </row>
    <row r="2086" spans="17:18" x14ac:dyDescent="0.2">
      <c r="Q2086" s="37"/>
      <c r="R2086" s="38"/>
    </row>
    <row r="2087" spans="17:18" x14ac:dyDescent="0.2">
      <c r="Q2087" s="37"/>
      <c r="R2087" s="38"/>
    </row>
    <row r="2088" spans="17:18" x14ac:dyDescent="0.2">
      <c r="Q2088" s="37"/>
      <c r="R2088" s="38"/>
    </row>
    <row r="2089" spans="17:18" x14ac:dyDescent="0.2">
      <c r="Q2089" s="37"/>
      <c r="R2089" s="38"/>
    </row>
    <row r="2090" spans="17:18" x14ac:dyDescent="0.2">
      <c r="Q2090" s="37"/>
      <c r="R2090" s="38"/>
    </row>
    <row r="2091" spans="17:18" x14ac:dyDescent="0.2">
      <c r="Q2091" s="37"/>
      <c r="R2091" s="38"/>
    </row>
    <row r="2092" spans="17:18" x14ac:dyDescent="0.2">
      <c r="Q2092" s="37"/>
      <c r="R2092" s="38"/>
    </row>
    <row r="2093" spans="17:18" x14ac:dyDescent="0.2">
      <c r="Q2093" s="37"/>
      <c r="R2093" s="38"/>
    </row>
    <row r="2094" spans="17:18" x14ac:dyDescent="0.2">
      <c r="Q2094" s="37"/>
      <c r="R2094" s="38"/>
    </row>
    <row r="2095" spans="17:18" x14ac:dyDescent="0.2">
      <c r="Q2095" s="37"/>
      <c r="R2095" s="38"/>
    </row>
    <row r="2096" spans="17:18" x14ac:dyDescent="0.2">
      <c r="Q2096" s="37"/>
      <c r="R2096" s="38"/>
    </row>
    <row r="2097" spans="17:18" x14ac:dyDescent="0.2">
      <c r="Q2097" s="37"/>
      <c r="R2097" s="38"/>
    </row>
    <row r="2098" spans="17:18" x14ac:dyDescent="0.2">
      <c r="Q2098" s="37"/>
      <c r="R2098" s="38"/>
    </row>
    <row r="2099" spans="17:18" x14ac:dyDescent="0.2">
      <c r="Q2099" s="37"/>
      <c r="R2099" s="38"/>
    </row>
    <row r="2100" spans="17:18" x14ac:dyDescent="0.2">
      <c r="Q2100" s="37"/>
      <c r="R2100" s="38"/>
    </row>
    <row r="2101" spans="17:18" x14ac:dyDescent="0.2">
      <c r="Q2101" s="37"/>
      <c r="R2101" s="38"/>
    </row>
    <row r="2102" spans="17:18" x14ac:dyDescent="0.2">
      <c r="Q2102" s="37"/>
      <c r="R2102" s="38"/>
    </row>
    <row r="2103" spans="17:18" x14ac:dyDescent="0.2">
      <c r="Q2103" s="37"/>
      <c r="R2103" s="38"/>
    </row>
    <row r="2104" spans="17:18" x14ac:dyDescent="0.2">
      <c r="Q2104" s="37"/>
      <c r="R2104" s="38"/>
    </row>
    <row r="2105" spans="17:18" x14ac:dyDescent="0.2">
      <c r="Q2105" s="37"/>
      <c r="R2105" s="38"/>
    </row>
    <row r="2106" spans="17:18" x14ac:dyDescent="0.2">
      <c r="Q2106" s="37"/>
      <c r="R2106" s="38"/>
    </row>
    <row r="2107" spans="17:18" x14ac:dyDescent="0.2">
      <c r="Q2107" s="37"/>
      <c r="R2107" s="38"/>
    </row>
    <row r="2108" spans="17:18" x14ac:dyDescent="0.2">
      <c r="Q2108" s="37"/>
      <c r="R2108" s="38"/>
    </row>
    <row r="2109" spans="17:18" x14ac:dyDescent="0.2">
      <c r="Q2109" s="37"/>
      <c r="R2109" s="38"/>
    </row>
    <row r="2110" spans="17:18" x14ac:dyDescent="0.2">
      <c r="Q2110" s="37"/>
      <c r="R2110" s="38"/>
    </row>
    <row r="2111" spans="17:18" x14ac:dyDescent="0.2">
      <c r="Q2111" s="37"/>
      <c r="R2111" s="38"/>
    </row>
    <row r="2112" spans="17:18" x14ac:dyDescent="0.2">
      <c r="Q2112" s="37"/>
      <c r="R2112" s="38"/>
    </row>
    <row r="2113" spans="17:18" x14ac:dyDescent="0.2">
      <c r="Q2113" s="37"/>
      <c r="R2113" s="38"/>
    </row>
    <row r="2114" spans="17:18" x14ac:dyDescent="0.2">
      <c r="Q2114" s="37"/>
      <c r="R2114" s="38"/>
    </row>
    <row r="2115" spans="17:18" x14ac:dyDescent="0.2">
      <c r="Q2115" s="37"/>
      <c r="R2115" s="38"/>
    </row>
    <row r="2116" spans="17:18" x14ac:dyDescent="0.2">
      <c r="Q2116" s="37"/>
      <c r="R2116" s="38"/>
    </row>
    <row r="2117" spans="17:18" x14ac:dyDescent="0.2">
      <c r="Q2117" s="37"/>
      <c r="R2117" s="38"/>
    </row>
    <row r="2118" spans="17:18" x14ac:dyDescent="0.2">
      <c r="Q2118" s="37"/>
      <c r="R2118" s="38"/>
    </row>
    <row r="2119" spans="17:18" x14ac:dyDescent="0.2">
      <c r="Q2119" s="37"/>
      <c r="R2119" s="38"/>
    </row>
    <row r="2120" spans="17:18" x14ac:dyDescent="0.2">
      <c r="Q2120" s="37"/>
      <c r="R2120" s="38"/>
    </row>
    <row r="2121" spans="17:18" x14ac:dyDescent="0.2">
      <c r="Q2121" s="37"/>
      <c r="R2121" s="38"/>
    </row>
    <row r="2122" spans="17:18" x14ac:dyDescent="0.2">
      <c r="Q2122" s="37"/>
      <c r="R2122" s="38"/>
    </row>
    <row r="2123" spans="17:18" x14ac:dyDescent="0.2">
      <c r="Q2123" s="37"/>
      <c r="R2123" s="38"/>
    </row>
    <row r="2124" spans="17:18" x14ac:dyDescent="0.2">
      <c r="Q2124" s="37"/>
      <c r="R2124" s="38"/>
    </row>
    <row r="2125" spans="17:18" x14ac:dyDescent="0.2">
      <c r="Q2125" s="37"/>
      <c r="R2125" s="38"/>
    </row>
    <row r="2126" spans="17:18" x14ac:dyDescent="0.2">
      <c r="Q2126" s="37"/>
      <c r="R2126" s="38"/>
    </row>
    <row r="2127" spans="17:18" x14ac:dyDescent="0.2">
      <c r="Q2127" s="37"/>
      <c r="R2127" s="38"/>
    </row>
    <row r="2128" spans="17:18" x14ac:dyDescent="0.2">
      <c r="Q2128" s="37"/>
      <c r="R2128" s="38"/>
    </row>
    <row r="2129" spans="17:18" x14ac:dyDescent="0.2">
      <c r="Q2129" s="37"/>
      <c r="R2129" s="38"/>
    </row>
    <row r="2130" spans="17:18" x14ac:dyDescent="0.2">
      <c r="Q2130" s="37"/>
      <c r="R2130" s="38"/>
    </row>
    <row r="2131" spans="17:18" x14ac:dyDescent="0.2">
      <c r="Q2131" s="37"/>
      <c r="R2131" s="38"/>
    </row>
    <row r="2132" spans="17:18" x14ac:dyDescent="0.2">
      <c r="Q2132" s="37"/>
      <c r="R2132" s="38"/>
    </row>
    <row r="2133" spans="17:18" x14ac:dyDescent="0.2">
      <c r="Q2133" s="37"/>
      <c r="R2133" s="38"/>
    </row>
    <row r="2134" spans="17:18" x14ac:dyDescent="0.2">
      <c r="Q2134" s="37"/>
      <c r="R2134" s="38"/>
    </row>
    <row r="2135" spans="17:18" x14ac:dyDescent="0.2">
      <c r="Q2135" s="37"/>
      <c r="R2135" s="38"/>
    </row>
    <row r="2136" spans="17:18" x14ac:dyDescent="0.2">
      <c r="Q2136" s="37"/>
      <c r="R2136" s="38"/>
    </row>
    <row r="2137" spans="17:18" x14ac:dyDescent="0.2">
      <c r="Q2137" s="37"/>
      <c r="R2137" s="38"/>
    </row>
    <row r="2138" spans="17:18" x14ac:dyDescent="0.2">
      <c r="Q2138" s="37"/>
      <c r="R2138" s="38"/>
    </row>
    <row r="2139" spans="17:18" x14ac:dyDescent="0.2">
      <c r="Q2139" s="37"/>
      <c r="R2139" s="38"/>
    </row>
    <row r="2140" spans="17:18" x14ac:dyDescent="0.2">
      <c r="Q2140" s="37"/>
      <c r="R2140" s="38"/>
    </row>
    <row r="2141" spans="17:18" x14ac:dyDescent="0.2">
      <c r="Q2141" s="37"/>
      <c r="R2141" s="38"/>
    </row>
    <row r="2142" spans="17:18" x14ac:dyDescent="0.2">
      <c r="Q2142" s="37"/>
      <c r="R2142" s="38"/>
    </row>
    <row r="2143" spans="17:18" x14ac:dyDescent="0.2">
      <c r="Q2143" s="37"/>
      <c r="R2143" s="38"/>
    </row>
  </sheetData>
  <sheetProtection password="D0A9" sheet="1" objects="1" scenarios="1"/>
  <mergeCells count="2">
    <mergeCell ref="B14:C14"/>
    <mergeCell ref="B1:D1"/>
  </mergeCells>
  <pageMargins left="0.55118110236220474" right="0.51181102362204722" top="0.98425196850393704" bottom="0.98425196850393704" header="0.51181102362204722" footer="0.51181102362204722"/>
  <pageSetup orientation="landscape" r:id="rId1"/>
  <headerFooter alignWithMargins="0">
    <oddHeader>&amp;C&amp;"Arial,Negrito"INSTITUTO ASSAF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Taxa de Juros</vt:lpstr>
      <vt:lpstr>Prestações - Emprestimo</vt:lpstr>
    </vt:vector>
  </TitlesOfParts>
  <Company>adccont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Adccont</dc:creator>
  <cp:lastModifiedBy>JuliannyAS</cp:lastModifiedBy>
  <cp:lastPrinted>2005-05-09T14:23:26Z</cp:lastPrinted>
  <dcterms:created xsi:type="dcterms:W3CDTF">2000-09-13T15:55:59Z</dcterms:created>
  <dcterms:modified xsi:type="dcterms:W3CDTF">2016-11-29T16:58:13Z</dcterms:modified>
</cp:coreProperties>
</file>