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Arquivos\UTFPR\TCC\TCC 2\Arquivos Dev\Coletas\Real\Processado\"/>
    </mc:Choice>
  </mc:AlternateContent>
  <xr:revisionPtr revIDLastSave="0" documentId="8_{A895C137-070A-4660-A74A-D710434F77C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Geral" sheetId="1" r:id="rId1"/>
    <sheet name="Ponto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1" i="1" l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I202" i="1"/>
  <c r="H2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I302" i="1"/>
  <c r="H30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I222" i="1"/>
  <c r="H22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I262" i="1"/>
  <c r="H26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I182" i="1"/>
  <c r="H18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I242" i="1"/>
  <c r="H24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I162" i="1"/>
  <c r="H16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I142" i="1"/>
  <c r="H14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I122" i="1"/>
  <c r="H12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I102" i="1"/>
  <c r="H10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I82" i="1"/>
  <c r="H8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I62" i="1"/>
  <c r="H6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I42" i="1"/>
  <c r="H4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I22" i="1"/>
  <c r="H22" i="1"/>
  <c r="I2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" i="1"/>
  <c r="H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0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8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6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8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2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0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8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6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748AA-5AEB-433E-83A6-126C4B3CA202}" keepAlive="1" name="Consulta - JAVA-P1T1R1-UTM" description="Conexão com a consulta 'JAVA-P1T1R1-UTM' na pasta de trabalho." type="5" refreshedVersion="0" background="1">
    <dbPr connection="Provider=Microsoft.Mashup.OleDb.1;Data Source=$Workbook$;Location=JAVA-P1T1R1-UTM;Extended Properties=&quot;&quot;" command="SELECT * FROM [JAVA-P1T1R1-UTM]"/>
  </connection>
</connections>
</file>

<file path=xl/sharedStrings.xml><?xml version="1.0" encoding="utf-8"?>
<sst xmlns="http://schemas.openxmlformats.org/spreadsheetml/2006/main" count="1934" uniqueCount="30">
  <si>
    <t>Equipamento</t>
  </si>
  <si>
    <t>Tecnologia</t>
  </si>
  <si>
    <t>Tempo</t>
  </si>
  <si>
    <t>Erro</t>
  </si>
  <si>
    <t>E1</t>
  </si>
  <si>
    <t>Java</t>
  </si>
  <si>
    <t>T1</t>
  </si>
  <si>
    <t>Ponto</t>
  </si>
  <si>
    <t>Rodada</t>
  </si>
  <si>
    <t>P1</t>
  </si>
  <si>
    <t>R1</t>
  </si>
  <si>
    <t>Turno</t>
  </si>
  <si>
    <t>Manhã</t>
  </si>
  <si>
    <t>Latitude</t>
  </si>
  <si>
    <t>Longitude</t>
  </si>
  <si>
    <t>R2</t>
  </si>
  <si>
    <t>R3</t>
  </si>
  <si>
    <t>R4</t>
  </si>
  <si>
    <t>T2</t>
  </si>
  <si>
    <t>T3</t>
  </si>
  <si>
    <t>T4</t>
  </si>
  <si>
    <t>T5</t>
  </si>
  <si>
    <t>P2</t>
  </si>
  <si>
    <t>P3</t>
  </si>
  <si>
    <t>P4</t>
  </si>
  <si>
    <t>E2</t>
  </si>
  <si>
    <t>Flutter</t>
  </si>
  <si>
    <t>Tarde</t>
  </si>
  <si>
    <t>Erro Latitude</t>
  </si>
  <si>
    <t>Erro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</si>
</sst>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0" fontId="3" fillId="0" borderId="0" xfId="0" applyFont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1"/>
  <sheetViews>
    <sheetView tabSelected="1" zoomScale="85" zoomScaleNormal="85" workbookViewId="0">
      <selection activeCell="L7" sqref="L7"/>
    </sheetView>
  </sheetViews>
  <sheetFormatPr defaultRowHeight="15" x14ac:dyDescent="0.25"/>
  <cols>
    <col min="1" max="1" width="12.85546875" style="1" bestFit="1" customWidth="1"/>
    <col min="2" max="2" width="11.85546875" style="1" customWidth="1"/>
    <col min="3" max="6" width="9.140625" style="1"/>
    <col min="7" max="9" width="24.42578125" style="1" customWidth="1"/>
    <col min="10" max="10" width="19" style="5" bestFit="1" customWidth="1"/>
    <col min="11" max="11" width="20" style="3" bestFit="1" customWidth="1"/>
    <col min="12" max="12" width="12.28515625" bestFit="1" customWidth="1"/>
    <col min="13" max="13" width="14" bestFit="1" customWidth="1"/>
  </cols>
  <sheetData>
    <row r="1" spans="1:11" x14ac:dyDescent="0.25">
      <c r="A1" s="2" t="s">
        <v>0</v>
      </c>
      <c r="B1" s="2" t="s">
        <v>1</v>
      </c>
      <c r="C1" s="2" t="s">
        <v>11</v>
      </c>
      <c r="D1" s="2" t="s">
        <v>7</v>
      </c>
      <c r="E1" s="2" t="s">
        <v>2</v>
      </c>
      <c r="F1" s="2" t="s">
        <v>8</v>
      </c>
      <c r="G1" s="2" t="s">
        <v>3</v>
      </c>
      <c r="H1" s="2" t="s">
        <v>28</v>
      </c>
      <c r="I1" s="2" t="s">
        <v>29</v>
      </c>
      <c r="J1" s="2" t="s">
        <v>13</v>
      </c>
      <c r="K1" s="2" t="s">
        <v>14</v>
      </c>
    </row>
    <row r="2" spans="1:11" x14ac:dyDescent="0.25">
      <c r="A2" s="1" t="s">
        <v>4</v>
      </c>
      <c r="B2" s="1" t="s">
        <v>5</v>
      </c>
      <c r="C2" s="1" t="s">
        <v>12</v>
      </c>
      <c r="D2" s="1" t="s">
        <v>9</v>
      </c>
      <c r="E2" s="1" t="s">
        <v>6</v>
      </c>
      <c r="F2" s="1" t="s">
        <v>10</v>
      </c>
      <c r="G2" s="5">
        <f>SQRT((J2 - Pontos!$B$2)^2 + (K2 - Pontos!$C$2)^2)</f>
        <v>0.72172725285658101</v>
      </c>
      <c r="H2" s="5">
        <f>J2-Pontos!$B$2</f>
        <v>0.23016088700387627</v>
      </c>
      <c r="I2" s="5">
        <f>K2-Pontos!$C$2</f>
        <v>-0.684043999761343</v>
      </c>
      <c r="J2" s="8">
        <v>191912.06147160899</v>
      </c>
      <c r="K2" s="3">
        <v>7196493.3373737698</v>
      </c>
    </row>
    <row r="3" spans="1:11" x14ac:dyDescent="0.25">
      <c r="A3" s="1" t="s">
        <v>4</v>
      </c>
      <c r="B3" s="1" t="s">
        <v>5</v>
      </c>
      <c r="C3" s="1" t="s">
        <v>12</v>
      </c>
      <c r="D3" s="1" t="s">
        <v>9</v>
      </c>
      <c r="E3" s="1" t="s">
        <v>6</v>
      </c>
      <c r="F3" s="1" t="s">
        <v>15</v>
      </c>
      <c r="G3" s="5">
        <f>SQRT((J3 - Pontos!$B$2)^2 + (K3 - Pontos!$C$2)^2)</f>
        <v>1.5638591360309011</v>
      </c>
      <c r="H3" s="5">
        <f>J3-Pontos!$B$2</f>
        <v>1.5607118180196267</v>
      </c>
      <c r="I3" s="5">
        <f>K3-Pontos!$C$2</f>
        <v>-9.9166619591414928E-2</v>
      </c>
      <c r="J3" s="5">
        <v>191913.39202254001</v>
      </c>
      <c r="K3" s="3">
        <v>7196493.92225115</v>
      </c>
    </row>
    <row r="4" spans="1:11" x14ac:dyDescent="0.25">
      <c r="A4" s="1" t="s">
        <v>4</v>
      </c>
      <c r="B4" s="1" t="s">
        <v>5</v>
      </c>
      <c r="C4" s="1" t="s">
        <v>12</v>
      </c>
      <c r="D4" s="1" t="s">
        <v>9</v>
      </c>
      <c r="E4" s="1" t="s">
        <v>6</v>
      </c>
      <c r="F4" s="1" t="s">
        <v>16</v>
      </c>
      <c r="G4" s="5">
        <f>SQRT((J4 - Pontos!$B$2)^2 + (K4 - Pontos!$C$2)^2)</f>
        <v>1.5638591360309011</v>
      </c>
      <c r="H4" s="5">
        <f>J4-Pontos!$B$2</f>
        <v>1.5607118180196267</v>
      </c>
      <c r="I4" s="5">
        <f>K4-Pontos!$C$2</f>
        <v>-9.9166619591414928E-2</v>
      </c>
      <c r="J4" s="5">
        <v>191913.39202254001</v>
      </c>
      <c r="K4" s="3">
        <v>7196493.92225115</v>
      </c>
    </row>
    <row r="5" spans="1:11" x14ac:dyDescent="0.25">
      <c r="A5" s="1" t="s">
        <v>4</v>
      </c>
      <c r="B5" s="1" t="s">
        <v>5</v>
      </c>
      <c r="C5" s="1" t="s">
        <v>12</v>
      </c>
      <c r="D5" s="1" t="s">
        <v>9</v>
      </c>
      <c r="E5" s="1" t="s">
        <v>6</v>
      </c>
      <c r="F5" s="1" t="s">
        <v>17</v>
      </c>
      <c r="G5" s="5">
        <f>SQRT((J5 - Pontos!$B$2)^2 + (K5 - Pontos!$C$2)^2)</f>
        <v>0.72172725285658101</v>
      </c>
      <c r="H5" s="5">
        <f>J5-Pontos!$B$2</f>
        <v>0.23016088700387627</v>
      </c>
      <c r="I5" s="5">
        <f>K5-Pontos!$C$2</f>
        <v>-0.684043999761343</v>
      </c>
      <c r="J5" s="5">
        <v>191912.06147160899</v>
      </c>
      <c r="K5" s="3">
        <v>7196493.3373737698</v>
      </c>
    </row>
    <row r="6" spans="1:11" x14ac:dyDescent="0.25">
      <c r="A6" s="1" t="s">
        <v>4</v>
      </c>
      <c r="B6" s="1" t="s">
        <v>5</v>
      </c>
      <c r="C6" s="1" t="s">
        <v>12</v>
      </c>
      <c r="D6" s="1" t="s">
        <v>9</v>
      </c>
      <c r="E6" s="1" t="s">
        <v>18</v>
      </c>
      <c r="F6" s="1" t="s">
        <v>10</v>
      </c>
      <c r="G6" s="5">
        <f>SQRT((J6 - Pontos!$B$2)^2 + (K6 - Pontos!$C$2)^2)</f>
        <v>0.43112438483633597</v>
      </c>
      <c r="H6" s="5">
        <f>J6-Pontos!$B$2</f>
        <v>-0.28199206598219462</v>
      </c>
      <c r="I6" s="5">
        <f>K6-Pontos!$C$2</f>
        <v>-0.32611149922013283</v>
      </c>
      <c r="J6" s="5">
        <v>191911.54931865601</v>
      </c>
      <c r="K6" s="3">
        <v>7196493.6953062704</v>
      </c>
    </row>
    <row r="7" spans="1:11" x14ac:dyDescent="0.25">
      <c r="A7" s="1" t="s">
        <v>4</v>
      </c>
      <c r="B7" s="1" t="s">
        <v>5</v>
      </c>
      <c r="C7" s="1" t="s">
        <v>12</v>
      </c>
      <c r="D7" s="1" t="s">
        <v>9</v>
      </c>
      <c r="E7" s="1" t="s">
        <v>18</v>
      </c>
      <c r="F7" s="1" t="s">
        <v>15</v>
      </c>
      <c r="G7" s="5">
        <f>SQRT((J7 - Pontos!$B$2)^2 + (K7 - Pontos!$C$2)^2)</f>
        <v>1.4030441090169667</v>
      </c>
      <c r="H7" s="5">
        <f>J7-Pontos!$B$2</f>
        <v>1.23757542000385</v>
      </c>
      <c r="I7" s="5">
        <f>K7-Pontos!$C$2</f>
        <v>-0.66101425979286432</v>
      </c>
      <c r="J7" s="5">
        <v>191913.06888614199</v>
      </c>
      <c r="K7" s="3">
        <v>7196493.3604035098</v>
      </c>
    </row>
    <row r="8" spans="1:11" x14ac:dyDescent="0.25">
      <c r="A8" s="1" t="s">
        <v>4</v>
      </c>
      <c r="B8" s="1" t="s">
        <v>5</v>
      </c>
      <c r="C8" s="1" t="s">
        <v>12</v>
      </c>
      <c r="D8" s="1" t="s">
        <v>9</v>
      </c>
      <c r="E8" s="1" t="s">
        <v>18</v>
      </c>
      <c r="F8" s="1" t="s">
        <v>16</v>
      </c>
      <c r="G8" s="5">
        <f>SQRT((J8 - Pontos!$B$2)^2 + (K8 - Pontos!$C$2)^2)</f>
        <v>0.63293976224240156</v>
      </c>
      <c r="H8" s="5">
        <f>J8-Pontos!$B$2</f>
        <v>0.39384047602652572</v>
      </c>
      <c r="I8" s="5">
        <f>K8-Pontos!$C$2</f>
        <v>-0.49548200983554125</v>
      </c>
      <c r="J8" s="5">
        <v>191912.22515119801</v>
      </c>
      <c r="K8" s="3">
        <v>7196493.5259357598</v>
      </c>
    </row>
    <row r="9" spans="1:11" x14ac:dyDescent="0.25">
      <c r="A9" s="1" t="s">
        <v>4</v>
      </c>
      <c r="B9" s="1" t="s">
        <v>5</v>
      </c>
      <c r="C9" s="1" t="s">
        <v>12</v>
      </c>
      <c r="D9" s="1" t="s">
        <v>9</v>
      </c>
      <c r="E9" s="1" t="s">
        <v>18</v>
      </c>
      <c r="F9" s="1" t="s">
        <v>17</v>
      </c>
      <c r="G9" s="5">
        <f>SQRT((J9 - Pontos!$B$2)^2 + (K9 - Pontos!$C$2)^2)</f>
        <v>2.8158873340288677</v>
      </c>
      <c r="H9" s="5">
        <f>J9-Pontos!$B$2</f>
        <v>1.2798036360181868</v>
      </c>
      <c r="I9" s="5">
        <f>K9-Pontos!$C$2</f>
        <v>-2.5082512097433209</v>
      </c>
      <c r="J9" s="5">
        <v>191913.11111435801</v>
      </c>
      <c r="K9" s="3">
        <v>7196491.5131665599</v>
      </c>
    </row>
    <row r="10" spans="1:11" x14ac:dyDescent="0.25">
      <c r="A10" s="1" t="s">
        <v>4</v>
      </c>
      <c r="B10" s="1" t="s">
        <v>5</v>
      </c>
      <c r="C10" s="1" t="s">
        <v>12</v>
      </c>
      <c r="D10" s="1" t="s">
        <v>9</v>
      </c>
      <c r="E10" s="1" t="s">
        <v>19</v>
      </c>
      <c r="F10" s="1" t="s">
        <v>10</v>
      </c>
      <c r="G10" s="5">
        <f>SQRT((J10 - Pontos!$B$2)^2 + (K10 - Pontos!$C$2)^2)</f>
        <v>0.88192407913399573</v>
      </c>
      <c r="H10" s="5">
        <f>J10-Pontos!$B$2</f>
        <v>0.56596573101705872</v>
      </c>
      <c r="I10" s="5">
        <f>K10-Pontos!$C$2</f>
        <v>-0.67636740952730179</v>
      </c>
      <c r="J10" s="5">
        <v>191912.397276453</v>
      </c>
      <c r="K10" s="3">
        <v>7196493.3450503601</v>
      </c>
    </row>
    <row r="11" spans="1:11" x14ac:dyDescent="0.25">
      <c r="A11" s="1" t="s">
        <v>4</v>
      </c>
      <c r="B11" s="1" t="s">
        <v>5</v>
      </c>
      <c r="C11" s="1" t="s">
        <v>12</v>
      </c>
      <c r="D11" s="1" t="s">
        <v>9</v>
      </c>
      <c r="E11" s="1" t="s">
        <v>19</v>
      </c>
      <c r="F11" s="1" t="s">
        <v>15</v>
      </c>
      <c r="G11" s="5">
        <f>SQRT((J11 - Pontos!$B$2)^2 + (K11 - Pontos!$C$2)^2)</f>
        <v>1.1015751019765174</v>
      </c>
      <c r="H11" s="5">
        <f>J11-Pontos!$B$2</f>
        <v>1.0612273540173192</v>
      </c>
      <c r="I11" s="5">
        <f>K11-Pontos!$C$2</f>
        <v>-0.29540515970438719</v>
      </c>
      <c r="J11" s="5">
        <v>191912.892538076</v>
      </c>
      <c r="K11" s="3">
        <v>7196493.7260126099</v>
      </c>
    </row>
    <row r="12" spans="1:11" x14ac:dyDescent="0.25">
      <c r="A12" s="1" t="s">
        <v>4</v>
      </c>
      <c r="B12" s="1" t="s">
        <v>5</v>
      </c>
      <c r="C12" s="1" t="s">
        <v>12</v>
      </c>
      <c r="D12" s="1" t="s">
        <v>9</v>
      </c>
      <c r="E12" s="1" t="s">
        <v>19</v>
      </c>
      <c r="F12" s="1" t="s">
        <v>16</v>
      </c>
      <c r="G12" s="5">
        <f>SQRT((J12 - Pontos!$B$2)^2 + (K12 - Pontos!$C$2)^2)</f>
        <v>1.3597950435962169</v>
      </c>
      <c r="H12" s="5">
        <f>J12-Pontos!$B$2</f>
        <v>0.57863422101945616</v>
      </c>
      <c r="I12" s="5">
        <f>K12-Pontos!$C$2</f>
        <v>-1.2305384995415807</v>
      </c>
      <c r="J12" s="5">
        <v>191912.40994494301</v>
      </c>
      <c r="K12" s="3">
        <v>7196492.7908792701</v>
      </c>
    </row>
    <row r="13" spans="1:11" x14ac:dyDescent="0.25">
      <c r="A13" s="1" t="s">
        <v>4</v>
      </c>
      <c r="B13" s="1" t="s">
        <v>5</v>
      </c>
      <c r="C13" s="1" t="s">
        <v>12</v>
      </c>
      <c r="D13" s="1" t="s">
        <v>9</v>
      </c>
      <c r="E13" s="1" t="s">
        <v>19</v>
      </c>
      <c r="F13" s="1" t="s">
        <v>17</v>
      </c>
      <c r="G13" s="5">
        <f>SQRT((J13 - Pontos!$B$2)^2 + (K13 - Pontos!$C$2)^2)</f>
        <v>2.3415033260847404</v>
      </c>
      <c r="H13" s="5">
        <f>J13-Pontos!$B$2</f>
        <v>0.93555318500148132</v>
      </c>
      <c r="I13" s="5">
        <f>K13-Pontos!$C$2</f>
        <v>-2.1464803898707032</v>
      </c>
      <c r="J13" s="5">
        <v>191912.76686390699</v>
      </c>
      <c r="K13" s="3">
        <v>7196491.8749373797</v>
      </c>
    </row>
    <row r="14" spans="1:11" x14ac:dyDescent="0.25">
      <c r="A14" s="1" t="s">
        <v>4</v>
      </c>
      <c r="B14" s="1" t="s">
        <v>5</v>
      </c>
      <c r="C14" s="1" t="s">
        <v>12</v>
      </c>
      <c r="D14" s="1" t="s">
        <v>9</v>
      </c>
      <c r="E14" s="1" t="s">
        <v>20</v>
      </c>
      <c r="F14" s="1" t="s">
        <v>10</v>
      </c>
      <c r="G14" s="5">
        <f>SQRT((J14 - Pontos!$B$2)^2 + (K14 - Pontos!$C$2)^2)</f>
        <v>1.4333657553210031</v>
      </c>
      <c r="H14" s="5">
        <f>J14-Pontos!$B$2</f>
        <v>-8.8752602983731776E-2</v>
      </c>
      <c r="I14" s="5">
        <f>K14-Pontos!$C$2</f>
        <v>-1.4306153794750571</v>
      </c>
      <c r="J14" s="5">
        <v>191911.742558119</v>
      </c>
      <c r="K14" s="3">
        <v>7196492.5908023901</v>
      </c>
    </row>
    <row r="15" spans="1:11" x14ac:dyDescent="0.25">
      <c r="A15" s="1" t="s">
        <v>4</v>
      </c>
      <c r="B15" s="1" t="s">
        <v>5</v>
      </c>
      <c r="C15" s="1" t="s">
        <v>12</v>
      </c>
      <c r="D15" s="1" t="s">
        <v>9</v>
      </c>
      <c r="E15" s="1" t="s">
        <v>20</v>
      </c>
      <c r="F15" s="1" t="s">
        <v>15</v>
      </c>
      <c r="G15" s="5">
        <f>SQRT((J15 - Pontos!$B$2)^2 + (K15 - Pontos!$C$2)^2)</f>
        <v>2.1226652594086253</v>
      </c>
      <c r="H15" s="5">
        <f>J15-Pontos!$B$2</f>
        <v>2.0728647190262564</v>
      </c>
      <c r="I15" s="5">
        <f>K15-Pontos!$C$2</f>
        <v>-0.45709917973726988</v>
      </c>
      <c r="J15" s="5">
        <v>191913.90417544101</v>
      </c>
      <c r="K15" s="3">
        <v>7196493.5643185899</v>
      </c>
    </row>
    <row r="16" spans="1:11" x14ac:dyDescent="0.25">
      <c r="A16" s="1" t="s">
        <v>4</v>
      </c>
      <c r="B16" s="1" t="s">
        <v>5</v>
      </c>
      <c r="C16" s="1" t="s">
        <v>12</v>
      </c>
      <c r="D16" s="1" t="s">
        <v>9</v>
      </c>
      <c r="E16" s="1" t="s">
        <v>20</v>
      </c>
      <c r="F16" s="1" t="s">
        <v>16</v>
      </c>
      <c r="G16" s="5">
        <f>SQRT((J16 - Pontos!$B$2)^2 + (K16 - Pontos!$C$2)^2)</f>
        <v>1.8379802329060728</v>
      </c>
      <c r="H16" s="5">
        <f>J16-Pontos!$B$2</f>
        <v>0.42340030401828699</v>
      </c>
      <c r="I16" s="5">
        <f>K16-Pontos!$C$2</f>
        <v>-1.7885478800162673</v>
      </c>
      <c r="J16" s="5">
        <v>191912.25471102601</v>
      </c>
      <c r="K16" s="3">
        <v>7196492.2328698896</v>
      </c>
    </row>
    <row r="17" spans="1:17" x14ac:dyDescent="0.25">
      <c r="A17" s="1" t="s">
        <v>4</v>
      </c>
      <c r="B17" s="1" t="s">
        <v>5</v>
      </c>
      <c r="C17" s="1" t="s">
        <v>12</v>
      </c>
      <c r="D17" s="1" t="s">
        <v>9</v>
      </c>
      <c r="E17" s="1" t="s">
        <v>20</v>
      </c>
      <c r="F17" s="1" t="s">
        <v>17</v>
      </c>
      <c r="G17" s="5">
        <f>SQRT((J17 - Pontos!$B$2)^2 + (K17 - Pontos!$C$2)^2)</f>
        <v>2.1865338169037796</v>
      </c>
      <c r="H17" s="5">
        <f>J17-Pontos!$B$2</f>
        <v>-0.23976364699774422</v>
      </c>
      <c r="I17" s="5">
        <f>K17-Pontos!$C$2</f>
        <v>-2.1733484594151378</v>
      </c>
      <c r="J17" s="5">
        <v>191911.59154707499</v>
      </c>
      <c r="K17" s="3">
        <v>7196491.8480693102</v>
      </c>
    </row>
    <row r="18" spans="1:17" x14ac:dyDescent="0.25">
      <c r="A18" s="1" t="s">
        <v>4</v>
      </c>
      <c r="B18" s="1" t="s">
        <v>5</v>
      </c>
      <c r="C18" s="1" t="s">
        <v>12</v>
      </c>
      <c r="D18" s="1" t="s">
        <v>9</v>
      </c>
      <c r="E18" s="1" t="s">
        <v>21</v>
      </c>
      <c r="F18" s="1" t="s">
        <v>10</v>
      </c>
      <c r="G18" s="5">
        <f>SQRT((J18 - Pontos!$B$2)^2 + (K18 - Pontos!$C$2)^2)</f>
        <v>1.3221238000625541</v>
      </c>
      <c r="H18" s="5">
        <f>J18-Pontos!$B$2</f>
        <v>1.2333526000147685</v>
      </c>
      <c r="I18" s="5">
        <f>K18-Pontos!$C$2</f>
        <v>-0.47629056964069605</v>
      </c>
      <c r="J18" s="5">
        <v>191913.064663322</v>
      </c>
      <c r="K18" s="3">
        <v>7196493.5451272</v>
      </c>
    </row>
    <row r="19" spans="1:17" x14ac:dyDescent="0.25">
      <c r="A19" s="1" t="s">
        <v>4</v>
      </c>
      <c r="B19" s="1" t="s">
        <v>5</v>
      </c>
      <c r="C19" s="1" t="s">
        <v>12</v>
      </c>
      <c r="D19" s="1" t="s">
        <v>9</v>
      </c>
      <c r="E19" s="1" t="s">
        <v>21</v>
      </c>
      <c r="F19" s="1" t="s">
        <v>15</v>
      </c>
      <c r="G19" s="5">
        <f>SQRT((J19 - Pontos!$B$2)^2 + (K19 - Pontos!$C$2)^2)</f>
        <v>0.83183500135130251</v>
      </c>
      <c r="H19" s="5">
        <f>J19-Pontos!$B$2</f>
        <v>0.70853119500679895</v>
      </c>
      <c r="I19" s="5">
        <f>K19-Pontos!$C$2</f>
        <v>0.4358130507171154</v>
      </c>
      <c r="J19" s="5">
        <v>191912.53984191699</v>
      </c>
      <c r="K19" s="3">
        <v>7196494.4572308203</v>
      </c>
    </row>
    <row r="20" spans="1:17" x14ac:dyDescent="0.25">
      <c r="A20" s="1" t="s">
        <v>4</v>
      </c>
      <c r="B20" s="1" t="s">
        <v>5</v>
      </c>
      <c r="C20" s="1" t="s">
        <v>12</v>
      </c>
      <c r="D20" s="1" t="s">
        <v>9</v>
      </c>
      <c r="E20" s="1" t="s">
        <v>21</v>
      </c>
      <c r="F20" s="1" t="s">
        <v>16</v>
      </c>
      <c r="G20" s="5">
        <f>SQRT((J20 - Pontos!$B$2)^2 + (K20 - Pontos!$C$2)^2)</f>
        <v>1.8105047240067504</v>
      </c>
      <c r="H20" s="5">
        <f>J20-Pontos!$B$2</f>
        <v>0.25549789602519013</v>
      </c>
      <c r="I20" s="5">
        <f>K20-Pontos!$C$2</f>
        <v>-1.7923861695453525</v>
      </c>
      <c r="J20" s="5">
        <v>191912.08680861801</v>
      </c>
      <c r="K20" s="3">
        <v>7196492.2290316001</v>
      </c>
    </row>
    <row r="21" spans="1:17" x14ac:dyDescent="0.25">
      <c r="A21" s="1" t="s">
        <v>4</v>
      </c>
      <c r="B21" s="1" t="s">
        <v>5</v>
      </c>
      <c r="C21" s="1" t="s">
        <v>12</v>
      </c>
      <c r="D21" s="1" t="s">
        <v>9</v>
      </c>
      <c r="E21" s="1" t="s">
        <v>21</v>
      </c>
      <c r="F21" s="1" t="s">
        <v>17</v>
      </c>
      <c r="G21" s="5">
        <f>SQRT((J21 - Pontos!$B$2)^2 + (K21 - Pontos!$C$2)^2)</f>
        <v>2.9067612860975971</v>
      </c>
      <c r="H21" s="5">
        <f>J21-Pontos!$B$2</f>
        <v>0.11293251902679913</v>
      </c>
      <c r="I21" s="5">
        <f>K21-Pontos!$C$2</f>
        <v>-2.9045666493475437</v>
      </c>
      <c r="J21" s="5">
        <v>191911.94424324101</v>
      </c>
      <c r="K21" s="3">
        <v>7196491.1168511203</v>
      </c>
    </row>
    <row r="22" spans="1:17" x14ac:dyDescent="0.25">
      <c r="A22" s="1" t="s">
        <v>4</v>
      </c>
      <c r="B22" s="1" t="s">
        <v>5</v>
      </c>
      <c r="C22" s="1" t="s">
        <v>12</v>
      </c>
      <c r="D22" s="1" t="s">
        <v>22</v>
      </c>
      <c r="E22" s="1" t="s">
        <v>6</v>
      </c>
      <c r="F22" s="1" t="s">
        <v>10</v>
      </c>
      <c r="G22" s="5">
        <f>SQRT((J22 - Pontos!$B$3)^2 + (K22 - Pontos!$C$3)^2)</f>
        <v>2.058672952115292</v>
      </c>
      <c r="H22" s="5">
        <f>J22-Pontos!$B$3</f>
        <v>-0.2590518569923006</v>
      </c>
      <c r="I22" s="5">
        <f>K22-Pontos!$C$3</f>
        <v>-2.0423090998083353</v>
      </c>
      <c r="J22" s="5">
        <v>191885.435880292</v>
      </c>
      <c r="K22" s="3">
        <v>7196526.3659687303</v>
      </c>
      <c r="Q22" s="7"/>
    </row>
    <row r="23" spans="1:17" x14ac:dyDescent="0.25">
      <c r="A23" s="1" t="s">
        <v>4</v>
      </c>
      <c r="B23" s="1" t="s">
        <v>5</v>
      </c>
      <c r="C23" s="1" t="s">
        <v>12</v>
      </c>
      <c r="D23" s="1" t="s">
        <v>22</v>
      </c>
      <c r="E23" s="1" t="s">
        <v>6</v>
      </c>
      <c r="F23" s="1" t="s">
        <v>15</v>
      </c>
      <c r="G23" s="5">
        <f>SQRT((J23 - Pontos!$B$3)^2 + (K23 - Pontos!$C$3)^2)</f>
        <v>1.8513295479372105</v>
      </c>
      <c r="H23" s="5">
        <f>J23-Pontos!$B$3</f>
        <v>7.2530741017544642E-2</v>
      </c>
      <c r="I23" s="5">
        <f>K23-Pontos!$C$3</f>
        <v>-1.849908210337162</v>
      </c>
      <c r="J23" s="5">
        <v>191885.76746289001</v>
      </c>
      <c r="K23" s="3">
        <v>7196526.5583696198</v>
      </c>
    </row>
    <row r="24" spans="1:17" x14ac:dyDescent="0.25">
      <c r="A24" s="1" t="s">
        <v>4</v>
      </c>
      <c r="B24" s="1" t="s">
        <v>5</v>
      </c>
      <c r="C24" s="1" t="s">
        <v>12</v>
      </c>
      <c r="D24" s="1" t="s">
        <v>22</v>
      </c>
      <c r="E24" s="1" t="s">
        <v>6</v>
      </c>
      <c r="F24" s="1" t="s">
        <v>16</v>
      </c>
      <c r="G24" s="5">
        <f>SQRT((J24 - Pontos!$B$3)^2 + (K24 - Pontos!$C$3)^2)</f>
        <v>2.3289506929768686</v>
      </c>
      <c r="H24" s="5">
        <f>J24-Pontos!$B$3</f>
        <v>0.75258848199155182</v>
      </c>
      <c r="I24" s="5">
        <f>K24-Pontos!$C$3</f>
        <v>-2.2040013400837779</v>
      </c>
      <c r="J24" s="5">
        <v>191886.44752063099</v>
      </c>
      <c r="K24" s="3">
        <v>7196526.20427649</v>
      </c>
    </row>
    <row r="25" spans="1:17" x14ac:dyDescent="0.25">
      <c r="A25" s="1" t="s">
        <v>4</v>
      </c>
      <c r="B25" s="1" t="s">
        <v>5</v>
      </c>
      <c r="C25" s="1" t="s">
        <v>12</v>
      </c>
      <c r="D25" s="1" t="s">
        <v>22</v>
      </c>
      <c r="E25" s="1" t="s">
        <v>6</v>
      </c>
      <c r="F25" s="1" t="s">
        <v>17</v>
      </c>
      <c r="G25" s="5">
        <f>SQRT((J25 - Pontos!$B$3)^2 + (K25 - Pontos!$C$3)^2)</f>
        <v>1.0217933761428701</v>
      </c>
      <c r="H25" s="5">
        <f>J25-Pontos!$B$3</f>
        <v>0.71880346100078896</v>
      </c>
      <c r="I25" s="5">
        <f>K25-Pontos!$C$3</f>
        <v>-0.72621160000562668</v>
      </c>
      <c r="J25" s="5">
        <v>191886.41373561</v>
      </c>
      <c r="K25" s="3">
        <v>7196527.6820662301</v>
      </c>
    </row>
    <row r="26" spans="1:17" x14ac:dyDescent="0.25">
      <c r="A26" s="1" t="s">
        <v>4</v>
      </c>
      <c r="B26" s="1" t="s">
        <v>5</v>
      </c>
      <c r="C26" s="1" t="s">
        <v>12</v>
      </c>
      <c r="D26" s="1" t="s">
        <v>22</v>
      </c>
      <c r="E26" s="1" t="s">
        <v>18</v>
      </c>
      <c r="F26" s="1" t="s">
        <v>10</v>
      </c>
      <c r="G26" s="5">
        <f>SQRT((J26 - Pontos!$B$3)^2 + (K26 - Pontos!$C$3)^2)</f>
        <v>0.5225956775429349</v>
      </c>
      <c r="H26" s="5">
        <f>J26-Pontos!$B$3</f>
        <v>0.37455142999533564</v>
      </c>
      <c r="I26" s="5">
        <f>K26-Pontos!$C$3</f>
        <v>-0.36444131005555391</v>
      </c>
      <c r="J26" s="5">
        <v>191886.06948357899</v>
      </c>
      <c r="K26" s="3">
        <v>7196528.0438365201</v>
      </c>
    </row>
    <row r="27" spans="1:17" x14ac:dyDescent="0.25">
      <c r="A27" s="1" t="s">
        <v>4</v>
      </c>
      <c r="B27" s="1" t="s">
        <v>5</v>
      </c>
      <c r="C27" s="1" t="s">
        <v>12</v>
      </c>
      <c r="D27" s="1" t="s">
        <v>22</v>
      </c>
      <c r="E27" s="1" t="s">
        <v>18</v>
      </c>
      <c r="F27" s="1" t="s">
        <v>15</v>
      </c>
      <c r="G27" s="5">
        <f>SQRT((J27 - Pontos!$B$3)^2 + (K27 - Pontos!$C$3)^2)</f>
        <v>1.2275386957109709</v>
      </c>
      <c r="H27" s="5">
        <f>J27-Pontos!$B$3</f>
        <v>0.5086693000048399</v>
      </c>
      <c r="I27" s="5">
        <f>K27-Pontos!$C$3</f>
        <v>1.1171869998797774</v>
      </c>
      <c r="J27" s="5">
        <v>191886.203601449</v>
      </c>
      <c r="K27" s="3">
        <v>7196529.52546483</v>
      </c>
    </row>
    <row r="28" spans="1:17" x14ac:dyDescent="0.25">
      <c r="A28" s="1" t="s">
        <v>4</v>
      </c>
      <c r="B28" s="1" t="s">
        <v>5</v>
      </c>
      <c r="C28" s="1" t="s">
        <v>12</v>
      </c>
      <c r="D28" s="1" t="s">
        <v>22</v>
      </c>
      <c r="E28" s="1" t="s">
        <v>18</v>
      </c>
      <c r="F28" s="1" t="s">
        <v>16</v>
      </c>
      <c r="G28" s="5">
        <f>SQRT((J28 - Pontos!$B$3)^2 + (K28 - Pontos!$C$3)^2)</f>
        <v>0.5225956775429349</v>
      </c>
      <c r="H28" s="5">
        <f>J28-Pontos!$B$3</f>
        <v>0.37455142999533564</v>
      </c>
      <c r="I28" s="5">
        <f>K28-Pontos!$C$3</f>
        <v>-0.36444131005555391</v>
      </c>
      <c r="J28" s="5">
        <v>191886.06948357899</v>
      </c>
      <c r="K28" s="3">
        <v>7196528.0438365201</v>
      </c>
    </row>
    <row r="29" spans="1:17" x14ac:dyDescent="0.25">
      <c r="A29" s="1" t="s">
        <v>4</v>
      </c>
      <c r="B29" s="1" t="s">
        <v>5</v>
      </c>
      <c r="C29" s="1" t="s">
        <v>12</v>
      </c>
      <c r="D29" s="1" t="s">
        <v>22</v>
      </c>
      <c r="E29" s="1" t="s">
        <v>18</v>
      </c>
      <c r="F29" s="1" t="s">
        <v>17</v>
      </c>
      <c r="G29" s="5">
        <f>SQRT((J29 - Pontos!$B$3)^2 + (K29 - Pontos!$C$3)^2)</f>
        <v>1.910710212230242</v>
      </c>
      <c r="H29" s="5">
        <f>J29-Pontos!$B$3</f>
        <v>-0.43117787098162808</v>
      </c>
      <c r="I29" s="5">
        <f>K29-Pontos!$C$3</f>
        <v>-1.8614239599555731</v>
      </c>
      <c r="J29" s="5">
        <v>191885.26375427801</v>
      </c>
      <c r="K29" s="3">
        <v>7196526.5468538702</v>
      </c>
    </row>
    <row r="30" spans="1:17" x14ac:dyDescent="0.25">
      <c r="A30" s="1" t="s">
        <v>4</v>
      </c>
      <c r="B30" s="1" t="s">
        <v>5</v>
      </c>
      <c r="C30" s="1" t="s">
        <v>12</v>
      </c>
      <c r="D30" s="1" t="s">
        <v>22</v>
      </c>
      <c r="E30" s="1" t="s">
        <v>19</v>
      </c>
      <c r="F30" s="1" t="s">
        <v>10</v>
      </c>
      <c r="G30" s="5">
        <f>SQRT((J30 - Pontos!$B$3)^2 + (K30 - Pontos!$C$3)^2)</f>
        <v>0.59184445227940397</v>
      </c>
      <c r="H30" s="5">
        <f>J30-Pontos!$B$3</f>
        <v>0.21087167400401086</v>
      </c>
      <c r="I30" s="5">
        <f>K30-Pontos!$C$3</f>
        <v>-0.55300361011177301</v>
      </c>
      <c r="J30" s="5">
        <v>191885.905803823</v>
      </c>
      <c r="K30" s="3">
        <v>7196527.85527422</v>
      </c>
    </row>
    <row r="31" spans="1:17" x14ac:dyDescent="0.25">
      <c r="A31" s="1" t="s">
        <v>4</v>
      </c>
      <c r="B31" s="1" t="s">
        <v>5</v>
      </c>
      <c r="C31" s="1" t="s">
        <v>12</v>
      </c>
      <c r="D31" s="1" t="s">
        <v>22</v>
      </c>
      <c r="E31" s="1" t="s">
        <v>19</v>
      </c>
      <c r="F31" s="1" t="s">
        <v>15</v>
      </c>
      <c r="G31" s="5">
        <f>SQRT((J31 - Pontos!$B$3)^2 + (K31 - Pontos!$C$3)^2)</f>
        <v>0.41163267844874185</v>
      </c>
      <c r="H31" s="5">
        <f>J31-Pontos!$B$3</f>
        <v>0.37032829999225214</v>
      </c>
      <c r="I31" s="5">
        <f>K31-Pontos!$C$3</f>
        <v>-0.17971759010106325</v>
      </c>
      <c r="J31" s="5">
        <v>191886.06526044899</v>
      </c>
      <c r="K31" s="3">
        <v>7196528.22856024</v>
      </c>
    </row>
    <row r="32" spans="1:17" x14ac:dyDescent="0.25">
      <c r="A32" s="1" t="s">
        <v>4</v>
      </c>
      <c r="B32" s="1" t="s">
        <v>5</v>
      </c>
      <c r="C32" s="1" t="s">
        <v>12</v>
      </c>
      <c r="D32" s="1" t="s">
        <v>22</v>
      </c>
      <c r="E32" s="1" t="s">
        <v>19</v>
      </c>
      <c r="F32" s="1" t="s">
        <v>16</v>
      </c>
      <c r="G32" s="5">
        <f>SQRT((J32 - Pontos!$B$3)^2 + (K32 - Pontos!$C$3)^2)</f>
        <v>1.9265873210896058</v>
      </c>
      <c r="H32" s="5">
        <f>J32-Pontos!$B$3</f>
        <v>0.57623935499577783</v>
      </c>
      <c r="I32" s="5">
        <f>K32-Pontos!$C$3</f>
        <v>-1.838392480276525</v>
      </c>
      <c r="J32" s="5">
        <v>191886.27117150399</v>
      </c>
      <c r="K32" s="3">
        <v>7196526.5698853498</v>
      </c>
    </row>
    <row r="33" spans="1:11" x14ac:dyDescent="0.25">
      <c r="A33" s="1" t="s">
        <v>4</v>
      </c>
      <c r="B33" s="1" t="s">
        <v>5</v>
      </c>
      <c r="C33" s="1" t="s">
        <v>12</v>
      </c>
      <c r="D33" s="1" t="s">
        <v>22</v>
      </c>
      <c r="E33" s="1" t="s">
        <v>19</v>
      </c>
      <c r="F33" s="1" t="s">
        <v>17</v>
      </c>
      <c r="G33" s="5">
        <f>SQRT((J33 - Pontos!$B$3)^2 + (K33 - Pontos!$C$3)^2)</f>
        <v>0.91458443911520371</v>
      </c>
      <c r="H33" s="5">
        <f>J33-Pontos!$B$3</f>
        <v>0.55090057701454498</v>
      </c>
      <c r="I33" s="5">
        <f>K33-Pontos!$C$3</f>
        <v>-0.7300501698628068</v>
      </c>
      <c r="J33" s="5">
        <v>191886.24583272601</v>
      </c>
      <c r="K33" s="3">
        <v>7196527.6782276602</v>
      </c>
    </row>
    <row r="34" spans="1:11" x14ac:dyDescent="0.25">
      <c r="A34" s="1" t="s">
        <v>4</v>
      </c>
      <c r="B34" s="1" t="s">
        <v>5</v>
      </c>
      <c r="C34" s="1" t="s">
        <v>12</v>
      </c>
      <c r="D34" s="1" t="s">
        <v>22</v>
      </c>
      <c r="E34" s="1" t="s">
        <v>20</v>
      </c>
      <c r="F34" s="1" t="s">
        <v>10</v>
      </c>
      <c r="G34" s="5">
        <f>SQRT((J34 - Pontos!$B$3)^2 + (K34 - Pontos!$C$3)^2)</f>
        <v>0.888677151029857</v>
      </c>
      <c r="H34" s="5">
        <f>J34-Pontos!$B$3</f>
        <v>0.86559072500676848</v>
      </c>
      <c r="I34" s="5">
        <f>K34-Pontos!$C$3</f>
        <v>0.201245560310781</v>
      </c>
      <c r="J34" s="5">
        <v>191886.560522874</v>
      </c>
      <c r="K34" s="3">
        <v>7196528.6095233904</v>
      </c>
    </row>
    <row r="35" spans="1:11" x14ac:dyDescent="0.25">
      <c r="A35" s="1" t="s">
        <v>4</v>
      </c>
      <c r="B35" s="1" t="s">
        <v>5</v>
      </c>
      <c r="C35" s="1" t="s">
        <v>12</v>
      </c>
      <c r="D35" s="1" t="s">
        <v>22</v>
      </c>
      <c r="E35" s="1" t="s">
        <v>20</v>
      </c>
      <c r="F35" s="1" t="s">
        <v>15</v>
      </c>
      <c r="G35" s="5">
        <f>SQRT((J35 - Pontos!$B$3)^2 + (K35 - Pontos!$C$3)^2)</f>
        <v>1.9041951434264521</v>
      </c>
      <c r="H35" s="5">
        <f>J35-Pontos!$B$3</f>
        <v>-0.5156407059985213</v>
      </c>
      <c r="I35" s="5">
        <f>K35-Pontos!$C$3</f>
        <v>1.8330504102632403</v>
      </c>
      <c r="J35" s="5">
        <v>191885.179291443</v>
      </c>
      <c r="K35" s="3">
        <v>7196530.2413282404</v>
      </c>
    </row>
    <row r="36" spans="1:11" x14ac:dyDescent="0.25">
      <c r="A36" s="1" t="s">
        <v>4</v>
      </c>
      <c r="B36" s="1" t="s">
        <v>5</v>
      </c>
      <c r="C36" s="1" t="s">
        <v>12</v>
      </c>
      <c r="D36" s="1" t="s">
        <v>22</v>
      </c>
      <c r="E36" s="1" t="s">
        <v>20</v>
      </c>
      <c r="F36" s="1" t="s">
        <v>16</v>
      </c>
      <c r="G36" s="5">
        <f>SQRT((J36 - Pontos!$B$3)^2 + (K36 - Pontos!$C$3)^2)</f>
        <v>2.1047412803740975</v>
      </c>
      <c r="H36" s="5">
        <f>J36-Pontos!$B$3</f>
        <v>0.58046248601749539</v>
      </c>
      <c r="I36" s="5">
        <f>K36-Pontos!$C$3</f>
        <v>-2.0231162002310157</v>
      </c>
      <c r="J36" s="5">
        <v>191886.27539463501</v>
      </c>
      <c r="K36" s="3">
        <v>7196526.3851616299</v>
      </c>
    </row>
    <row r="37" spans="1:11" x14ac:dyDescent="0.25">
      <c r="A37" s="1" t="s">
        <v>4</v>
      </c>
      <c r="B37" s="1" t="s">
        <v>5</v>
      </c>
      <c r="C37" s="1" t="s">
        <v>12</v>
      </c>
      <c r="D37" s="1" t="s">
        <v>22</v>
      </c>
      <c r="E37" s="1" t="s">
        <v>20</v>
      </c>
      <c r="F37" s="1" t="s">
        <v>17</v>
      </c>
      <c r="G37" s="5">
        <f>SQRT((J37 - Pontos!$B$3)^2 + (K37 - Pontos!$C$3)^2)</f>
        <v>1.3040589784352155</v>
      </c>
      <c r="H37" s="5">
        <f>J37-Pontos!$B$3</f>
        <v>-0.10804154499783181</v>
      </c>
      <c r="I37" s="5">
        <f>K37-Pontos!$C$3</f>
        <v>-1.2995756398886442</v>
      </c>
      <c r="J37" s="5">
        <v>191885.586890604</v>
      </c>
      <c r="K37" s="3">
        <v>7196527.1087021902</v>
      </c>
    </row>
    <row r="38" spans="1:11" x14ac:dyDescent="0.25">
      <c r="A38" s="1" t="s">
        <v>4</v>
      </c>
      <c r="B38" s="1" t="s">
        <v>5</v>
      </c>
      <c r="C38" s="1" t="s">
        <v>12</v>
      </c>
      <c r="D38" s="1" t="s">
        <v>22</v>
      </c>
      <c r="E38" s="1" t="s">
        <v>21</v>
      </c>
      <c r="F38" s="1" t="s">
        <v>10</v>
      </c>
      <c r="G38" s="5">
        <f>SQRT((J38 - Pontos!$B$3)^2 + (K38 - Pontos!$C$3)^2)</f>
        <v>0.89656799963820422</v>
      </c>
      <c r="H38" s="5">
        <f>J38-Pontos!$B$3</f>
        <v>0.7145803339954</v>
      </c>
      <c r="I38" s="5">
        <f>K38-Pontos!$C$3</f>
        <v>-0.54148788005113602</v>
      </c>
      <c r="J38" s="5">
        <v>191886.40951248299</v>
      </c>
      <c r="K38" s="3">
        <v>7196527.8667899501</v>
      </c>
    </row>
    <row r="39" spans="1:11" x14ac:dyDescent="0.25">
      <c r="A39" s="1" t="s">
        <v>4</v>
      </c>
      <c r="B39" s="1" t="s">
        <v>5</v>
      </c>
      <c r="C39" s="1" t="s">
        <v>12</v>
      </c>
      <c r="D39" s="1" t="s">
        <v>22</v>
      </c>
      <c r="E39" s="1" t="s">
        <v>21</v>
      </c>
      <c r="F39" s="1" t="s">
        <v>15</v>
      </c>
      <c r="G39" s="5">
        <f>SQRT((J39 - Pontos!$B$3)^2 + (K39 - Pontos!$C$3)^2)</f>
        <v>1.3962225699725908</v>
      </c>
      <c r="H39" s="5">
        <f>J39-Pontos!$B$3</f>
        <v>0.504446174018085</v>
      </c>
      <c r="I39" s="5">
        <f>K39-Pontos!$C$3</f>
        <v>1.3019107198342681</v>
      </c>
      <c r="J39" s="5">
        <v>191886.19937832301</v>
      </c>
      <c r="K39" s="3">
        <v>7196529.7101885499</v>
      </c>
    </row>
    <row r="40" spans="1:11" x14ac:dyDescent="0.25">
      <c r="A40" s="1" t="s">
        <v>4</v>
      </c>
      <c r="B40" s="1" t="s">
        <v>5</v>
      </c>
      <c r="C40" s="1" t="s">
        <v>12</v>
      </c>
      <c r="D40" s="1" t="s">
        <v>22</v>
      </c>
      <c r="E40" s="1" t="s">
        <v>21</v>
      </c>
      <c r="F40" s="1" t="s">
        <v>16</v>
      </c>
      <c r="G40" s="5">
        <f>SQRT((J40 - Pontos!$B$3)^2 + (K40 - Pontos!$C$3)^2)</f>
        <v>2.5257477218169448</v>
      </c>
      <c r="H40" s="5">
        <f>J40-Pontos!$B$3</f>
        <v>2.0789189609931782</v>
      </c>
      <c r="I40" s="5">
        <f>K40-Pontos!$C$3</f>
        <v>-1.4343979600816965</v>
      </c>
      <c r="J40" s="5">
        <v>191887.77385110999</v>
      </c>
      <c r="K40" s="3">
        <v>7196526.97387987</v>
      </c>
    </row>
    <row r="41" spans="1:11" x14ac:dyDescent="0.25">
      <c r="A41" s="1" t="s">
        <v>4</v>
      </c>
      <c r="B41" s="1" t="s">
        <v>5</v>
      </c>
      <c r="C41" s="1" t="s">
        <v>12</v>
      </c>
      <c r="D41" s="1" t="s">
        <v>22</v>
      </c>
      <c r="E41" s="1" t="s">
        <v>21</v>
      </c>
      <c r="F41" s="1" t="s">
        <v>17</v>
      </c>
      <c r="G41" s="5">
        <f>SQRT((J41 - Pontos!$B$3)^2 + (K41 - Pontos!$C$3)^2)</f>
        <v>2.2139426407063194</v>
      </c>
      <c r="H41" s="5">
        <f>J41-Pontos!$B$3</f>
        <v>0.91626821999670938</v>
      </c>
      <c r="I41" s="5">
        <f>K41-Pontos!$C$3</f>
        <v>-2.0154390502721071</v>
      </c>
      <c r="J41" s="5">
        <v>191886.61120036899</v>
      </c>
      <c r="K41" s="3">
        <v>7196526.3928387798</v>
      </c>
    </row>
    <row r="42" spans="1:11" x14ac:dyDescent="0.25">
      <c r="A42" s="1" t="s">
        <v>4</v>
      </c>
      <c r="B42" s="1" t="s">
        <v>5</v>
      </c>
      <c r="C42" s="1" t="s">
        <v>12</v>
      </c>
      <c r="D42" s="1" t="s">
        <v>23</v>
      </c>
      <c r="E42" s="1" t="s">
        <v>6</v>
      </c>
      <c r="F42" s="1" t="s">
        <v>10</v>
      </c>
      <c r="G42" s="5">
        <f>SQRT((J42 - Pontos!$B$4)^2 + (K42 - Pontos!$C$4)^2)</f>
        <v>0.24724102181090038</v>
      </c>
      <c r="H42" s="5">
        <f>J42-Pontos!$B$4</f>
        <v>0.2463235940085724</v>
      </c>
      <c r="I42" s="5">
        <f>K42-Pontos!$C$4</f>
        <v>-2.1279330365359783E-2</v>
      </c>
      <c r="J42" s="5">
        <v>191938.87642458201</v>
      </c>
      <c r="K42" s="3">
        <v>7196518.1617880398</v>
      </c>
    </row>
    <row r="43" spans="1:11" x14ac:dyDescent="0.25">
      <c r="A43" s="1" t="s">
        <v>4</v>
      </c>
      <c r="B43" s="1" t="s">
        <v>5</v>
      </c>
      <c r="C43" s="1" t="s">
        <v>12</v>
      </c>
      <c r="D43" s="1" t="s">
        <v>23</v>
      </c>
      <c r="E43" s="1" t="s">
        <v>6</v>
      </c>
      <c r="F43" s="1" t="s">
        <v>15</v>
      </c>
      <c r="G43" s="5">
        <f>SQRT((J43 - Pontos!$B$4)^2 + (K43 - Pontos!$C$4)^2)</f>
        <v>0.24724102181090038</v>
      </c>
      <c r="H43" s="5">
        <f>J43-Pontos!$B$4</f>
        <v>0.2463235940085724</v>
      </c>
      <c r="I43" s="5">
        <f>K43-Pontos!$C$4</f>
        <v>-2.1279330365359783E-2</v>
      </c>
      <c r="J43" s="5">
        <v>191938.87642458201</v>
      </c>
      <c r="K43" s="3">
        <v>7196518.1617880398</v>
      </c>
    </row>
    <row r="44" spans="1:11" x14ac:dyDescent="0.25">
      <c r="A44" s="1" t="s">
        <v>4</v>
      </c>
      <c r="B44" s="1" t="s">
        <v>5</v>
      </c>
      <c r="C44" s="1" t="s">
        <v>12</v>
      </c>
      <c r="D44" s="1" t="s">
        <v>23</v>
      </c>
      <c r="E44" s="1" t="s">
        <v>6</v>
      </c>
      <c r="F44" s="1" t="s">
        <v>16</v>
      </c>
      <c r="G44" s="5">
        <f>SQRT((J44 - Pontos!$B$4)^2 + (K44 - Pontos!$C$4)^2)</f>
        <v>2.9810991158040419</v>
      </c>
      <c r="H44" s="5">
        <f>J44-Pontos!$B$4</f>
        <v>-1.3735891139949672</v>
      </c>
      <c r="I44" s="5">
        <f>K44-Pontos!$C$4</f>
        <v>-2.6457900302484632</v>
      </c>
      <c r="J44" s="5">
        <v>191937.256511874</v>
      </c>
      <c r="K44" s="3">
        <v>7196515.53727734</v>
      </c>
    </row>
    <row r="45" spans="1:11" x14ac:dyDescent="0.25">
      <c r="A45" s="1" t="s">
        <v>4</v>
      </c>
      <c r="B45" s="1" t="s">
        <v>5</v>
      </c>
      <c r="C45" s="1" t="s">
        <v>12</v>
      </c>
      <c r="D45" s="1" t="s">
        <v>23</v>
      </c>
      <c r="E45" s="1" t="s">
        <v>6</v>
      </c>
      <c r="F45" s="1" t="s">
        <v>17</v>
      </c>
      <c r="G45" s="5">
        <f>SQRT((J45 - Pontos!$B$4)^2 + (K45 - Pontos!$C$4)^2)</f>
        <v>2.7389507199261498</v>
      </c>
      <c r="H45" s="5">
        <f>J45-Pontos!$B$4</f>
        <v>-1.2099088960094377</v>
      </c>
      <c r="I45" s="5">
        <f>K45-Pontos!$C$4</f>
        <v>-2.4572284203022718</v>
      </c>
      <c r="J45" s="5">
        <v>191937.42019209199</v>
      </c>
      <c r="K45" s="3">
        <v>7196515.7258389499</v>
      </c>
    </row>
    <row r="46" spans="1:11" x14ac:dyDescent="0.25">
      <c r="A46" s="1" t="s">
        <v>4</v>
      </c>
      <c r="B46" s="1" t="s">
        <v>5</v>
      </c>
      <c r="C46" s="1" t="s">
        <v>12</v>
      </c>
      <c r="D46" s="1" t="s">
        <v>23</v>
      </c>
      <c r="E46" s="1" t="s">
        <v>18</v>
      </c>
      <c r="F46" s="1" t="s">
        <v>10</v>
      </c>
      <c r="G46" s="5">
        <f>SQRT((J46 - Pontos!$B$4)^2 + (K46 - Pontos!$C$4)^2)</f>
        <v>0.24724102181090038</v>
      </c>
      <c r="H46" s="5">
        <f>J46-Pontos!$B$4</f>
        <v>0.2463235940085724</v>
      </c>
      <c r="I46" s="5">
        <f>K46-Pontos!$C$4</f>
        <v>-2.1279330365359783E-2</v>
      </c>
      <c r="J46" s="5">
        <v>191938.87642458201</v>
      </c>
      <c r="K46" s="3">
        <v>7196518.1617880398</v>
      </c>
    </row>
    <row r="47" spans="1:11" x14ac:dyDescent="0.25">
      <c r="A47" s="1" t="s">
        <v>4</v>
      </c>
      <c r="B47" s="1" t="s">
        <v>5</v>
      </c>
      <c r="C47" s="1" t="s">
        <v>12</v>
      </c>
      <c r="D47" s="1" t="s">
        <v>23</v>
      </c>
      <c r="E47" s="1" t="s">
        <v>18</v>
      </c>
      <c r="F47" s="1" t="s">
        <v>15</v>
      </c>
      <c r="G47" s="5">
        <f>SQRT((J47 - Pontos!$B$4)^2 + (K47 - Pontos!$C$4)^2)</f>
        <v>0.24724102181090038</v>
      </c>
      <c r="H47" s="5">
        <f>J47-Pontos!$B$4</f>
        <v>0.2463235940085724</v>
      </c>
      <c r="I47" s="5">
        <f>K47-Pontos!$C$4</f>
        <v>-2.1279330365359783E-2</v>
      </c>
      <c r="J47" s="5">
        <v>191938.87642458201</v>
      </c>
      <c r="K47" s="3">
        <v>7196518.1617880398</v>
      </c>
    </row>
    <row r="48" spans="1:11" x14ac:dyDescent="0.25">
      <c r="A48" s="1" t="s">
        <v>4</v>
      </c>
      <c r="B48" s="1" t="s">
        <v>5</v>
      </c>
      <c r="C48" s="1" t="s">
        <v>12</v>
      </c>
      <c r="D48" s="1" t="s">
        <v>23</v>
      </c>
      <c r="E48" s="1" t="s">
        <v>18</v>
      </c>
      <c r="F48" s="1" t="s">
        <v>16</v>
      </c>
      <c r="G48" s="5">
        <f>SQRT((J48 - Pontos!$B$4)^2 + (K48 - Pontos!$C$4)^2)</f>
        <v>2.9933602027391237</v>
      </c>
      <c r="H48" s="5">
        <f>J48-Pontos!$B$4</f>
        <v>0.31388240700471215</v>
      </c>
      <c r="I48" s="5">
        <f>K48-Pontos!$C$4</f>
        <v>-2.9768579304218292</v>
      </c>
      <c r="J48" s="5">
        <v>191938.943983395</v>
      </c>
      <c r="K48" s="3">
        <v>7196515.2062094398</v>
      </c>
    </row>
    <row r="49" spans="1:11" x14ac:dyDescent="0.25">
      <c r="A49" s="1" t="s">
        <v>4</v>
      </c>
      <c r="B49" s="1" t="s">
        <v>5</v>
      </c>
      <c r="C49" s="1" t="s">
        <v>12</v>
      </c>
      <c r="D49" s="1" t="s">
        <v>23</v>
      </c>
      <c r="E49" s="1" t="s">
        <v>18</v>
      </c>
      <c r="F49" s="1" t="s">
        <v>17</v>
      </c>
      <c r="G49" s="5">
        <f>SQRT((J49 - Pontos!$B$4)^2 + (K49 - Pontos!$C$4)^2)</f>
        <v>1.0368765213008699</v>
      </c>
      <c r="H49" s="5">
        <f>J49-Pontos!$B$4</f>
        <v>0.43533840199233964</v>
      </c>
      <c r="I49" s="5">
        <f>K49-Pontos!$C$4</f>
        <v>-0.94105971977114677</v>
      </c>
      <c r="J49" s="5">
        <v>191939.06543938999</v>
      </c>
      <c r="K49" s="3">
        <v>7196517.2420076504</v>
      </c>
    </row>
    <row r="50" spans="1:11" x14ac:dyDescent="0.25">
      <c r="A50" s="1" t="s">
        <v>4</v>
      </c>
      <c r="B50" s="1" t="s">
        <v>5</v>
      </c>
      <c r="C50" s="1" t="s">
        <v>12</v>
      </c>
      <c r="D50" s="1" t="s">
        <v>23</v>
      </c>
      <c r="E50" s="1" t="s">
        <v>19</v>
      </c>
      <c r="F50" s="1" t="s">
        <v>10</v>
      </c>
      <c r="G50" s="5">
        <f>SQRT((J50 - Pontos!$B$4)^2 + (K50 - Pontos!$C$4)^2)</f>
        <v>0.24724102181090038</v>
      </c>
      <c r="H50" s="5">
        <f>J50-Pontos!$B$4</f>
        <v>0.2463235940085724</v>
      </c>
      <c r="I50" s="5">
        <f>K50-Pontos!$C$4</f>
        <v>-2.1279330365359783E-2</v>
      </c>
      <c r="J50" s="5">
        <v>191938.87642458201</v>
      </c>
      <c r="K50" s="3">
        <v>7196518.1617880398</v>
      </c>
    </row>
    <row r="51" spans="1:11" x14ac:dyDescent="0.25">
      <c r="A51" s="1" t="s">
        <v>4</v>
      </c>
      <c r="B51" s="1" t="s">
        <v>5</v>
      </c>
      <c r="C51" s="1" t="s">
        <v>12</v>
      </c>
      <c r="D51" s="1" t="s">
        <v>23</v>
      </c>
      <c r="E51" s="1" t="s">
        <v>19</v>
      </c>
      <c r="F51" s="1" t="s">
        <v>15</v>
      </c>
      <c r="G51" s="5">
        <f>SQRT((J51 - Pontos!$B$4)^2 + (K51 - Pontos!$C$4)^2)</f>
        <v>0.24724102181090038</v>
      </c>
      <c r="H51" s="5">
        <f>J51-Pontos!$B$4</f>
        <v>0.2463235940085724</v>
      </c>
      <c r="I51" s="5">
        <f>K51-Pontos!$C$4</f>
        <v>-2.1279330365359783E-2</v>
      </c>
      <c r="J51" s="5">
        <v>191938.87642458201</v>
      </c>
      <c r="K51" s="3">
        <v>7196518.1617880398</v>
      </c>
    </row>
    <row r="52" spans="1:11" x14ac:dyDescent="0.25">
      <c r="A52" s="1" t="s">
        <v>4</v>
      </c>
      <c r="B52" s="1" t="s">
        <v>5</v>
      </c>
      <c r="C52" s="1" t="s">
        <v>12</v>
      </c>
      <c r="D52" s="1" t="s">
        <v>23</v>
      </c>
      <c r="E52" s="1" t="s">
        <v>19</v>
      </c>
      <c r="F52" s="1" t="s">
        <v>16</v>
      </c>
      <c r="G52" s="5">
        <f>SQRT((J52 - Pontos!$B$4)^2 + (K52 - Pontos!$C$4)^2)</f>
        <v>2.2545548942763229</v>
      </c>
      <c r="H52" s="5">
        <f>J52-Pontos!$B$4</f>
        <v>0.96438096000929363</v>
      </c>
      <c r="I52" s="5">
        <f>K52-Pontos!$C$4</f>
        <v>-2.0378879103809595</v>
      </c>
      <c r="J52" s="5">
        <v>191939.59448194801</v>
      </c>
      <c r="K52" s="3">
        <v>7196516.1451794598</v>
      </c>
    </row>
    <row r="53" spans="1:11" x14ac:dyDescent="0.25">
      <c r="A53" s="1" t="s">
        <v>4</v>
      </c>
      <c r="B53" s="1" t="s">
        <v>5</v>
      </c>
      <c r="C53" s="1" t="s">
        <v>12</v>
      </c>
      <c r="D53" s="1" t="s">
        <v>23</v>
      </c>
      <c r="E53" s="1" t="s">
        <v>19</v>
      </c>
      <c r="F53" s="1" t="s">
        <v>17</v>
      </c>
      <c r="G53" s="5">
        <f>SQRT((J53 - Pontos!$B$4)^2 + (K53 - Pontos!$C$4)^2)</f>
        <v>1.958673695770814</v>
      </c>
      <c r="H53" s="5">
        <f>J53-Pontos!$B$4</f>
        <v>1.2875190670019947</v>
      </c>
      <c r="I53" s="5">
        <f>K53-Pontos!$C$4</f>
        <v>-1.4760410897433758</v>
      </c>
      <c r="J53" s="5">
        <v>191939.917620055</v>
      </c>
      <c r="K53" s="3">
        <v>7196516.7070262805</v>
      </c>
    </row>
    <row r="54" spans="1:11" x14ac:dyDescent="0.25">
      <c r="A54" s="1" t="s">
        <v>4</v>
      </c>
      <c r="B54" s="1" t="s">
        <v>5</v>
      </c>
      <c r="C54" s="1" t="s">
        <v>12</v>
      </c>
      <c r="D54" s="1" t="s">
        <v>23</v>
      </c>
      <c r="E54" s="1" t="s">
        <v>20</v>
      </c>
      <c r="F54" s="1" t="s">
        <v>10</v>
      </c>
      <c r="G54" s="5">
        <f>SQRT((J54 - Pontos!$B$4)^2 + (K54 - Pontos!$C$4)^2)</f>
        <v>0.24724102181090038</v>
      </c>
      <c r="H54" s="5">
        <f>J54-Pontos!$B$4</f>
        <v>0.2463235940085724</v>
      </c>
      <c r="I54" s="5">
        <f>K54-Pontos!$C$4</f>
        <v>-2.1279330365359783E-2</v>
      </c>
      <c r="J54" s="5">
        <v>191938.87642458201</v>
      </c>
      <c r="K54" s="3">
        <v>7196518.1617880398</v>
      </c>
    </row>
    <row r="55" spans="1:11" x14ac:dyDescent="0.25">
      <c r="A55" s="1" t="s">
        <v>4</v>
      </c>
      <c r="B55" s="1" t="s">
        <v>5</v>
      </c>
      <c r="C55" s="1" t="s">
        <v>12</v>
      </c>
      <c r="D55" s="1" t="s">
        <v>23</v>
      </c>
      <c r="E55" s="1" t="s">
        <v>20</v>
      </c>
      <c r="F55" s="1" t="s">
        <v>15</v>
      </c>
      <c r="G55" s="5">
        <f>SQRT((J55 - Pontos!$B$4)^2 + (K55 - Pontos!$C$4)^2)</f>
        <v>0.24724102181090038</v>
      </c>
      <c r="H55" s="5">
        <f>J55-Pontos!$B$4</f>
        <v>0.2463235940085724</v>
      </c>
      <c r="I55" s="5">
        <f>K55-Pontos!$C$4</f>
        <v>-2.1279330365359783E-2</v>
      </c>
      <c r="J55" s="5">
        <v>191938.87642458201</v>
      </c>
      <c r="K55" s="3">
        <v>7196518.1617880398</v>
      </c>
    </row>
    <row r="56" spans="1:11" x14ac:dyDescent="0.25">
      <c r="A56" s="1" t="s">
        <v>4</v>
      </c>
      <c r="B56" s="1" t="s">
        <v>5</v>
      </c>
      <c r="C56" s="1" t="s">
        <v>12</v>
      </c>
      <c r="D56" s="1" t="s">
        <v>23</v>
      </c>
      <c r="E56" s="1" t="s">
        <v>20</v>
      </c>
      <c r="F56" s="1" t="s">
        <v>16</v>
      </c>
      <c r="G56" s="5">
        <f>SQRT((J56 - Pontos!$B$4)^2 + (K56 - Pontos!$C$4)^2)</f>
        <v>1.5077737704056253</v>
      </c>
      <c r="H56" s="5">
        <f>J56-Pontos!$B$4</f>
        <v>-5.5702367011690512E-2</v>
      </c>
      <c r="I56" s="5">
        <f>K56-Pontos!$C$4</f>
        <v>-1.5067445002496243</v>
      </c>
      <c r="J56" s="5">
        <v>191938.57439862099</v>
      </c>
      <c r="K56" s="3">
        <v>7196516.67632287</v>
      </c>
    </row>
    <row r="57" spans="1:11" x14ac:dyDescent="0.25">
      <c r="A57" s="1" t="s">
        <v>4</v>
      </c>
      <c r="B57" s="1" t="s">
        <v>5</v>
      </c>
      <c r="C57" s="1" t="s">
        <v>12</v>
      </c>
      <c r="D57" s="1" t="s">
        <v>23</v>
      </c>
      <c r="E57" s="1" t="s">
        <v>20</v>
      </c>
      <c r="F57" s="1" t="s">
        <v>17</v>
      </c>
      <c r="G57" s="5">
        <f>SQRT((J57 - Pontos!$B$4)^2 + (K57 - Pontos!$C$4)^2)</f>
        <v>2.6604625062588978</v>
      </c>
      <c r="H57" s="5">
        <f>J57-Pontos!$B$4</f>
        <v>1.1407284630113281</v>
      </c>
      <c r="I57" s="5">
        <f>K57-Pontos!$C$4</f>
        <v>-2.4034973103553057</v>
      </c>
      <c r="J57" s="5">
        <v>191939.77082945101</v>
      </c>
      <c r="K57" s="3">
        <v>7196515.7795700599</v>
      </c>
    </row>
    <row r="58" spans="1:11" x14ac:dyDescent="0.25">
      <c r="A58" s="1" t="s">
        <v>4</v>
      </c>
      <c r="B58" s="1" t="s">
        <v>5</v>
      </c>
      <c r="C58" s="1" t="s">
        <v>12</v>
      </c>
      <c r="D58" s="1" t="s">
        <v>23</v>
      </c>
      <c r="E58" s="1" t="s">
        <v>21</v>
      </c>
      <c r="F58" s="1" t="s">
        <v>10</v>
      </c>
      <c r="G58" s="5">
        <f>SQRT((J58 - Pontos!$B$4)^2 + (K58 - Pontos!$C$4)^2)</f>
        <v>0.24724102181090038</v>
      </c>
      <c r="H58" s="5">
        <f>J58-Pontos!$B$4</f>
        <v>0.2463235940085724</v>
      </c>
      <c r="I58" s="5">
        <f>K58-Pontos!$C$4</f>
        <v>-2.1279330365359783E-2</v>
      </c>
      <c r="J58" s="5">
        <v>191938.87642458201</v>
      </c>
      <c r="K58" s="3">
        <v>7196518.1617880398</v>
      </c>
    </row>
    <row r="59" spans="1:11" x14ac:dyDescent="0.25">
      <c r="A59" s="1" t="s">
        <v>4</v>
      </c>
      <c r="B59" s="1" t="s">
        <v>5</v>
      </c>
      <c r="C59" s="1" t="s">
        <v>12</v>
      </c>
      <c r="D59" s="1" t="s">
        <v>23</v>
      </c>
      <c r="E59" s="1" t="s">
        <v>21</v>
      </c>
      <c r="F59" s="1" t="s">
        <v>15</v>
      </c>
      <c r="G59" s="5">
        <f>SQRT((J59 - Pontos!$B$4)^2 + (K59 - Pontos!$C$4)^2)</f>
        <v>0.24724102181090038</v>
      </c>
      <c r="H59" s="5">
        <f>J59-Pontos!$B$4</f>
        <v>0.2463235940085724</v>
      </c>
      <c r="I59" s="5">
        <f>K59-Pontos!$C$4</f>
        <v>-2.1279330365359783E-2</v>
      </c>
      <c r="J59" s="5">
        <v>191938.87642458201</v>
      </c>
      <c r="K59" s="3">
        <v>7196518.1617880398</v>
      </c>
    </row>
    <row r="60" spans="1:11" x14ac:dyDescent="0.25">
      <c r="A60" s="1" t="s">
        <v>4</v>
      </c>
      <c r="B60" s="1" t="s">
        <v>5</v>
      </c>
      <c r="C60" s="1" t="s">
        <v>12</v>
      </c>
      <c r="D60" s="1" t="s">
        <v>23</v>
      </c>
      <c r="E60" s="1" t="s">
        <v>21</v>
      </c>
      <c r="F60" s="1" t="s">
        <v>16</v>
      </c>
      <c r="G60" s="5">
        <f>SQRT((J60 - Pontos!$B$4)^2 + (K60 - Pontos!$C$4)^2)</f>
        <v>1.5609048427203942</v>
      </c>
      <c r="H60" s="5">
        <f>J60-Pontos!$B$4</f>
        <v>0.44800567199126817</v>
      </c>
      <c r="I60" s="5">
        <f>K60-Pontos!$C$4</f>
        <v>-1.4952306998893619</v>
      </c>
      <c r="J60" s="5">
        <v>191939.07810665999</v>
      </c>
      <c r="K60" s="3">
        <v>7196516.6878366703</v>
      </c>
    </row>
    <row r="61" spans="1:11" x14ac:dyDescent="0.25">
      <c r="A61" s="1" t="s">
        <v>4</v>
      </c>
      <c r="B61" s="1" t="s">
        <v>5</v>
      </c>
      <c r="C61" s="1" t="s">
        <v>12</v>
      </c>
      <c r="D61" s="1" t="s">
        <v>23</v>
      </c>
      <c r="E61" s="1" t="s">
        <v>21</v>
      </c>
      <c r="F61" s="1" t="s">
        <v>17</v>
      </c>
      <c r="G61" s="5">
        <f>SQRT((J61 - Pontos!$B$4)^2 + (K61 - Pontos!$C$4)^2)</f>
        <v>2.6252394539792374</v>
      </c>
      <c r="H61" s="5">
        <f>J61-Pontos!$B$4</f>
        <v>0.30543755201506428</v>
      </c>
      <c r="I61" s="5">
        <f>K61-Pontos!$C$4</f>
        <v>-2.60741061065346</v>
      </c>
      <c r="J61" s="5">
        <v>191938.93553854001</v>
      </c>
      <c r="K61" s="3">
        <v>7196515.5756567596</v>
      </c>
    </row>
    <row r="62" spans="1:11" x14ac:dyDescent="0.25">
      <c r="A62" s="1" t="s">
        <v>4</v>
      </c>
      <c r="B62" s="1" t="s">
        <v>5</v>
      </c>
      <c r="C62" s="1" t="s">
        <v>12</v>
      </c>
      <c r="D62" s="1" t="s">
        <v>24</v>
      </c>
      <c r="E62" s="1" t="s">
        <v>6</v>
      </c>
      <c r="F62" s="1" t="s">
        <v>10</v>
      </c>
      <c r="G62" s="5">
        <f>SQRT((J62 - Pontos!$B$5)^2 + (K62 - Pontos!$C$5)^2)</f>
        <v>1.0086000829559234</v>
      </c>
      <c r="H62" s="5">
        <f>J62-Pontos!$B$5</f>
        <v>0.99652657899423502</v>
      </c>
      <c r="I62" s="5">
        <f>K62-Pontos!$C$5</f>
        <v>0.15559211000800133</v>
      </c>
      <c r="J62" s="5">
        <v>191912.909809976</v>
      </c>
      <c r="K62" s="3">
        <v>7196551.7599571301</v>
      </c>
    </row>
    <row r="63" spans="1:11" x14ac:dyDescent="0.25">
      <c r="A63" s="1" t="s">
        <v>4</v>
      </c>
      <c r="B63" s="1" t="s">
        <v>5</v>
      </c>
      <c r="C63" s="1" t="s">
        <v>12</v>
      </c>
      <c r="D63" s="1" t="s">
        <v>24</v>
      </c>
      <c r="E63" s="1" t="s">
        <v>6</v>
      </c>
      <c r="F63" s="1" t="s">
        <v>15</v>
      </c>
      <c r="G63" s="5">
        <f>SQRT((J63 - Pontos!$B$5)^2 + (K63 - Pontos!$C$5)^2)</f>
        <v>1.0421275626954078</v>
      </c>
      <c r="H63" s="5">
        <f>J63-Pontos!$B$5</f>
        <v>-0.83351709399721585</v>
      </c>
      <c r="I63" s="5">
        <f>K63-Pontos!$C$5</f>
        <v>-0.62552306987345219</v>
      </c>
      <c r="J63" s="5">
        <v>191911.07976630301</v>
      </c>
      <c r="K63" s="3">
        <v>7196550.9788419502</v>
      </c>
    </row>
    <row r="64" spans="1:11" x14ac:dyDescent="0.25">
      <c r="A64" s="1" t="s">
        <v>4</v>
      </c>
      <c r="B64" s="1" t="s">
        <v>5</v>
      </c>
      <c r="C64" s="1" t="s">
        <v>12</v>
      </c>
      <c r="D64" s="1" t="s">
        <v>24</v>
      </c>
      <c r="E64" s="1" t="s">
        <v>6</v>
      </c>
      <c r="F64" s="1" t="s">
        <v>16</v>
      </c>
      <c r="G64" s="5">
        <f>SQRT((J64 - Pontos!$B$5)^2 + (K64 - Pontos!$C$5)^2)</f>
        <v>2.6331862808708411</v>
      </c>
      <c r="H64" s="5">
        <f>J64-Pontos!$B$5</f>
        <v>1.3872282249794807</v>
      </c>
      <c r="I64" s="5">
        <f>K64-Pontos!$C$5</f>
        <v>-2.2381393704563379</v>
      </c>
      <c r="J64" s="5">
        <v>191913.30051162199</v>
      </c>
      <c r="K64" s="3">
        <v>7196549.3662256496</v>
      </c>
    </row>
    <row r="65" spans="1:13" x14ac:dyDescent="0.25">
      <c r="A65" s="1" t="s">
        <v>4</v>
      </c>
      <c r="B65" s="1" t="s">
        <v>5</v>
      </c>
      <c r="C65" s="1" t="s">
        <v>12</v>
      </c>
      <c r="D65" s="1" t="s">
        <v>24</v>
      </c>
      <c r="E65" s="1" t="s">
        <v>6</v>
      </c>
      <c r="F65" s="1" t="s">
        <v>17</v>
      </c>
      <c r="G65" s="5">
        <f>SQRT((J65 - Pontos!$B$5)^2 + (K65 - Pontos!$C$5)^2)</f>
        <v>6.3459005200720435</v>
      </c>
      <c r="H65" s="5">
        <f>J65-Pontos!$B$5</f>
        <v>3.9691153249877971</v>
      </c>
      <c r="I65" s="5">
        <f>K65-Pontos!$C$5</f>
        <v>-4.9514217097312212</v>
      </c>
      <c r="J65" s="5">
        <v>191915.88239872199</v>
      </c>
      <c r="K65" s="3">
        <v>7196546.6529433103</v>
      </c>
    </row>
    <row r="66" spans="1:13" x14ac:dyDescent="0.25">
      <c r="A66" s="1" t="s">
        <v>4</v>
      </c>
      <c r="B66" s="1" t="s">
        <v>5</v>
      </c>
      <c r="C66" s="1" t="s">
        <v>12</v>
      </c>
      <c r="D66" s="1" t="s">
        <v>24</v>
      </c>
      <c r="E66" s="1" t="s">
        <v>18</v>
      </c>
      <c r="F66" s="1" t="s">
        <v>10</v>
      </c>
      <c r="G66" s="5">
        <f>SQRT((J66 - Pontos!$B$5)^2 + (K66 - Pontos!$C$5)^2)</f>
        <v>1.0086000829559234</v>
      </c>
      <c r="H66" s="5">
        <f>J66-Pontos!$B$5</f>
        <v>0.99652657899423502</v>
      </c>
      <c r="I66" s="5">
        <f>K66-Pontos!$C$5</f>
        <v>0.15559211000800133</v>
      </c>
      <c r="J66" s="5">
        <v>191912.909809976</v>
      </c>
      <c r="K66" s="3">
        <v>7196551.7599571301</v>
      </c>
    </row>
    <row r="67" spans="1:13" x14ac:dyDescent="0.25">
      <c r="A67" s="1" t="s">
        <v>4</v>
      </c>
      <c r="B67" s="1" t="s">
        <v>5</v>
      </c>
      <c r="C67" s="1" t="s">
        <v>12</v>
      </c>
      <c r="D67" s="1" t="s">
        <v>24</v>
      </c>
      <c r="E67" s="1" t="s">
        <v>18</v>
      </c>
      <c r="F67" s="1" t="s">
        <v>15</v>
      </c>
      <c r="G67" s="5">
        <f>SQRT((J67 - Pontos!$B$5)^2 + (K67 - Pontos!$C$5)^2)</f>
        <v>1.0421275626954078</v>
      </c>
      <c r="H67" s="5">
        <f>J67-Pontos!$B$5</f>
        <v>-0.83351709399721585</v>
      </c>
      <c r="I67" s="5">
        <f>K67-Pontos!$C$5</f>
        <v>-0.62552306987345219</v>
      </c>
      <c r="J67" s="5">
        <v>191911.07976630301</v>
      </c>
      <c r="K67" s="3">
        <v>7196550.9788419502</v>
      </c>
    </row>
    <row r="68" spans="1:13" x14ac:dyDescent="0.25">
      <c r="A68" s="1" t="s">
        <v>4</v>
      </c>
      <c r="B68" s="1" t="s">
        <v>5</v>
      </c>
      <c r="C68" s="1" t="s">
        <v>12</v>
      </c>
      <c r="D68" s="1" t="s">
        <v>24</v>
      </c>
      <c r="E68" s="1" t="s">
        <v>18</v>
      </c>
      <c r="F68" s="1" t="s">
        <v>16</v>
      </c>
      <c r="G68" s="5">
        <f>SQRT((J68 - Pontos!$B$5)^2 + (K68 - Pontos!$C$5)^2)</f>
        <v>2.3228279817221349</v>
      </c>
      <c r="H68" s="5">
        <f>J68-Pontos!$B$5</f>
        <v>0.54771262299618684</v>
      </c>
      <c r="I68" s="5">
        <f>K68-Pontos!$C$5</f>
        <v>-2.2573304399847984</v>
      </c>
      <c r="J68" s="5">
        <v>191912.46099602</v>
      </c>
      <c r="K68" s="3">
        <v>7196549.3470345801</v>
      </c>
    </row>
    <row r="69" spans="1:13" x14ac:dyDescent="0.25">
      <c r="A69" s="1" t="s">
        <v>4</v>
      </c>
      <c r="B69" s="1" t="s">
        <v>5</v>
      </c>
      <c r="C69" s="1" t="s">
        <v>12</v>
      </c>
      <c r="D69" s="1" t="s">
        <v>24</v>
      </c>
      <c r="E69" s="1" t="s">
        <v>18</v>
      </c>
      <c r="F69" s="1" t="s">
        <v>17</v>
      </c>
      <c r="G69" s="5">
        <f>SQRT((J69 - Pontos!$B$5)^2 + (K69 - Pontos!$C$5)^2)</f>
        <v>1.9633928680892185</v>
      </c>
      <c r="H69" s="5">
        <f>J69-Pontos!$B$5</f>
        <v>0.53926715897978283</v>
      </c>
      <c r="I69" s="5">
        <f>K69-Pontos!$C$5</f>
        <v>-1.8878830699250102</v>
      </c>
      <c r="J69" s="5">
        <v>191912.45255055599</v>
      </c>
      <c r="K69" s="3">
        <v>7196549.7164819501</v>
      </c>
    </row>
    <row r="70" spans="1:13" x14ac:dyDescent="0.25">
      <c r="A70" s="1" t="s">
        <v>4</v>
      </c>
      <c r="B70" s="1" t="s">
        <v>5</v>
      </c>
      <c r="C70" s="1" t="s">
        <v>12</v>
      </c>
      <c r="D70" s="1" t="s">
        <v>24</v>
      </c>
      <c r="E70" s="1" t="s">
        <v>19</v>
      </c>
      <c r="F70" s="1" t="s">
        <v>10</v>
      </c>
      <c r="G70" s="5">
        <f>SQRT((J70 - Pontos!$B$5)^2 + (K70 - Pontos!$C$5)^2)</f>
        <v>1.0086000829559234</v>
      </c>
      <c r="H70" s="5">
        <f>J70-Pontos!$B$5</f>
        <v>0.99652657899423502</v>
      </c>
      <c r="I70" s="5">
        <f>K70-Pontos!$C$5</f>
        <v>0.15559211000800133</v>
      </c>
      <c r="J70" s="5">
        <v>191912.909809976</v>
      </c>
      <c r="K70" s="3">
        <v>7196551.7599571301</v>
      </c>
    </row>
    <row r="71" spans="1:13" x14ac:dyDescent="0.25">
      <c r="A71" s="1" t="s">
        <v>4</v>
      </c>
      <c r="B71" s="1" t="s">
        <v>5</v>
      </c>
      <c r="C71" s="1" t="s">
        <v>12</v>
      </c>
      <c r="D71" s="1" t="s">
        <v>24</v>
      </c>
      <c r="E71" s="1" t="s">
        <v>19</v>
      </c>
      <c r="F71" s="1" t="s">
        <v>15</v>
      </c>
      <c r="G71" s="5">
        <f>SQRT((J71 - Pontos!$B$5)^2 + (K71 - Pontos!$C$5)^2)</f>
        <v>1.0421275626954078</v>
      </c>
      <c r="H71" s="5">
        <f>J71-Pontos!$B$5</f>
        <v>-0.83351709399721585</v>
      </c>
      <c r="I71" s="5">
        <f>K71-Pontos!$C$5</f>
        <v>-0.62552306987345219</v>
      </c>
      <c r="J71" s="5">
        <v>191911.07976630301</v>
      </c>
      <c r="K71" s="3">
        <v>7196550.9788419502</v>
      </c>
    </row>
    <row r="72" spans="1:13" x14ac:dyDescent="0.25">
      <c r="A72" s="1" t="s">
        <v>4</v>
      </c>
      <c r="B72" s="1" t="s">
        <v>5</v>
      </c>
      <c r="C72" s="1" t="s">
        <v>12</v>
      </c>
      <c r="D72" s="1" t="s">
        <v>24</v>
      </c>
      <c r="E72" s="1" t="s">
        <v>19</v>
      </c>
      <c r="F72" s="1" t="s">
        <v>16</v>
      </c>
      <c r="G72" s="5">
        <f>SQRT((J72 - Pontos!$B$5)^2 + (K72 - Pontos!$C$5)^2)</f>
        <v>2.3118665478956792</v>
      </c>
      <c r="H72" s="5">
        <f>J72-Pontos!$B$5</f>
        <v>1.0471992600068916</v>
      </c>
      <c r="I72" s="5">
        <f>K72-Pontos!$C$5</f>
        <v>-2.0610921001061797</v>
      </c>
      <c r="J72" s="5">
        <v>191912.96048265701</v>
      </c>
      <c r="K72" s="3">
        <v>7196549.54327292</v>
      </c>
      <c r="M72" s="7"/>
    </row>
    <row r="73" spans="1:13" x14ac:dyDescent="0.25">
      <c r="A73" s="1" t="s">
        <v>4</v>
      </c>
      <c r="B73" s="1" t="s">
        <v>5</v>
      </c>
      <c r="C73" s="1" t="s">
        <v>12</v>
      </c>
      <c r="D73" s="1" t="s">
        <v>24</v>
      </c>
      <c r="E73" s="1" t="s">
        <v>19</v>
      </c>
      <c r="F73" s="1" t="s">
        <v>17</v>
      </c>
      <c r="G73" s="5">
        <f>SQRT((J73 - Pontos!$B$5)^2 + (K73 - Pontos!$C$5)^2)</f>
        <v>2.5422557315710157</v>
      </c>
      <c r="H73" s="5">
        <f>J73-Pontos!$B$5</f>
        <v>0.71983847400406376</v>
      </c>
      <c r="I73" s="5">
        <f>K73-Pontos!$C$5</f>
        <v>-2.4382159002125263</v>
      </c>
      <c r="J73" s="5">
        <v>191912.63312187101</v>
      </c>
      <c r="K73" s="3">
        <v>7196549.1661491198</v>
      </c>
    </row>
    <row r="74" spans="1:13" x14ac:dyDescent="0.25">
      <c r="A74" s="1" t="s">
        <v>4</v>
      </c>
      <c r="B74" s="1" t="s">
        <v>5</v>
      </c>
      <c r="C74" s="1" t="s">
        <v>12</v>
      </c>
      <c r="D74" s="1" t="s">
        <v>24</v>
      </c>
      <c r="E74" s="1" t="s">
        <v>20</v>
      </c>
      <c r="F74" s="1" t="s">
        <v>10</v>
      </c>
      <c r="G74" s="5">
        <f>SQRT((J74 - Pontos!$B$5)^2 + (K74 - Pontos!$C$5)^2)</f>
        <v>1.0086000829559234</v>
      </c>
      <c r="H74" s="5">
        <f>J74-Pontos!$B$5</f>
        <v>0.99652657899423502</v>
      </c>
      <c r="I74" s="5">
        <f>K74-Pontos!$C$5</f>
        <v>0.15559211000800133</v>
      </c>
      <c r="J74" s="5">
        <v>191912.909809976</v>
      </c>
      <c r="K74" s="3">
        <v>7196551.7599571301</v>
      </c>
    </row>
    <row r="75" spans="1:13" x14ac:dyDescent="0.25">
      <c r="A75" s="1" t="s">
        <v>4</v>
      </c>
      <c r="B75" s="1" t="s">
        <v>5</v>
      </c>
      <c r="C75" s="1" t="s">
        <v>12</v>
      </c>
      <c r="D75" s="1" t="s">
        <v>24</v>
      </c>
      <c r="E75" s="1" t="s">
        <v>20</v>
      </c>
      <c r="F75" s="1" t="s">
        <v>15</v>
      </c>
      <c r="G75" s="5">
        <f>SQRT((J75 - Pontos!$B$5)^2 + (K75 - Pontos!$C$5)^2)</f>
        <v>1.0421275626954078</v>
      </c>
      <c r="H75" s="5">
        <f>J75-Pontos!$B$5</f>
        <v>-0.83351709399721585</v>
      </c>
      <c r="I75" s="5">
        <f>K75-Pontos!$C$5</f>
        <v>-0.62552306987345219</v>
      </c>
      <c r="J75" s="5">
        <v>191911.07976630301</v>
      </c>
      <c r="K75" s="3">
        <v>7196550.9788419502</v>
      </c>
    </row>
    <row r="76" spans="1:13" x14ac:dyDescent="0.25">
      <c r="A76" s="1" t="s">
        <v>4</v>
      </c>
      <c r="B76" s="1" t="s">
        <v>5</v>
      </c>
      <c r="C76" s="1" t="s">
        <v>12</v>
      </c>
      <c r="D76" s="1" t="s">
        <v>24</v>
      </c>
      <c r="E76" s="1" t="s">
        <v>20</v>
      </c>
      <c r="F76" s="1" t="s">
        <v>16</v>
      </c>
      <c r="G76" s="5">
        <f>SQRT((J76 - Pontos!$B$5)^2 + (K76 - Pontos!$C$5)^2)</f>
        <v>2.2692717718431643</v>
      </c>
      <c r="H76" s="5">
        <f>J76-Pontos!$B$5</f>
        <v>4.4003260001773015E-2</v>
      </c>
      <c r="I76" s="5">
        <f>K76-Pontos!$C$5</f>
        <v>-2.2688450999557972</v>
      </c>
      <c r="J76" s="5">
        <v>191911.95728665701</v>
      </c>
      <c r="K76" s="3">
        <v>7196549.3355199201</v>
      </c>
    </row>
    <row r="77" spans="1:13" x14ac:dyDescent="0.25">
      <c r="A77" s="1" t="s">
        <v>4</v>
      </c>
      <c r="B77" s="1" t="s">
        <v>5</v>
      </c>
      <c r="C77" s="1" t="s">
        <v>12</v>
      </c>
      <c r="D77" s="1" t="s">
        <v>24</v>
      </c>
      <c r="E77" s="1" t="s">
        <v>20</v>
      </c>
      <c r="F77" s="1" t="s">
        <v>17</v>
      </c>
      <c r="G77" s="5">
        <f>SQRT((J77 - Pontos!$B$5)^2 + (K77 - Pontos!$C$5)^2)</f>
        <v>1.7918546529905783</v>
      </c>
      <c r="H77" s="5">
        <f>J77-Pontos!$B$5</f>
        <v>-1.1524323649937287</v>
      </c>
      <c r="I77" s="5">
        <f>K77-Pontos!$C$5</f>
        <v>-1.3720942903310061</v>
      </c>
      <c r="J77" s="5">
        <v>191910.76085103201</v>
      </c>
      <c r="K77" s="3">
        <v>7196550.2322707297</v>
      </c>
    </row>
    <row r="78" spans="1:13" x14ac:dyDescent="0.25">
      <c r="A78" s="1" t="s">
        <v>4</v>
      </c>
      <c r="B78" s="1" t="s">
        <v>5</v>
      </c>
      <c r="C78" s="1" t="s">
        <v>12</v>
      </c>
      <c r="D78" s="1" t="s">
        <v>24</v>
      </c>
      <c r="E78" s="1" t="s">
        <v>21</v>
      </c>
      <c r="F78" s="1" t="s">
        <v>10</v>
      </c>
      <c r="G78" s="5">
        <f>SQRT((J78 - Pontos!$B$5)^2 + (K78 - Pontos!$C$5)^2)</f>
        <v>1.0086000829559234</v>
      </c>
      <c r="H78" s="5">
        <f>J78-Pontos!$B$5</f>
        <v>0.99652657899423502</v>
      </c>
      <c r="I78" s="5">
        <f>K78-Pontos!$C$5</f>
        <v>0.15559211000800133</v>
      </c>
      <c r="J78" s="5">
        <v>191912.909809976</v>
      </c>
      <c r="K78" s="3">
        <v>7196551.7599571301</v>
      </c>
    </row>
    <row r="79" spans="1:13" x14ac:dyDescent="0.25">
      <c r="A79" s="1" t="s">
        <v>4</v>
      </c>
      <c r="B79" s="1" t="s">
        <v>5</v>
      </c>
      <c r="C79" s="1" t="s">
        <v>12</v>
      </c>
      <c r="D79" s="1" t="s">
        <v>24</v>
      </c>
      <c r="E79" s="1" t="s">
        <v>21</v>
      </c>
      <c r="F79" s="1" t="s">
        <v>15</v>
      </c>
      <c r="G79" s="5">
        <f>SQRT((J79 - Pontos!$B$5)^2 + (K79 - Pontos!$C$5)^2)</f>
        <v>1.0421275626954078</v>
      </c>
      <c r="H79" s="5">
        <f>J79-Pontos!$B$5</f>
        <v>-0.83351709399721585</v>
      </c>
      <c r="I79" s="5">
        <f>K79-Pontos!$C$5</f>
        <v>-0.62552306987345219</v>
      </c>
      <c r="J79" s="5">
        <v>191911.07976630301</v>
      </c>
      <c r="K79" s="3">
        <v>7196550.9788419502</v>
      </c>
    </row>
    <row r="80" spans="1:13" x14ac:dyDescent="0.25">
      <c r="A80" s="1" t="s">
        <v>4</v>
      </c>
      <c r="B80" s="1" t="s">
        <v>5</v>
      </c>
      <c r="C80" s="1" t="s">
        <v>12</v>
      </c>
      <c r="D80" s="1" t="s">
        <v>24</v>
      </c>
      <c r="E80" s="1" t="s">
        <v>21</v>
      </c>
      <c r="F80" s="1" t="s">
        <v>16</v>
      </c>
      <c r="G80" s="5">
        <f>SQRT((J80 - Pontos!$B$5)^2 + (K80 - Pontos!$C$5)^2)</f>
        <v>1.6743185857712495</v>
      </c>
      <c r="H80" s="5">
        <f>J80-Pontos!$B$5</f>
        <v>-0.64450021699303761</v>
      </c>
      <c r="I80" s="5">
        <f>K80-Pontos!$C$5</f>
        <v>-1.5453032702207565</v>
      </c>
      <c r="J80" s="5">
        <v>191911.26878318001</v>
      </c>
      <c r="K80" s="3">
        <v>7196550.0590617498</v>
      </c>
    </row>
    <row r="81" spans="1:11" x14ac:dyDescent="0.25">
      <c r="A81" s="1" t="s">
        <v>4</v>
      </c>
      <c r="B81" s="1" t="s">
        <v>5</v>
      </c>
      <c r="C81" s="1" t="s">
        <v>12</v>
      </c>
      <c r="D81" s="1" t="s">
        <v>24</v>
      </c>
      <c r="E81" s="1" t="s">
        <v>21</v>
      </c>
      <c r="F81" s="1" t="s">
        <v>17</v>
      </c>
      <c r="G81" s="5">
        <f>SQRT((J81 - Pontos!$B$5)^2 + (K81 - Pontos!$C$5)^2)</f>
        <v>0.89911798826493794</v>
      </c>
      <c r="H81" s="5">
        <f>J81-Pontos!$B$5</f>
        <v>0.6776111859944649</v>
      </c>
      <c r="I81" s="5">
        <f>K81-Pontos!$C$5</f>
        <v>-0.59097904991358519</v>
      </c>
      <c r="J81" s="5">
        <v>191912.590894583</v>
      </c>
      <c r="K81" s="3">
        <v>7196551.0133859701</v>
      </c>
    </row>
    <row r="82" spans="1:11" x14ac:dyDescent="0.25">
      <c r="A82" s="1" t="s">
        <v>25</v>
      </c>
      <c r="B82" s="1" t="s">
        <v>26</v>
      </c>
      <c r="C82" s="1" t="s">
        <v>12</v>
      </c>
      <c r="D82" s="1" t="s">
        <v>9</v>
      </c>
      <c r="E82" s="1" t="s">
        <v>6</v>
      </c>
      <c r="F82" s="1" t="s">
        <v>10</v>
      </c>
      <c r="G82" s="5">
        <f>SQRT((J82 - Pontos!$B$2)^2 + (K82 - Pontos!$C$2)^2)</f>
        <v>2.2333370369060637</v>
      </c>
      <c r="H82" s="5">
        <f>J82-Pontos!$B$2</f>
        <v>0.60302196702104993</v>
      </c>
      <c r="I82" s="5">
        <f>K82-Pontos!$C$2</f>
        <v>-2.1503857392817736</v>
      </c>
      <c r="J82" s="5">
        <v>191912.43433268901</v>
      </c>
      <c r="K82" s="3">
        <v>7196491.8710320303</v>
      </c>
    </row>
    <row r="83" spans="1:11" x14ac:dyDescent="0.25">
      <c r="A83" s="1" t="s">
        <v>25</v>
      </c>
      <c r="B83" s="1" t="s">
        <v>26</v>
      </c>
      <c r="C83" s="1" t="s">
        <v>12</v>
      </c>
      <c r="D83" s="1" t="s">
        <v>9</v>
      </c>
      <c r="E83" s="1" t="s">
        <v>6</v>
      </c>
      <c r="F83" s="1" t="s">
        <v>15</v>
      </c>
      <c r="G83" s="5">
        <f>SQRT((J83 - Pontos!$B$2)^2 + (K83 - Pontos!$C$2)^2)</f>
        <v>0.21782092109158732</v>
      </c>
      <c r="H83" s="5">
        <f>J83-Pontos!$B$2</f>
        <v>0.20982704602647573</v>
      </c>
      <c r="I83" s="5">
        <f>K83-Pontos!$C$2</f>
        <v>5.8468490839004517E-2</v>
      </c>
      <c r="J83" s="5">
        <v>191912.04113776801</v>
      </c>
      <c r="K83" s="3">
        <v>7196494.0798862604</v>
      </c>
    </row>
    <row r="84" spans="1:11" x14ac:dyDescent="0.25">
      <c r="A84" s="1" t="s">
        <v>25</v>
      </c>
      <c r="B84" s="1" t="s">
        <v>26</v>
      </c>
      <c r="C84" s="1" t="s">
        <v>12</v>
      </c>
      <c r="D84" s="1" t="s">
        <v>9</v>
      </c>
      <c r="E84" s="1" t="s">
        <v>6</v>
      </c>
      <c r="F84" s="1" t="s">
        <v>16</v>
      </c>
      <c r="G84" s="5">
        <f>SQRT((J84 - Pontos!$B$2)^2 + (K84 - Pontos!$C$2)^2)</f>
        <v>2.2333370369060637</v>
      </c>
      <c r="H84" s="5">
        <f>J84-Pontos!$B$2</f>
        <v>0.60302196702104993</v>
      </c>
      <c r="I84" s="5">
        <f>K84-Pontos!$C$2</f>
        <v>-2.1503857392817736</v>
      </c>
      <c r="J84" s="5">
        <v>191912.43433268901</v>
      </c>
      <c r="K84" s="3">
        <v>7196491.8710320303</v>
      </c>
    </row>
    <row r="85" spans="1:11" x14ac:dyDescent="0.25">
      <c r="A85" s="1" t="s">
        <v>25</v>
      </c>
      <c r="B85" s="1" t="s">
        <v>26</v>
      </c>
      <c r="C85" s="1" t="s">
        <v>12</v>
      </c>
      <c r="D85" s="1" t="s">
        <v>9</v>
      </c>
      <c r="E85" s="1" t="s">
        <v>6</v>
      </c>
      <c r="F85" s="1" t="s">
        <v>17</v>
      </c>
      <c r="G85" s="5">
        <f>SQRT((J85 - Pontos!$B$2)^2 + (K85 - Pontos!$C$2)^2)</f>
        <v>2.1833187581977596</v>
      </c>
      <c r="H85" s="5">
        <f>J85-Pontos!$B$2</f>
        <v>-0.24320615199394524</v>
      </c>
      <c r="I85" s="5">
        <f>K85-Pontos!$C$2</f>
        <v>-2.1697307592257857</v>
      </c>
      <c r="J85" s="5">
        <v>191911.58810456999</v>
      </c>
      <c r="K85" s="3">
        <v>7196491.8516870104</v>
      </c>
    </row>
    <row r="86" spans="1:11" x14ac:dyDescent="0.25">
      <c r="A86" s="1" t="s">
        <v>25</v>
      </c>
      <c r="B86" s="1" t="s">
        <v>26</v>
      </c>
      <c r="C86" s="1" t="s">
        <v>12</v>
      </c>
      <c r="D86" s="1" t="s">
        <v>9</v>
      </c>
      <c r="E86" s="1" t="s">
        <v>18</v>
      </c>
      <c r="F86" s="1" t="s">
        <v>10</v>
      </c>
      <c r="G86" s="5">
        <f>SQRT((J86 - Pontos!$B$2)^2 + (K86 - Pontos!$C$2)^2)</f>
        <v>1.4001192336255666</v>
      </c>
      <c r="H86" s="5">
        <f>J86-Pontos!$B$2</f>
        <v>1.2342173710057978</v>
      </c>
      <c r="I86" s="5">
        <f>K86-Pontos!$C$2</f>
        <v>-0.66109102964401245</v>
      </c>
      <c r="J86" s="5">
        <v>191913.06552809299</v>
      </c>
      <c r="K86" s="3">
        <v>7196493.36032674</v>
      </c>
    </row>
    <row r="87" spans="1:11" x14ac:dyDescent="0.25">
      <c r="A87" s="1" t="s">
        <v>25</v>
      </c>
      <c r="B87" s="1" t="s">
        <v>26</v>
      </c>
      <c r="C87" s="1" t="s">
        <v>12</v>
      </c>
      <c r="D87" s="1" t="s">
        <v>9</v>
      </c>
      <c r="E87" s="1" t="s">
        <v>18</v>
      </c>
      <c r="F87" s="1" t="s">
        <v>15</v>
      </c>
      <c r="G87" s="5">
        <f>SQRT((J87 - Pontos!$B$2)^2 + (K87 - Pontos!$C$2)^2)</f>
        <v>1.4001192336255666</v>
      </c>
      <c r="H87" s="5">
        <f>J87-Pontos!$B$2</f>
        <v>1.2342173710057978</v>
      </c>
      <c r="I87" s="5">
        <f>K87-Pontos!$C$2</f>
        <v>-0.66109102964401245</v>
      </c>
      <c r="J87" s="5">
        <v>191913.06552809299</v>
      </c>
      <c r="K87" s="3">
        <v>7196493.36032674</v>
      </c>
    </row>
    <row r="88" spans="1:11" x14ac:dyDescent="0.25">
      <c r="A88" s="1" t="s">
        <v>25</v>
      </c>
      <c r="B88" s="1" t="s">
        <v>26</v>
      </c>
      <c r="C88" s="1" t="s">
        <v>12</v>
      </c>
      <c r="D88" s="1" t="s">
        <v>9</v>
      </c>
      <c r="E88" s="1" t="s">
        <v>18</v>
      </c>
      <c r="F88" s="1" t="s">
        <v>16</v>
      </c>
      <c r="G88" s="5">
        <f>SQRT((J88 - Pontos!$B$2)^2 + (K88 - Pontos!$C$2)^2)</f>
        <v>2.6001828204394313</v>
      </c>
      <c r="H88" s="5">
        <f>J88-Pontos!$B$2</f>
        <v>0.61163654402480461</v>
      </c>
      <c r="I88" s="5">
        <f>K88-Pontos!$C$2</f>
        <v>-2.5272220792248845</v>
      </c>
      <c r="J88" s="5">
        <v>191912.44294726601</v>
      </c>
      <c r="K88" s="3">
        <v>7196491.4941956904</v>
      </c>
    </row>
    <row r="89" spans="1:11" x14ac:dyDescent="0.25">
      <c r="A89" s="1" t="s">
        <v>25</v>
      </c>
      <c r="B89" s="1" t="s">
        <v>26</v>
      </c>
      <c r="C89" s="1" t="s">
        <v>12</v>
      </c>
      <c r="D89" s="1" t="s">
        <v>9</v>
      </c>
      <c r="E89" s="1" t="s">
        <v>18</v>
      </c>
      <c r="F89" s="1" t="s">
        <v>17</v>
      </c>
      <c r="G89" s="5">
        <f>SQRT((J89 - Pontos!$B$2)^2 + (K89 - Pontos!$C$2)^2)</f>
        <v>1.7984490930945884</v>
      </c>
      <c r="H89" s="5">
        <f>J89-Pontos!$B$2</f>
        <v>9.0953534003347158E-2</v>
      </c>
      <c r="I89" s="5">
        <f>K89-Pontos!$C$2</f>
        <v>-1.7961477097123861</v>
      </c>
      <c r="J89" s="5">
        <v>191911.92226425599</v>
      </c>
      <c r="K89" s="3">
        <v>7196492.2252700599</v>
      </c>
    </row>
    <row r="90" spans="1:11" x14ac:dyDescent="0.25">
      <c r="A90" s="1" t="s">
        <v>25</v>
      </c>
      <c r="B90" s="1" t="s">
        <v>26</v>
      </c>
      <c r="C90" s="1" t="s">
        <v>12</v>
      </c>
      <c r="D90" s="1" t="s">
        <v>9</v>
      </c>
      <c r="E90" s="1" t="s">
        <v>19</v>
      </c>
      <c r="F90" s="1" t="s">
        <v>10</v>
      </c>
      <c r="G90" s="5">
        <f>SQRT((J90 - Pontos!$B$2)^2 + (K90 - Pontos!$C$2)^2)</f>
        <v>1.4001192336255666</v>
      </c>
      <c r="H90" s="5">
        <f>J90-Pontos!$B$2</f>
        <v>1.2342173710057978</v>
      </c>
      <c r="I90" s="5">
        <f>K90-Pontos!$C$2</f>
        <v>-0.66109102964401245</v>
      </c>
      <c r="J90" s="5">
        <v>191913.06552809299</v>
      </c>
      <c r="K90" s="3">
        <v>7196493.36032674</v>
      </c>
    </row>
    <row r="91" spans="1:11" x14ac:dyDescent="0.25">
      <c r="A91" s="1" t="s">
        <v>25</v>
      </c>
      <c r="B91" s="1" t="s">
        <v>26</v>
      </c>
      <c r="C91" s="1" t="s">
        <v>12</v>
      </c>
      <c r="D91" s="1" t="s">
        <v>9</v>
      </c>
      <c r="E91" s="1" t="s">
        <v>19</v>
      </c>
      <c r="F91" s="1" t="s">
        <v>15</v>
      </c>
      <c r="G91" s="5">
        <f>SQRT((J91 - Pontos!$B$2)^2 + (K91 - Pontos!$C$2)^2)</f>
        <v>1.4001192336255666</v>
      </c>
      <c r="H91" s="5">
        <f>J91-Pontos!$B$2</f>
        <v>1.2342173710057978</v>
      </c>
      <c r="I91" s="5">
        <f>K91-Pontos!$C$2</f>
        <v>-0.66109102964401245</v>
      </c>
      <c r="J91" s="5">
        <v>191913.06552809299</v>
      </c>
      <c r="K91" s="3">
        <v>7196493.36032674</v>
      </c>
    </row>
    <row r="92" spans="1:11" x14ac:dyDescent="0.25">
      <c r="A92" s="1" t="s">
        <v>25</v>
      </c>
      <c r="B92" s="1" t="s">
        <v>26</v>
      </c>
      <c r="C92" s="1" t="s">
        <v>12</v>
      </c>
      <c r="D92" s="1" t="s">
        <v>9</v>
      </c>
      <c r="E92" s="1" t="s">
        <v>19</v>
      </c>
      <c r="F92" s="1" t="s">
        <v>16</v>
      </c>
      <c r="G92" s="5">
        <f>SQRT((J92 - Pontos!$B$2)^2 + (K92 - Pontos!$C$2)^2)</f>
        <v>2.7183792666570437</v>
      </c>
      <c r="H92" s="5">
        <f>J92-Pontos!$B$2</f>
        <v>0.11198327102465555</v>
      </c>
      <c r="I92" s="5">
        <f>K92-Pontos!$C$2</f>
        <v>-2.7160717193037271</v>
      </c>
      <c r="J92" s="5">
        <v>191911.94329399301</v>
      </c>
      <c r="K92" s="3">
        <v>7196491.3053460503</v>
      </c>
    </row>
    <row r="93" spans="1:11" x14ac:dyDescent="0.25">
      <c r="A93" s="1" t="s">
        <v>25</v>
      </c>
      <c r="B93" s="1" t="s">
        <v>26</v>
      </c>
      <c r="C93" s="1" t="s">
        <v>12</v>
      </c>
      <c r="D93" s="1" t="s">
        <v>9</v>
      </c>
      <c r="E93" s="1" t="s">
        <v>19</v>
      </c>
      <c r="F93" s="1" t="s">
        <v>17</v>
      </c>
      <c r="G93" s="5">
        <f>SQRT((J93 - Pontos!$B$2)^2 + (K93 - Pontos!$C$2)^2)</f>
        <v>1.6356970675024287</v>
      </c>
      <c r="H93" s="5">
        <f>J93-Pontos!$B$2</f>
        <v>-0.25587467997684143</v>
      </c>
      <c r="I93" s="5">
        <f>K93-Pontos!$C$2</f>
        <v>-1.6155596692115068</v>
      </c>
      <c r="J93" s="5">
        <v>191911.57543604201</v>
      </c>
      <c r="K93" s="3">
        <v>7196492.4058581004</v>
      </c>
    </row>
    <row r="94" spans="1:11" x14ac:dyDescent="0.25">
      <c r="A94" s="1" t="s">
        <v>25</v>
      </c>
      <c r="B94" s="1" t="s">
        <v>26</v>
      </c>
      <c r="C94" s="1" t="s">
        <v>12</v>
      </c>
      <c r="D94" s="1" t="s">
        <v>9</v>
      </c>
      <c r="E94" s="1" t="s">
        <v>20</v>
      </c>
      <c r="F94" s="1" t="s">
        <v>10</v>
      </c>
      <c r="G94" s="5">
        <f>SQRT((J94 - Pontos!$B$2)^2 + (K94 - Pontos!$C$2)^2)</f>
        <v>0.32228050005704656</v>
      </c>
      <c r="H94" s="5">
        <f>J94-Pontos!$B$2</f>
        <v>-0.2895729549927637</v>
      </c>
      <c r="I94" s="5">
        <f>K94-Pontos!$C$2</f>
        <v>-0.14146456960588694</v>
      </c>
      <c r="J94" s="5">
        <v>191911.54173776699</v>
      </c>
      <c r="K94" s="3">
        <v>7196493.8799532</v>
      </c>
    </row>
    <row r="95" spans="1:11" x14ac:dyDescent="0.25">
      <c r="A95" s="1" t="s">
        <v>25</v>
      </c>
      <c r="B95" s="1" t="s">
        <v>26</v>
      </c>
      <c r="C95" s="1" t="s">
        <v>12</v>
      </c>
      <c r="D95" s="1" t="s">
        <v>9</v>
      </c>
      <c r="E95" s="1" t="s">
        <v>20</v>
      </c>
      <c r="F95" s="1" t="s">
        <v>15</v>
      </c>
      <c r="G95" s="5">
        <f>SQRT((J95 - Pontos!$B$2)^2 + (K95 - Pontos!$C$2)^2)</f>
        <v>0.32228050005704656</v>
      </c>
      <c r="H95" s="5">
        <f>J95-Pontos!$B$2</f>
        <v>-0.2895729549927637</v>
      </c>
      <c r="I95" s="5">
        <f>K95-Pontos!$C$2</f>
        <v>-0.14146456960588694</v>
      </c>
      <c r="J95" s="5">
        <v>191911.54173776699</v>
      </c>
      <c r="K95" s="3">
        <v>7196493.8799532</v>
      </c>
    </row>
    <row r="96" spans="1:11" x14ac:dyDescent="0.25">
      <c r="A96" s="1" t="s">
        <v>25</v>
      </c>
      <c r="B96" s="1" t="s">
        <v>26</v>
      </c>
      <c r="C96" s="1" t="s">
        <v>12</v>
      </c>
      <c r="D96" s="1" t="s">
        <v>9</v>
      </c>
      <c r="E96" s="1" t="s">
        <v>20</v>
      </c>
      <c r="F96" s="1" t="s">
        <v>16</v>
      </c>
      <c r="G96" s="5">
        <f>SQRT((J96 - Pontos!$B$2)^2 + (K96 - Pontos!$C$2)^2)</f>
        <v>2.7183792666570437</v>
      </c>
      <c r="H96" s="5">
        <f>J96-Pontos!$B$2</f>
        <v>0.11198327102465555</v>
      </c>
      <c r="I96" s="5">
        <f>K96-Pontos!$C$2</f>
        <v>-2.7160717193037271</v>
      </c>
      <c r="J96" s="5">
        <v>191911.94329399301</v>
      </c>
      <c r="K96" s="3">
        <v>7196491.3053460503</v>
      </c>
    </row>
    <row r="97" spans="1:11" x14ac:dyDescent="0.25">
      <c r="A97" s="1" t="s">
        <v>25</v>
      </c>
      <c r="B97" s="1" t="s">
        <v>26</v>
      </c>
      <c r="C97" s="1" t="s">
        <v>12</v>
      </c>
      <c r="D97" s="1" t="s">
        <v>9</v>
      </c>
      <c r="E97" s="1" t="s">
        <v>20</v>
      </c>
      <c r="F97" s="1" t="s">
        <v>17</v>
      </c>
      <c r="G97" s="5">
        <f>SQRT((J97 - Pontos!$B$2)^2 + (K97 - Pontos!$C$2)^2)</f>
        <v>2.7261079548900251</v>
      </c>
      <c r="H97" s="5">
        <f>J97-Pontos!$B$2</f>
        <v>0.27316957301809452</v>
      </c>
      <c r="I97" s="5">
        <f>K97-Pontos!$C$2</f>
        <v>-2.7123869499191642</v>
      </c>
      <c r="J97" s="5">
        <v>191912.10448029501</v>
      </c>
      <c r="K97" s="3">
        <v>7196491.3090308197</v>
      </c>
    </row>
    <row r="98" spans="1:11" x14ac:dyDescent="0.25">
      <c r="A98" s="1" t="s">
        <v>25</v>
      </c>
      <c r="B98" s="1" t="s">
        <v>26</v>
      </c>
      <c r="C98" s="1" t="s">
        <v>12</v>
      </c>
      <c r="D98" s="1" t="s">
        <v>9</v>
      </c>
      <c r="E98" s="1" t="s">
        <v>21</v>
      </c>
      <c r="F98" s="1" t="s">
        <v>10</v>
      </c>
      <c r="G98" s="5">
        <f>SQRT((J98 - Pontos!$B$2)^2 + (K98 - Pontos!$C$2)^2)</f>
        <v>0.72073625848421607</v>
      </c>
      <c r="H98" s="5">
        <f>J98-Pontos!$B$2</f>
        <v>0.22680283701629378</v>
      </c>
      <c r="I98" s="5">
        <f>K98-Pontos!$C$2</f>
        <v>-0.68412076961249113</v>
      </c>
      <c r="J98" s="5">
        <v>191912.058113559</v>
      </c>
      <c r="K98" s="3">
        <v>7196493.337297</v>
      </c>
    </row>
    <row r="99" spans="1:11" x14ac:dyDescent="0.25">
      <c r="A99" s="1" t="s">
        <v>25</v>
      </c>
      <c r="B99" s="1" t="s">
        <v>26</v>
      </c>
      <c r="C99" s="1" t="s">
        <v>12</v>
      </c>
      <c r="D99" s="1" t="s">
        <v>9</v>
      </c>
      <c r="E99" s="1" t="s">
        <v>21</v>
      </c>
      <c r="F99" s="1" t="s">
        <v>15</v>
      </c>
      <c r="G99" s="5">
        <f>SQRT((J99 - Pontos!$B$2)^2 + (K99 - Pontos!$C$2)^2)</f>
        <v>0.72073625848421607</v>
      </c>
      <c r="H99" s="5">
        <f>J99-Pontos!$B$2</f>
        <v>0.22680283701629378</v>
      </c>
      <c r="I99" s="5">
        <f>K99-Pontos!$C$2</f>
        <v>-0.68412076961249113</v>
      </c>
      <c r="J99" s="5">
        <v>191912.058113559</v>
      </c>
      <c r="K99" s="3">
        <v>7196493.337297</v>
      </c>
    </row>
    <row r="100" spans="1:11" x14ac:dyDescent="0.25">
      <c r="A100" s="1" t="s">
        <v>25</v>
      </c>
      <c r="B100" s="1" t="s">
        <v>26</v>
      </c>
      <c r="C100" s="1" t="s">
        <v>12</v>
      </c>
      <c r="D100" s="1" t="s">
        <v>9</v>
      </c>
      <c r="E100" s="1" t="s">
        <v>21</v>
      </c>
      <c r="F100" s="1" t="s">
        <v>16</v>
      </c>
      <c r="G100" s="5">
        <f>SQRT((J100 - Pontos!$B$2)^2 + (K100 - Pontos!$C$2)^2)</f>
        <v>2.7261079548900251</v>
      </c>
      <c r="H100" s="5">
        <f>J100-Pontos!$B$2</f>
        <v>0.27316957301809452</v>
      </c>
      <c r="I100" s="5">
        <f>K100-Pontos!$C$2</f>
        <v>-2.7123869499191642</v>
      </c>
      <c r="J100" s="5">
        <v>191912.10448029501</v>
      </c>
      <c r="K100" s="3">
        <v>7196491.3090308197</v>
      </c>
    </row>
    <row r="101" spans="1:11" x14ac:dyDescent="0.25">
      <c r="A101" s="1" t="s">
        <v>25</v>
      </c>
      <c r="B101" s="1" t="s">
        <v>26</v>
      </c>
      <c r="C101" s="1" t="s">
        <v>12</v>
      </c>
      <c r="D101" s="1" t="s">
        <v>9</v>
      </c>
      <c r="E101" s="1" t="s">
        <v>21</v>
      </c>
      <c r="F101" s="1" t="s">
        <v>17</v>
      </c>
      <c r="G101" s="5">
        <f>SQRT((J101 - Pontos!$B$2)^2 + (K101 - Pontos!$C$2)^2)</f>
        <v>2.3615280505212861</v>
      </c>
      <c r="H101" s="5">
        <f>J101-Pontos!$B$2</f>
        <v>0.26480835600523278</v>
      </c>
      <c r="I101" s="5">
        <f>K101-Pontos!$C$2</f>
        <v>-2.3466340294107795</v>
      </c>
      <c r="J101" s="5">
        <v>191912.09611907799</v>
      </c>
      <c r="K101" s="3">
        <v>7196491.6747837402</v>
      </c>
    </row>
    <row r="102" spans="1:11" x14ac:dyDescent="0.25">
      <c r="A102" s="1" t="s">
        <v>25</v>
      </c>
      <c r="B102" s="1" t="s">
        <v>26</v>
      </c>
      <c r="C102" s="1" t="s">
        <v>12</v>
      </c>
      <c r="D102" s="1" t="s">
        <v>22</v>
      </c>
      <c r="E102" s="1" t="s">
        <v>6</v>
      </c>
      <c r="F102" s="1" t="s">
        <v>10</v>
      </c>
      <c r="G102" s="5">
        <f>SQRT((J102 - Pontos!$B$3)^2 + (K102 - Pontos!$C$3)^2)</f>
        <v>1.7017309000248853</v>
      </c>
      <c r="H102" s="5">
        <f>J102-Pontos!$B$3</f>
        <v>0.40067083001486026</v>
      </c>
      <c r="I102" s="5">
        <f>K102-Pontos!$C$3</f>
        <v>-1.6538896402344108</v>
      </c>
      <c r="J102" s="5">
        <v>191886.09560297901</v>
      </c>
      <c r="K102" s="3">
        <v>7196526.7543881899</v>
      </c>
    </row>
    <row r="103" spans="1:11" x14ac:dyDescent="0.25">
      <c r="A103" s="1" t="s">
        <v>25</v>
      </c>
      <c r="B103" s="1" t="s">
        <v>26</v>
      </c>
      <c r="C103" s="1" t="s">
        <v>12</v>
      </c>
      <c r="D103" s="1" t="s">
        <v>22</v>
      </c>
      <c r="E103" s="1" t="s">
        <v>6</v>
      </c>
      <c r="F103" s="1" t="s">
        <v>15</v>
      </c>
      <c r="G103" s="5">
        <f>SQRT((J103 - Pontos!$B$3)^2 + (K103 - Pontos!$C$3)^2)</f>
        <v>2.3589516834677986</v>
      </c>
      <c r="H103" s="5">
        <f>J103-Pontos!$B$3</f>
        <v>-0.75526371999876574</v>
      </c>
      <c r="I103" s="5">
        <f>K103-Pontos!$C$3</f>
        <v>-2.2347773397341371</v>
      </c>
      <c r="J103" s="5">
        <v>191884.939668429</v>
      </c>
      <c r="K103" s="3">
        <v>7196526.1735004904</v>
      </c>
    </row>
    <row r="104" spans="1:11" x14ac:dyDescent="0.25">
      <c r="A104" s="1" t="s">
        <v>25</v>
      </c>
      <c r="B104" s="1" t="s">
        <v>26</v>
      </c>
      <c r="C104" s="1" t="s">
        <v>12</v>
      </c>
      <c r="D104" s="1" t="s">
        <v>22</v>
      </c>
      <c r="E104" s="1" t="s">
        <v>6</v>
      </c>
      <c r="F104" s="1" t="s">
        <v>16</v>
      </c>
      <c r="G104" s="5">
        <f>SQRT((J104 - Pontos!$B$3)^2 + (K104 - Pontos!$C$3)^2)</f>
        <v>4.4700053398419719</v>
      </c>
      <c r="H104" s="5">
        <f>J104-Pontos!$B$3</f>
        <v>-3.1117368830018677</v>
      </c>
      <c r="I104" s="5">
        <f>K104-Pontos!$C$3</f>
        <v>-3.2090561399236321</v>
      </c>
      <c r="J104" s="5">
        <v>191882.58319526599</v>
      </c>
      <c r="K104" s="3">
        <v>7196525.1992216902</v>
      </c>
    </row>
    <row r="105" spans="1:11" x14ac:dyDescent="0.25">
      <c r="A105" s="1" t="s">
        <v>25</v>
      </c>
      <c r="B105" s="1" t="s">
        <v>26</v>
      </c>
      <c r="C105" s="1" t="s">
        <v>12</v>
      </c>
      <c r="D105" s="1" t="s">
        <v>22</v>
      </c>
      <c r="E105" s="1" t="s">
        <v>6</v>
      </c>
      <c r="F105" s="1" t="s">
        <v>17</v>
      </c>
      <c r="G105" s="5">
        <f>SQRT((J105 - Pontos!$B$3)^2 + (K105 - Pontos!$C$3)^2)</f>
        <v>1.4785968884282032</v>
      </c>
      <c r="H105" s="5">
        <f>J105-Pontos!$B$3</f>
        <v>-1.1271787160076201</v>
      </c>
      <c r="I105" s="5">
        <f>K105-Pontos!$C$3</f>
        <v>-0.9569309800863266</v>
      </c>
      <c r="J105" s="5">
        <v>191884.56775343299</v>
      </c>
      <c r="K105" s="3">
        <v>7196527.45134685</v>
      </c>
    </row>
    <row r="106" spans="1:11" x14ac:dyDescent="0.25">
      <c r="A106" s="1" t="s">
        <v>25</v>
      </c>
      <c r="B106" s="1" t="s">
        <v>26</v>
      </c>
      <c r="C106" s="1" t="s">
        <v>12</v>
      </c>
      <c r="D106" s="1" t="s">
        <v>22</v>
      </c>
      <c r="E106" s="1" t="s">
        <v>18</v>
      </c>
      <c r="F106" s="1" t="s">
        <v>10</v>
      </c>
      <c r="G106" s="5">
        <f>SQRT((J106 - Pontos!$B$3)^2 + (K106 - Pontos!$C$3)^2)</f>
        <v>1.5870810627352669</v>
      </c>
      <c r="H106" s="5">
        <f>J106-Pontos!$B$3</f>
        <v>1.5499561089964118</v>
      </c>
      <c r="I106" s="5">
        <f>K106-Pontos!$C$3</f>
        <v>-0.34126581996679306</v>
      </c>
      <c r="J106" s="5">
        <v>191887.24488825799</v>
      </c>
      <c r="K106" s="3">
        <v>7196528.0670120101</v>
      </c>
    </row>
    <row r="107" spans="1:11" x14ac:dyDescent="0.25">
      <c r="A107" s="1" t="s">
        <v>25</v>
      </c>
      <c r="B107" s="1" t="s">
        <v>26</v>
      </c>
      <c r="C107" s="1" t="s">
        <v>12</v>
      </c>
      <c r="D107" s="1" t="s">
        <v>22</v>
      </c>
      <c r="E107" s="1" t="s">
        <v>18</v>
      </c>
      <c r="F107" s="1" t="s">
        <v>15</v>
      </c>
      <c r="G107" s="5">
        <f>SQRT((J107 - Pontos!$B$3)^2 + (K107 - Pontos!$C$3)^2)</f>
        <v>2.5252700756370703</v>
      </c>
      <c r="H107" s="5">
        <f>J107-Pontos!$B$3</f>
        <v>1.2595706710126251</v>
      </c>
      <c r="I107" s="5">
        <f>K107-Pontos!$C$3</f>
        <v>-2.1887143896892667</v>
      </c>
      <c r="J107" s="5">
        <v>191886.95450282001</v>
      </c>
      <c r="K107" s="3">
        <v>7196526.2195634404</v>
      </c>
    </row>
    <row r="108" spans="1:11" x14ac:dyDescent="0.25">
      <c r="A108" s="1" t="s">
        <v>25</v>
      </c>
      <c r="B108" s="1" t="s">
        <v>26</v>
      </c>
      <c r="C108" s="1" t="s">
        <v>12</v>
      </c>
      <c r="D108" s="1" t="s">
        <v>22</v>
      </c>
      <c r="E108" s="1" t="s">
        <v>18</v>
      </c>
      <c r="F108" s="1" t="s">
        <v>16</v>
      </c>
      <c r="G108" s="5">
        <f>SQRT((J108 - Pontos!$B$3)^2 + (K108 - Pontos!$C$3)^2)</f>
        <v>2.0208734681840492</v>
      </c>
      <c r="H108" s="5">
        <f>J108-Pontos!$B$3</f>
        <v>-1.110455029993318</v>
      </c>
      <c r="I108" s="5">
        <f>K108-Pontos!$C$3</f>
        <v>-1.6884369105100632</v>
      </c>
      <c r="J108" s="5">
        <v>191884.584477119</v>
      </c>
      <c r="K108" s="3">
        <v>7196526.7198409196</v>
      </c>
    </row>
    <row r="109" spans="1:11" x14ac:dyDescent="0.25">
      <c r="A109" s="1" t="s">
        <v>25</v>
      </c>
      <c r="B109" s="1" t="s">
        <v>26</v>
      </c>
      <c r="C109" s="1" t="s">
        <v>12</v>
      </c>
      <c r="D109" s="1" t="s">
        <v>22</v>
      </c>
      <c r="E109" s="1" t="s">
        <v>18</v>
      </c>
      <c r="F109" s="1" t="s">
        <v>17</v>
      </c>
      <c r="G109" s="5">
        <f>SQRT((J109 - Pontos!$B$3)^2 + (K109 - Pontos!$C$3)^2)</f>
        <v>2.2110432067041232</v>
      </c>
      <c r="H109" s="5">
        <f>J109-Pontos!$B$3</f>
        <v>1.2512088899966329</v>
      </c>
      <c r="I109" s="5">
        <f>K109-Pontos!$C$3</f>
        <v>-1.8229614300653338</v>
      </c>
      <c r="J109" s="5">
        <v>191886.94614103899</v>
      </c>
      <c r="K109" s="3">
        <v>7196526.5853164</v>
      </c>
    </row>
    <row r="110" spans="1:11" x14ac:dyDescent="0.25">
      <c r="A110" s="1" t="s">
        <v>25</v>
      </c>
      <c r="B110" s="1" t="s">
        <v>26</v>
      </c>
      <c r="C110" s="1" t="s">
        <v>12</v>
      </c>
      <c r="D110" s="1" t="s">
        <v>22</v>
      </c>
      <c r="E110" s="1" t="s">
        <v>19</v>
      </c>
      <c r="F110" s="1" t="s">
        <v>10</v>
      </c>
      <c r="G110" s="5">
        <f>SQRT((J110 - Pontos!$B$3)^2 + (K110 - Pontos!$C$3)^2)</f>
        <v>1.1041234134194513</v>
      </c>
      <c r="H110" s="5">
        <f>J110-Pontos!$B$3</f>
        <v>1.0462474460073281</v>
      </c>
      <c r="I110" s="5">
        <f>K110-Pontos!$C$3</f>
        <v>-0.35278150998055935</v>
      </c>
      <c r="J110" s="5">
        <v>191886.741179595</v>
      </c>
      <c r="K110" s="3">
        <v>7196528.0554963201</v>
      </c>
    </row>
    <row r="111" spans="1:11" x14ac:dyDescent="0.25">
      <c r="A111" s="1" t="s">
        <v>25</v>
      </c>
      <c r="B111" s="1" t="s">
        <v>26</v>
      </c>
      <c r="C111" s="1" t="s">
        <v>12</v>
      </c>
      <c r="D111" s="1" t="s">
        <v>22</v>
      </c>
      <c r="E111" s="1" t="s">
        <v>19</v>
      </c>
      <c r="F111" s="1" t="s">
        <v>15</v>
      </c>
      <c r="G111" s="5">
        <f>SQRT((J111 - Pontos!$B$3)^2 + (K111 - Pontos!$C$3)^2)</f>
        <v>1.4068873874099581</v>
      </c>
      <c r="H111" s="5">
        <f>J111-Pontos!$B$3</f>
        <v>0.89171007199911401</v>
      </c>
      <c r="I111" s="5">
        <f>K111-Pontos!$C$3</f>
        <v>-1.0882027698680758</v>
      </c>
      <c r="J111" s="5">
        <v>191886.58664222099</v>
      </c>
      <c r="K111" s="3">
        <v>7196527.3200750602</v>
      </c>
    </row>
    <row r="112" spans="1:11" x14ac:dyDescent="0.25">
      <c r="A112" s="1" t="s">
        <v>25</v>
      </c>
      <c r="B112" s="1" t="s">
        <v>26</v>
      </c>
      <c r="C112" s="1" t="s">
        <v>12</v>
      </c>
      <c r="D112" s="1" t="s">
        <v>22</v>
      </c>
      <c r="E112" s="1" t="s">
        <v>19</v>
      </c>
      <c r="F112" s="1" t="s">
        <v>16</v>
      </c>
      <c r="G112" s="5">
        <f>SQRT((J112 - Pontos!$B$3)^2 + (K112 - Pontos!$C$3)^2)</f>
        <v>0.97877298699583515</v>
      </c>
      <c r="H112" s="5">
        <f>J112-Pontos!$B$3</f>
        <v>-0.28094818600220606</v>
      </c>
      <c r="I112" s="5">
        <f>K112-Pontos!$C$3</f>
        <v>-0.93758449051529169</v>
      </c>
      <c r="J112" s="5">
        <v>191885.41398396299</v>
      </c>
      <c r="K112" s="3">
        <v>7196527.4706933396</v>
      </c>
    </row>
    <row r="113" spans="1:11" x14ac:dyDescent="0.25">
      <c r="A113" s="1" t="s">
        <v>25</v>
      </c>
      <c r="B113" s="1" t="s">
        <v>26</v>
      </c>
      <c r="C113" s="1" t="s">
        <v>12</v>
      </c>
      <c r="D113" s="1" t="s">
        <v>22</v>
      </c>
      <c r="E113" s="1" t="s">
        <v>19</v>
      </c>
      <c r="F113" s="1" t="s">
        <v>17</v>
      </c>
      <c r="G113" s="5">
        <f>SQRT((J113 - Pontos!$B$3)^2 + (K113 - Pontos!$C$3)^2)</f>
        <v>1.1264742438766406</v>
      </c>
      <c r="H113" s="5">
        <f>J113-Pontos!$B$3</f>
        <v>0.22681466999347322</v>
      </c>
      <c r="I113" s="5">
        <f>K113-Pontos!$C$3</f>
        <v>-1.1034035198390484</v>
      </c>
      <c r="J113" s="5">
        <v>191885.92174681899</v>
      </c>
      <c r="K113" s="3">
        <v>7196527.3048743103</v>
      </c>
    </row>
    <row r="114" spans="1:11" x14ac:dyDescent="0.25">
      <c r="A114" s="1" t="s">
        <v>25</v>
      </c>
      <c r="B114" s="1" t="s">
        <v>26</v>
      </c>
      <c r="C114" s="1" t="s">
        <v>12</v>
      </c>
      <c r="D114" s="1" t="s">
        <v>22</v>
      </c>
      <c r="E114" s="1" t="s">
        <v>20</v>
      </c>
      <c r="F114" s="1" t="s">
        <v>10</v>
      </c>
      <c r="G114" s="5">
        <f>SQRT((J114 - Pontos!$B$3)^2 + (K114 - Pontos!$C$3)^2)</f>
        <v>1.1765019388787039</v>
      </c>
      <c r="H114" s="5">
        <f>J114-Pontos!$B$3</f>
        <v>1.0503016430011485</v>
      </c>
      <c r="I114" s="5">
        <f>K114-Pontos!$C$3</f>
        <v>-0.53011628054082394</v>
      </c>
      <c r="J114" s="5">
        <v>191886.745233792</v>
      </c>
      <c r="K114" s="3">
        <v>7196527.8781615496</v>
      </c>
    </row>
    <row r="115" spans="1:11" x14ac:dyDescent="0.25">
      <c r="A115" s="1" t="s">
        <v>25</v>
      </c>
      <c r="B115" s="1" t="s">
        <v>26</v>
      </c>
      <c r="C115" s="1" t="s">
        <v>12</v>
      </c>
      <c r="D115" s="1" t="s">
        <v>22</v>
      </c>
      <c r="E115" s="1" t="s">
        <v>20</v>
      </c>
      <c r="F115" s="1" t="s">
        <v>15</v>
      </c>
      <c r="G115" s="5">
        <f>SQRT((J115 - Pontos!$B$3)^2 + (K115 - Pontos!$C$3)^2)</f>
        <v>1.8749118060463741</v>
      </c>
      <c r="H115" s="5">
        <f>J115-Pontos!$B$3</f>
        <v>0.90437944800942205</v>
      </c>
      <c r="I115" s="5">
        <f>K115-Pontos!$C$3</f>
        <v>-1.6423739204183221</v>
      </c>
      <c r="J115" s="5">
        <v>191886.599311597</v>
      </c>
      <c r="K115" s="3">
        <v>7196526.7659039097</v>
      </c>
    </row>
    <row r="116" spans="1:11" x14ac:dyDescent="0.25">
      <c r="A116" s="1" t="s">
        <v>25</v>
      </c>
      <c r="B116" s="1" t="s">
        <v>26</v>
      </c>
      <c r="C116" s="1" t="s">
        <v>12</v>
      </c>
      <c r="D116" s="1" t="s">
        <v>22</v>
      </c>
      <c r="E116" s="1" t="s">
        <v>20</v>
      </c>
      <c r="F116" s="1" t="s">
        <v>16</v>
      </c>
      <c r="G116" s="5">
        <f>SQRT((J116 - Pontos!$B$3)^2 + (K116 - Pontos!$C$3)^2)</f>
        <v>2.4515809477551298</v>
      </c>
      <c r="H116" s="5">
        <f>J116-Pontos!$B$3</f>
        <v>-0.41850843600695953</v>
      </c>
      <c r="I116" s="5">
        <f>K116-Pontos!$C$3</f>
        <v>-2.4155951300635934</v>
      </c>
      <c r="J116" s="5">
        <v>191885.27642371299</v>
      </c>
      <c r="K116" s="3">
        <v>7196525.9926827</v>
      </c>
    </row>
    <row r="117" spans="1:11" x14ac:dyDescent="0.25">
      <c r="A117" s="1" t="s">
        <v>25</v>
      </c>
      <c r="B117" s="1" t="s">
        <v>26</v>
      </c>
      <c r="C117" s="1" t="s">
        <v>12</v>
      </c>
      <c r="D117" s="1" t="s">
        <v>22</v>
      </c>
      <c r="E117" s="1" t="s">
        <v>20</v>
      </c>
      <c r="F117" s="1" t="s">
        <v>17</v>
      </c>
      <c r="G117" s="5">
        <f>SQRT((J117 - Pontos!$B$3)^2 + (K117 - Pontos!$C$3)^2)</f>
        <v>1.8119546704036242</v>
      </c>
      <c r="H117" s="5">
        <f>J117-Pontos!$B$3</f>
        <v>1.0715861789940391</v>
      </c>
      <c r="I117" s="5">
        <f>K117-Pontos!$C$3</f>
        <v>-1.4611238101497293</v>
      </c>
      <c r="J117" s="5">
        <v>191886.76651832799</v>
      </c>
      <c r="K117" s="3">
        <v>7196526.94715402</v>
      </c>
    </row>
    <row r="118" spans="1:11" x14ac:dyDescent="0.25">
      <c r="A118" s="1" t="s">
        <v>25</v>
      </c>
      <c r="B118" s="1" t="s">
        <v>26</v>
      </c>
      <c r="C118" s="1" t="s">
        <v>12</v>
      </c>
      <c r="D118" s="1" t="s">
        <v>22</v>
      </c>
      <c r="E118" s="1" t="s">
        <v>21</v>
      </c>
      <c r="F118" s="1" t="s">
        <v>10</v>
      </c>
      <c r="G118" s="5">
        <f>SQRT((J118 - Pontos!$B$3)^2 + (K118 - Pontos!$C$3)^2)</f>
        <v>0.30230436468499511</v>
      </c>
      <c r="H118" s="5">
        <f>J118-Pontos!$B$3</f>
        <v>-0.30223281198414043</v>
      </c>
      <c r="I118" s="5">
        <f>K118-Pontos!$C$3</f>
        <v>-6.57694973051548E-3</v>
      </c>
      <c r="J118" s="5">
        <v>191885.39269933701</v>
      </c>
      <c r="K118" s="3">
        <v>7196528.4017008804</v>
      </c>
    </row>
    <row r="119" spans="1:11" x14ac:dyDescent="0.25">
      <c r="A119" s="1" t="s">
        <v>25</v>
      </c>
      <c r="B119" s="1" t="s">
        <v>26</v>
      </c>
      <c r="C119" s="1" t="s">
        <v>12</v>
      </c>
      <c r="D119" s="1" t="s">
        <v>22</v>
      </c>
      <c r="E119" s="1" t="s">
        <v>21</v>
      </c>
      <c r="F119" s="1" t="s">
        <v>15</v>
      </c>
      <c r="G119" s="5">
        <f>SQRT((J119 - Pontos!$B$3)^2 + (K119 - Pontos!$C$3)^2)</f>
        <v>1.3137287577788672</v>
      </c>
      <c r="H119" s="5">
        <f>J119-Pontos!$B$3</f>
        <v>0.73052330801147036</v>
      </c>
      <c r="I119" s="5">
        <f>K119-Pontos!$C$3</f>
        <v>-1.0918877897784114</v>
      </c>
      <c r="J119" s="5">
        <v>191886.42545545701</v>
      </c>
      <c r="K119" s="3">
        <v>7196527.3163900403</v>
      </c>
    </row>
    <row r="120" spans="1:11" x14ac:dyDescent="0.25">
      <c r="A120" s="1" t="s">
        <v>25</v>
      </c>
      <c r="B120" s="1" t="s">
        <v>26</v>
      </c>
      <c r="C120" s="1" t="s">
        <v>12</v>
      </c>
      <c r="D120" s="1" t="s">
        <v>22</v>
      </c>
      <c r="E120" s="1" t="s">
        <v>21</v>
      </c>
      <c r="F120" s="1" t="s">
        <v>16</v>
      </c>
      <c r="G120" s="5">
        <f>SQRT((J120 - Pontos!$B$3)^2 + (K120 - Pontos!$C$3)^2)</f>
        <v>2.2260729983792014</v>
      </c>
      <c r="H120" s="5">
        <f>J120-Pontos!$B$3</f>
        <v>0.2521534780098591</v>
      </c>
      <c r="I120" s="5">
        <f>K120-Pontos!$C$3</f>
        <v>-2.2117458302527666</v>
      </c>
      <c r="J120" s="5">
        <v>191885.94708562701</v>
      </c>
      <c r="K120" s="3">
        <v>7196526.1965319999</v>
      </c>
    </row>
    <row r="121" spans="1:11" x14ac:dyDescent="0.25">
      <c r="A121" s="1" t="s">
        <v>25</v>
      </c>
      <c r="B121" s="1" t="s">
        <v>26</v>
      </c>
      <c r="C121" s="1" t="s">
        <v>12</v>
      </c>
      <c r="D121" s="1" t="s">
        <v>22</v>
      </c>
      <c r="E121" s="1" t="s">
        <v>21</v>
      </c>
      <c r="F121" s="1" t="s">
        <v>17</v>
      </c>
      <c r="G121" s="5">
        <f>SQRT((J121 - Pontos!$B$3)^2 + (K121 - Pontos!$C$3)^2)</f>
        <v>1.3123341159333184</v>
      </c>
      <c r="H121" s="5">
        <f>J121-Pontos!$B$3</f>
        <v>0.23112226600642316</v>
      </c>
      <c r="I121" s="5">
        <f>K121-Pontos!$C$3</f>
        <v>-1.2918217098340392</v>
      </c>
      <c r="J121" s="5">
        <v>191885.926054415</v>
      </c>
      <c r="K121" s="3">
        <v>7196527.1164561203</v>
      </c>
    </row>
    <row r="122" spans="1:11" x14ac:dyDescent="0.25">
      <c r="A122" s="1" t="s">
        <v>25</v>
      </c>
      <c r="B122" s="1" t="s">
        <v>26</v>
      </c>
      <c r="C122" s="1" t="s">
        <v>12</v>
      </c>
      <c r="D122" s="1" t="s">
        <v>23</v>
      </c>
      <c r="E122" s="1" t="s">
        <v>6</v>
      </c>
      <c r="F122" s="1" t="s">
        <v>10</v>
      </c>
      <c r="G122" s="5">
        <f>SQRT((J122 - Pontos!$B$4)^2 + (K122 - Pontos!$C$4)^2)</f>
        <v>2.0737843883150808</v>
      </c>
      <c r="H122" s="5">
        <f>J122-Pontos!$B$4</f>
        <v>1.9455137769982684</v>
      </c>
      <c r="I122" s="5">
        <f>K122-Pontos!$C$4</f>
        <v>-0.71802356000989676</v>
      </c>
      <c r="J122" s="5">
        <v>191940.575614765</v>
      </c>
      <c r="K122" s="3">
        <v>7196517.4650438102</v>
      </c>
    </row>
    <row r="123" spans="1:11" x14ac:dyDescent="0.25">
      <c r="A123" s="1" t="s">
        <v>25</v>
      </c>
      <c r="B123" s="1" t="s">
        <v>26</v>
      </c>
      <c r="C123" s="1" t="s">
        <v>12</v>
      </c>
      <c r="D123" s="1" t="s">
        <v>23</v>
      </c>
      <c r="E123" s="1" t="s">
        <v>6</v>
      </c>
      <c r="F123" s="1" t="s">
        <v>15</v>
      </c>
      <c r="G123" s="5">
        <f>SQRT((J123 - Pontos!$B$4)^2 + (K123 - Pontos!$C$4)^2)</f>
        <v>0.82575305186214321</v>
      </c>
      <c r="H123" s="5">
        <f>J123-Pontos!$B$4</f>
        <v>0.74150240601738915</v>
      </c>
      <c r="I123" s="5">
        <f>K123-Pontos!$C$4</f>
        <v>0.36337623000144958</v>
      </c>
      <c r="J123" s="5">
        <v>191939.37160339401</v>
      </c>
      <c r="K123" s="3">
        <v>7196518.5464436002</v>
      </c>
    </row>
    <row r="124" spans="1:11" x14ac:dyDescent="0.25">
      <c r="A124" s="1" t="s">
        <v>25</v>
      </c>
      <c r="B124" s="1" t="s">
        <v>26</v>
      </c>
      <c r="C124" s="1" t="s">
        <v>12</v>
      </c>
      <c r="D124" s="1" t="s">
        <v>23</v>
      </c>
      <c r="E124" s="1" t="s">
        <v>6</v>
      </c>
      <c r="F124" s="1" t="s">
        <v>16</v>
      </c>
      <c r="G124" s="5">
        <f>SQRT((J124 - Pontos!$B$4)^2 + (K124 - Pontos!$C$4)^2)</f>
        <v>0.62615074113264446</v>
      </c>
      <c r="H124" s="5">
        <f>J124-Pontos!$B$4</f>
        <v>-0.58569385900045745</v>
      </c>
      <c r="I124" s="5">
        <f>K124-Pontos!$C$4</f>
        <v>-0.2214214401319623</v>
      </c>
      <c r="J124" s="5">
        <v>191938.044407129</v>
      </c>
      <c r="K124" s="3">
        <v>7196517.9616459301</v>
      </c>
    </row>
    <row r="125" spans="1:11" x14ac:dyDescent="0.25">
      <c r="A125" s="1" t="s">
        <v>25</v>
      </c>
      <c r="B125" s="1" t="s">
        <v>26</v>
      </c>
      <c r="C125" s="1" t="s">
        <v>12</v>
      </c>
      <c r="D125" s="1" t="s">
        <v>23</v>
      </c>
      <c r="E125" s="1" t="s">
        <v>6</v>
      </c>
      <c r="F125" s="1" t="s">
        <v>17</v>
      </c>
      <c r="G125" s="5">
        <f>SQRT((J125 - Pontos!$B$4)^2 + (K125 - Pontos!$C$4)^2)</f>
        <v>2.2495349548714429</v>
      </c>
      <c r="H125" s="5">
        <f>J125-Pontos!$B$4</f>
        <v>-3.5370141995372251E-2</v>
      </c>
      <c r="I125" s="5">
        <f>K125-Pontos!$C$4</f>
        <v>-2.2492568697780371</v>
      </c>
      <c r="J125" s="5">
        <v>191938.594730846</v>
      </c>
      <c r="K125" s="3">
        <v>7196515.9338105004</v>
      </c>
    </row>
    <row r="126" spans="1:11" x14ac:dyDescent="0.25">
      <c r="A126" s="1" t="s">
        <v>25</v>
      </c>
      <c r="B126" s="1" t="s">
        <v>26</v>
      </c>
      <c r="C126" s="1" t="s">
        <v>12</v>
      </c>
      <c r="D126" s="1" t="s">
        <v>23</v>
      </c>
      <c r="E126" s="1" t="s">
        <v>18</v>
      </c>
      <c r="F126" s="1" t="s">
        <v>10</v>
      </c>
      <c r="G126" s="5">
        <f>SQRT((J126 - Pontos!$B$4)^2 + (K126 - Pontos!$C$4)^2)</f>
        <v>1.2301081623129577</v>
      </c>
      <c r="H126" s="5">
        <f>J126-Pontos!$B$4</f>
        <v>1.0952307140105404</v>
      </c>
      <c r="I126" s="5">
        <f>K126-Pontos!$C$4</f>
        <v>-0.56003194022923708</v>
      </c>
      <c r="J126" s="5">
        <v>191939.72533170201</v>
      </c>
      <c r="K126" s="3">
        <v>7196517.62303543</v>
      </c>
    </row>
    <row r="127" spans="1:11" x14ac:dyDescent="0.25">
      <c r="A127" s="1" t="s">
        <v>25</v>
      </c>
      <c r="B127" s="1" t="s">
        <v>26</v>
      </c>
      <c r="C127" s="1" t="s">
        <v>12</v>
      </c>
      <c r="D127" s="1" t="s">
        <v>23</v>
      </c>
      <c r="E127" s="1" t="s">
        <v>18</v>
      </c>
      <c r="F127" s="1" t="s">
        <v>15</v>
      </c>
      <c r="G127" s="5">
        <f>SQRT((J127 - Pontos!$B$4)^2 + (K127 - Pontos!$C$4)^2)</f>
        <v>1.0936015973599149</v>
      </c>
      <c r="H127" s="5">
        <f>J127-Pontos!$B$4</f>
        <v>1.07825661599054</v>
      </c>
      <c r="I127" s="5">
        <f>K127-Pontos!$C$4</f>
        <v>0.1825571795925498</v>
      </c>
      <c r="J127" s="5">
        <v>191939.70835760399</v>
      </c>
      <c r="K127" s="3">
        <v>7196518.3656245498</v>
      </c>
    </row>
    <row r="128" spans="1:11" x14ac:dyDescent="0.25">
      <c r="A128" s="1" t="s">
        <v>25</v>
      </c>
      <c r="B128" s="1" t="s">
        <v>26</v>
      </c>
      <c r="C128" s="1" t="s">
        <v>12</v>
      </c>
      <c r="D128" s="1" t="s">
        <v>23</v>
      </c>
      <c r="E128" s="1" t="s">
        <v>18</v>
      </c>
      <c r="F128" s="1" t="s">
        <v>16</v>
      </c>
      <c r="G128" s="5">
        <f>SQRT((J128 - Pontos!$B$4)^2 + (K128 - Pontos!$C$4)^2)</f>
        <v>1.3848553465793665</v>
      </c>
      <c r="H128" s="5">
        <f>J128-Pontos!$B$4</f>
        <v>-0.39917266598786227</v>
      </c>
      <c r="I128" s="5">
        <f>K128-Pontos!$C$4</f>
        <v>-1.326078999787569</v>
      </c>
      <c r="J128" s="5">
        <v>191938.23092832201</v>
      </c>
      <c r="K128" s="3">
        <v>7196516.8569883704</v>
      </c>
    </row>
    <row r="129" spans="1:11" x14ac:dyDescent="0.25">
      <c r="A129" s="1" t="s">
        <v>25</v>
      </c>
      <c r="B129" s="1" t="s">
        <v>26</v>
      </c>
      <c r="C129" s="1" t="s">
        <v>12</v>
      </c>
      <c r="D129" s="1" t="s">
        <v>23</v>
      </c>
      <c r="E129" s="1" t="s">
        <v>18</v>
      </c>
      <c r="F129" s="1" t="s">
        <v>17</v>
      </c>
      <c r="G129" s="5">
        <f>SQRT((J129 - Pontos!$B$4)^2 + (K129 - Pontos!$C$4)^2)</f>
        <v>1.817857655603019</v>
      </c>
      <c r="H129" s="5">
        <f>J129-Pontos!$B$4</f>
        <v>1.2832122069958132</v>
      </c>
      <c r="I129" s="5">
        <f>K129-Pontos!$C$4</f>
        <v>-1.2876229602843523</v>
      </c>
      <c r="J129" s="5">
        <v>191939.91331319499</v>
      </c>
      <c r="K129" s="3">
        <v>7196516.8954444099</v>
      </c>
    </row>
    <row r="130" spans="1:11" x14ac:dyDescent="0.25">
      <c r="A130" s="1" t="s">
        <v>25</v>
      </c>
      <c r="B130" s="1" t="s">
        <v>26</v>
      </c>
      <c r="C130" s="1" t="s">
        <v>12</v>
      </c>
      <c r="D130" s="1" t="s">
        <v>23</v>
      </c>
      <c r="E130" s="1" t="s">
        <v>19</v>
      </c>
      <c r="F130" s="1" t="s">
        <v>10</v>
      </c>
      <c r="G130" s="5">
        <f>SQRT((J130 - Pontos!$B$4)^2 + (K130 - Pontos!$C$4)^2)</f>
        <v>1.2301081623129577</v>
      </c>
      <c r="H130" s="5">
        <f>J130-Pontos!$B$4</f>
        <v>1.0952307140105404</v>
      </c>
      <c r="I130" s="5">
        <f>K130-Pontos!$C$4</f>
        <v>-0.56003194022923708</v>
      </c>
      <c r="J130" s="5">
        <v>191939.72533170201</v>
      </c>
      <c r="K130" s="3">
        <v>7196517.62303543</v>
      </c>
    </row>
    <row r="131" spans="1:11" x14ac:dyDescent="0.25">
      <c r="A131" s="1" t="s">
        <v>25</v>
      </c>
      <c r="B131" s="1" t="s">
        <v>26</v>
      </c>
      <c r="C131" s="1" t="s">
        <v>12</v>
      </c>
      <c r="D131" s="1" t="s">
        <v>23</v>
      </c>
      <c r="E131" s="1" t="s">
        <v>19</v>
      </c>
      <c r="F131" s="1" t="s">
        <v>15</v>
      </c>
      <c r="G131" s="5">
        <f>SQRT((J131 - Pontos!$B$4)^2 + (K131 - Pontos!$C$4)^2)</f>
        <v>1.8491354939347429</v>
      </c>
      <c r="H131" s="5">
        <f>J131-Pontos!$B$4</f>
        <v>1.6072991499968339</v>
      </c>
      <c r="I131" s="5">
        <f>K131-Pontos!$C$4</f>
        <v>-0.914271030575037</v>
      </c>
      <c r="J131" s="5">
        <v>191940.23740013799</v>
      </c>
      <c r="K131" s="3">
        <v>7196517.2687963396</v>
      </c>
    </row>
    <row r="132" spans="1:11" x14ac:dyDescent="0.25">
      <c r="A132" s="1" t="s">
        <v>25</v>
      </c>
      <c r="B132" s="1" t="s">
        <v>26</v>
      </c>
      <c r="C132" s="1" t="s">
        <v>12</v>
      </c>
      <c r="D132" s="1" t="s">
        <v>23</v>
      </c>
      <c r="E132" s="1" t="s">
        <v>19</v>
      </c>
      <c r="F132" s="1" t="s">
        <v>16</v>
      </c>
      <c r="G132" s="5">
        <f>SQRT((J132 - Pontos!$B$4)^2 + (K132 - Pontos!$C$4)^2)</f>
        <v>1.5651263764125849</v>
      </c>
      <c r="H132" s="5">
        <f>J132-Pontos!$B$4</f>
        <v>-0.39486578200012445</v>
      </c>
      <c r="I132" s="5">
        <f>K132-Pontos!$C$4</f>
        <v>-1.5144971404224634</v>
      </c>
      <c r="J132" s="5">
        <v>191938.235235206</v>
      </c>
      <c r="K132" s="3">
        <v>7196516.6685702298</v>
      </c>
    </row>
    <row r="133" spans="1:11" x14ac:dyDescent="0.25">
      <c r="A133" s="1" t="s">
        <v>25</v>
      </c>
      <c r="B133" s="1" t="s">
        <v>26</v>
      </c>
      <c r="C133" s="1" t="s">
        <v>12</v>
      </c>
      <c r="D133" s="1" t="s">
        <v>23</v>
      </c>
      <c r="E133" s="1" t="s">
        <v>19</v>
      </c>
      <c r="F133" s="1" t="s">
        <v>17</v>
      </c>
      <c r="G133" s="5">
        <f>SQRT((J133 - Pontos!$B$4)^2 + (K133 - Pontos!$C$4)^2)</f>
        <v>2.5384481370172676</v>
      </c>
      <c r="H133" s="5">
        <f>J133-Pontos!$B$4</f>
        <v>0.80483867999282666</v>
      </c>
      <c r="I133" s="5">
        <f>K133-Pontos!$C$4</f>
        <v>-2.4074786901473999</v>
      </c>
      <c r="J133" s="5">
        <v>191939.43493966799</v>
      </c>
      <c r="K133" s="3">
        <v>7196515.7755886801</v>
      </c>
    </row>
    <row r="134" spans="1:11" x14ac:dyDescent="0.25">
      <c r="A134" s="1" t="s">
        <v>25</v>
      </c>
      <c r="B134" s="1" t="s">
        <v>26</v>
      </c>
      <c r="C134" s="1" t="s">
        <v>12</v>
      </c>
      <c r="D134" s="1" t="s">
        <v>23</v>
      </c>
      <c r="E134" s="1" t="s">
        <v>20</v>
      </c>
      <c r="F134" s="1" t="s">
        <v>10</v>
      </c>
      <c r="G134" s="5">
        <f>SQRT((J134 - Pontos!$B$4)^2 + (K134 - Pontos!$C$4)^2)</f>
        <v>1.2301081623129577</v>
      </c>
      <c r="H134" s="5">
        <f>J134-Pontos!$B$4</f>
        <v>1.0952307140105404</v>
      </c>
      <c r="I134" s="5">
        <f>K134-Pontos!$C$4</f>
        <v>-0.56003194022923708</v>
      </c>
      <c r="J134" s="5">
        <v>191939.72533170201</v>
      </c>
      <c r="K134" s="3">
        <v>7196517.62303543</v>
      </c>
    </row>
    <row r="135" spans="1:11" x14ac:dyDescent="0.25">
      <c r="A135" s="1" t="s">
        <v>25</v>
      </c>
      <c r="B135" s="1" t="s">
        <v>26</v>
      </c>
      <c r="C135" s="1" t="s">
        <v>12</v>
      </c>
      <c r="D135" s="1" t="s">
        <v>23</v>
      </c>
      <c r="E135" s="1" t="s">
        <v>20</v>
      </c>
      <c r="F135" s="1" t="s">
        <v>15</v>
      </c>
      <c r="G135" s="5">
        <f>SQRT((J135 - Pontos!$B$4)^2 + (K135 - Pontos!$C$4)^2)</f>
        <v>0.76605600665327733</v>
      </c>
      <c r="H135" s="5">
        <f>J135-Pontos!$B$4</f>
        <v>0.74580927100032568</v>
      </c>
      <c r="I135" s="5">
        <f>K135-Pontos!$C$4</f>
        <v>0.17495809961110353</v>
      </c>
      <c r="J135" s="5">
        <v>191939.375910259</v>
      </c>
      <c r="K135" s="3">
        <v>7196518.3580254698</v>
      </c>
    </row>
    <row r="136" spans="1:11" x14ac:dyDescent="0.25">
      <c r="A136" s="1" t="s">
        <v>25</v>
      </c>
      <c r="B136" s="1" t="s">
        <v>26</v>
      </c>
      <c r="C136" s="1" t="s">
        <v>12</v>
      </c>
      <c r="D136" s="1" t="s">
        <v>23</v>
      </c>
      <c r="E136" s="1" t="s">
        <v>20</v>
      </c>
      <c r="F136" s="1" t="s">
        <v>16</v>
      </c>
      <c r="G136" s="5">
        <f>SQRT((J136 - Pontos!$B$4)^2 + (K136 - Pontos!$C$4)^2)</f>
        <v>2.0852951943711511</v>
      </c>
      <c r="H136" s="5">
        <f>J136-Pontos!$B$4</f>
        <v>0.96343214801163413</v>
      </c>
      <c r="I136" s="5">
        <f>K136-Pontos!$C$4</f>
        <v>-1.8493930203840137</v>
      </c>
      <c r="J136" s="5">
        <v>191939.59353313601</v>
      </c>
      <c r="K136" s="3">
        <v>7196516.3336743498</v>
      </c>
    </row>
    <row r="137" spans="1:11" x14ac:dyDescent="0.25">
      <c r="A137" s="1" t="s">
        <v>25</v>
      </c>
      <c r="B137" s="1" t="s">
        <v>26</v>
      </c>
      <c r="C137" s="1" t="s">
        <v>12</v>
      </c>
      <c r="D137" s="1" t="s">
        <v>23</v>
      </c>
      <c r="E137" s="1" t="s">
        <v>20</v>
      </c>
      <c r="F137" s="1" t="s">
        <v>17</v>
      </c>
      <c r="G137" s="5">
        <f>SQRT((J137 - Pontos!$B$4)^2 + (K137 - Pontos!$C$4)^2)</f>
        <v>2.1012038156209938</v>
      </c>
      <c r="H137" s="5">
        <f>J137-Pontos!$B$4</f>
        <v>0.4640309959941078</v>
      </c>
      <c r="I137" s="5">
        <f>K137-Pontos!$C$4</f>
        <v>-2.0493249399587512</v>
      </c>
      <c r="J137" s="5">
        <v>191939.09413198399</v>
      </c>
      <c r="K137" s="3">
        <v>7196516.1337424302</v>
      </c>
    </row>
    <row r="138" spans="1:11" x14ac:dyDescent="0.25">
      <c r="A138" s="1" t="s">
        <v>25</v>
      </c>
      <c r="B138" s="1" t="s">
        <v>26</v>
      </c>
      <c r="C138" s="1" t="s">
        <v>12</v>
      </c>
      <c r="D138" s="1" t="s">
        <v>23</v>
      </c>
      <c r="E138" s="1" t="s">
        <v>21</v>
      </c>
      <c r="F138" s="1" t="s">
        <v>10</v>
      </c>
      <c r="G138" s="5">
        <f>SQRT((J138 - Pontos!$B$4)^2 + (K138 - Pontos!$C$4)^2)</f>
        <v>1.2705896602092961</v>
      </c>
      <c r="H138" s="5">
        <f>J138-Pontos!$B$4</f>
        <v>1.257877741008997</v>
      </c>
      <c r="I138" s="5">
        <f>K138-Pontos!$C$4</f>
        <v>-0.17928098980337381</v>
      </c>
      <c r="J138" s="5">
        <v>191939.88797872901</v>
      </c>
      <c r="K138" s="3">
        <v>7196518.0037863804</v>
      </c>
    </row>
    <row r="139" spans="1:11" x14ac:dyDescent="0.25">
      <c r="A139" s="1" t="s">
        <v>25</v>
      </c>
      <c r="B139" s="1" t="s">
        <v>26</v>
      </c>
      <c r="C139" s="1" t="s">
        <v>12</v>
      </c>
      <c r="D139" s="1" t="s">
        <v>23</v>
      </c>
      <c r="E139" s="1" t="s">
        <v>21</v>
      </c>
      <c r="F139" s="1" t="s">
        <v>15</v>
      </c>
      <c r="G139" s="5">
        <f>SQRT((J139 - Pontos!$B$4)^2 + (K139 - Pontos!$C$4)^2)</f>
        <v>1.2633548234634076</v>
      </c>
      <c r="H139" s="5">
        <f>J139-Pontos!$B$4</f>
        <v>1.2495173689967487</v>
      </c>
      <c r="I139" s="5">
        <f>K139-Pontos!$C$4</f>
        <v>0.18647185992449522</v>
      </c>
      <c r="J139" s="5">
        <v>191939.87961835699</v>
      </c>
      <c r="K139" s="3">
        <v>7196518.3695392301</v>
      </c>
    </row>
    <row r="140" spans="1:11" x14ac:dyDescent="0.25">
      <c r="A140" s="1" t="s">
        <v>25</v>
      </c>
      <c r="B140" s="1" t="s">
        <v>26</v>
      </c>
      <c r="C140" s="1" t="s">
        <v>12</v>
      </c>
      <c r="D140" s="1" t="s">
        <v>23</v>
      </c>
      <c r="E140" s="1" t="s">
        <v>21</v>
      </c>
      <c r="F140" s="1" t="s">
        <v>16</v>
      </c>
      <c r="G140" s="5">
        <f>SQRT((J140 - Pontos!$B$4)^2 + (K140 - Pontos!$C$4)^2)</f>
        <v>1.1128289302583418</v>
      </c>
      <c r="H140" s="5">
        <f>J140-Pontos!$B$4</f>
        <v>0.59988303499994799</v>
      </c>
      <c r="I140" s="5">
        <f>K140-Pontos!$C$4</f>
        <v>-0.9372985502704978</v>
      </c>
      <c r="J140" s="5">
        <v>191939.229984023</v>
      </c>
      <c r="K140" s="3">
        <v>7196517.2457688199</v>
      </c>
    </row>
    <row r="141" spans="1:11" x14ac:dyDescent="0.25">
      <c r="A141" s="1" t="s">
        <v>25</v>
      </c>
      <c r="B141" s="1" t="s">
        <v>26</v>
      </c>
      <c r="C141" s="1" t="s">
        <v>12</v>
      </c>
      <c r="D141" s="1" t="s">
        <v>23</v>
      </c>
      <c r="E141" s="1" t="s">
        <v>21</v>
      </c>
      <c r="F141" s="1" t="s">
        <v>17</v>
      </c>
      <c r="G141" s="5">
        <f>SQRT((J141 - Pontos!$B$4)^2 + (K141 - Pontos!$C$4)^2)</f>
        <v>1.9277412547097748</v>
      </c>
      <c r="H141" s="5">
        <f>J141-Pontos!$B$4</f>
        <v>0.95937862800201401</v>
      </c>
      <c r="I141" s="5">
        <f>K141-Pontos!$C$4</f>
        <v>-1.6720583103597164</v>
      </c>
      <c r="J141" s="5">
        <v>191939.589479616</v>
      </c>
      <c r="K141" s="3">
        <v>7196516.5110090598</v>
      </c>
    </row>
    <row r="142" spans="1:11" x14ac:dyDescent="0.25">
      <c r="A142" s="1" t="s">
        <v>25</v>
      </c>
      <c r="B142" s="1" t="s">
        <v>26</v>
      </c>
      <c r="C142" s="1" t="s">
        <v>12</v>
      </c>
      <c r="D142" s="1" t="s">
        <v>24</v>
      </c>
      <c r="E142" s="1" t="s">
        <v>6</v>
      </c>
      <c r="F142" s="1" t="s">
        <v>10</v>
      </c>
      <c r="G142" s="5">
        <f>SQRT((J142 - Pontos!$B$5)^2 + (K142 - Pontos!$C$5)^2)</f>
        <v>5.5315912260223321</v>
      </c>
      <c r="H142" s="5">
        <f>J142-Pontos!$B$5</f>
        <v>3.7835412989952601</v>
      </c>
      <c r="I142" s="5">
        <f>K142-Pontos!$C$5</f>
        <v>-4.0352591900154948</v>
      </c>
      <c r="J142" s="5">
        <v>191915.696824696</v>
      </c>
      <c r="K142" s="3">
        <v>7196547.56910583</v>
      </c>
    </row>
    <row r="143" spans="1:11" x14ac:dyDescent="0.25">
      <c r="A143" s="1" t="s">
        <v>25</v>
      </c>
      <c r="B143" s="1" t="s">
        <v>26</v>
      </c>
      <c r="C143" s="1" t="s">
        <v>12</v>
      </c>
      <c r="D143" s="1" t="s">
        <v>24</v>
      </c>
      <c r="E143" s="1" t="s">
        <v>6</v>
      </c>
      <c r="F143" s="1" t="s">
        <v>15</v>
      </c>
      <c r="G143" s="5">
        <f>SQRT((J143 - Pontos!$B$5)^2 + (K143 - Pontos!$C$5)^2)</f>
        <v>2.7956377269552841</v>
      </c>
      <c r="H143" s="5">
        <f>J143-Pontos!$B$5</f>
        <v>1.3881773379980586</v>
      </c>
      <c r="I143" s="5">
        <f>K143-Pontos!$C$5</f>
        <v>-2.4266342902556062</v>
      </c>
      <c r="J143" s="5">
        <v>191913.30146073501</v>
      </c>
      <c r="K143" s="3">
        <v>7196549.1777307298</v>
      </c>
    </row>
    <row r="144" spans="1:11" x14ac:dyDescent="0.25">
      <c r="A144" s="1" t="s">
        <v>25</v>
      </c>
      <c r="B144" s="1" t="s">
        <v>26</v>
      </c>
      <c r="C144" s="1" t="s">
        <v>12</v>
      </c>
      <c r="D144" s="1" t="s">
        <v>24</v>
      </c>
      <c r="E144" s="1" t="s">
        <v>6</v>
      </c>
      <c r="F144" s="1" t="s">
        <v>16</v>
      </c>
      <c r="G144" s="5">
        <f>SQRT((J144 - Pontos!$B$5)^2 + (K144 - Pontos!$C$5)^2)</f>
        <v>2.567540811114033</v>
      </c>
      <c r="H144" s="5">
        <f>J144-Pontos!$B$5</f>
        <v>2.3152801969845314</v>
      </c>
      <c r="I144" s="5">
        <f>K144-Pontos!$C$5</f>
        <v>1.1098393695428967</v>
      </c>
      <c r="J144" s="5">
        <v>191914.22856359399</v>
      </c>
      <c r="K144" s="3">
        <v>7196552.7142043896</v>
      </c>
    </row>
    <row r="145" spans="1:11" x14ac:dyDescent="0.25">
      <c r="A145" s="1" t="s">
        <v>25</v>
      </c>
      <c r="B145" s="1" t="s">
        <v>26</v>
      </c>
      <c r="C145" s="1" t="s">
        <v>12</v>
      </c>
      <c r="D145" s="1" t="s">
        <v>24</v>
      </c>
      <c r="E145" s="1" t="s">
        <v>6</v>
      </c>
      <c r="F145" s="1" t="s">
        <v>17</v>
      </c>
      <c r="G145" s="5">
        <f>SQRT((J145 - Pontos!$B$5)^2 + (K145 - Pontos!$C$5)^2)</f>
        <v>2.6934066734486004</v>
      </c>
      <c r="H145" s="5">
        <f>J145-Pontos!$B$5</f>
        <v>2.6874459869868588</v>
      </c>
      <c r="I145" s="5">
        <f>K145-Pontos!$C$5</f>
        <v>-0.17909097019582987</v>
      </c>
      <c r="J145" s="5">
        <v>191914.60072938399</v>
      </c>
      <c r="K145" s="3">
        <v>7196551.4252740499</v>
      </c>
    </row>
    <row r="146" spans="1:11" x14ac:dyDescent="0.25">
      <c r="A146" s="1" t="s">
        <v>25</v>
      </c>
      <c r="B146" s="1" t="s">
        <v>26</v>
      </c>
      <c r="C146" s="1" t="s">
        <v>12</v>
      </c>
      <c r="D146" s="1" t="s">
        <v>24</v>
      </c>
      <c r="E146" s="1" t="s">
        <v>18</v>
      </c>
      <c r="F146" s="1" t="s">
        <v>10</v>
      </c>
      <c r="G146" s="5">
        <f>SQRT((J146 - Pontos!$B$5)^2 + (K146 - Pontos!$C$5)^2)</f>
        <v>1.6805196947859242</v>
      </c>
      <c r="H146" s="5">
        <f>J146-Pontos!$B$5</f>
        <v>1.6714127869927324</v>
      </c>
      <c r="I146" s="5">
        <f>K146-Pontos!$C$5</f>
        <v>0.17471616994589567</v>
      </c>
      <c r="J146" s="5">
        <v>191913.584696184</v>
      </c>
      <c r="K146" s="3">
        <v>7196551.77908119</v>
      </c>
    </row>
    <row r="147" spans="1:11" x14ac:dyDescent="0.25">
      <c r="A147" s="1" t="s">
        <v>25</v>
      </c>
      <c r="B147" s="1" t="s">
        <v>26</v>
      </c>
      <c r="C147" s="1" t="s">
        <v>12</v>
      </c>
      <c r="D147" s="1" t="s">
        <v>24</v>
      </c>
      <c r="E147" s="1" t="s">
        <v>18</v>
      </c>
      <c r="F147" s="1" t="s">
        <v>15</v>
      </c>
      <c r="G147" s="5">
        <f>SQRT((J147 - Pontos!$B$5)^2 + (K147 - Pontos!$C$5)^2)</f>
        <v>1.4546909678465898</v>
      </c>
      <c r="H147" s="5">
        <f>J147-Pontos!$B$5</f>
        <v>0.97541297198040411</v>
      </c>
      <c r="I147" s="5">
        <f>K147-Pontos!$C$5</f>
        <v>1.0792105197906494</v>
      </c>
      <c r="J147" s="5">
        <v>191912.88869636899</v>
      </c>
      <c r="K147" s="3">
        <v>7196552.6835755398</v>
      </c>
    </row>
    <row r="148" spans="1:11" x14ac:dyDescent="0.25">
      <c r="A148" s="1" t="s">
        <v>25</v>
      </c>
      <c r="B148" s="1" t="s">
        <v>26</v>
      </c>
      <c r="C148" s="1" t="s">
        <v>12</v>
      </c>
      <c r="D148" s="1" t="s">
        <v>24</v>
      </c>
      <c r="E148" s="1" t="s">
        <v>18</v>
      </c>
      <c r="F148" s="1" t="s">
        <v>16</v>
      </c>
      <c r="G148" s="5">
        <f>SQRT((J148 - Pontos!$B$5)^2 + (K148 - Pontos!$C$5)^2)</f>
        <v>2.2396716811183186</v>
      </c>
      <c r="H148" s="5">
        <f>J148-Pontos!$B$5</f>
        <v>0.87585361898527481</v>
      </c>
      <c r="I148" s="5">
        <f>K148-Pontos!$C$5</f>
        <v>-2.061312610283494</v>
      </c>
      <c r="J148" s="5">
        <v>191912.78913701599</v>
      </c>
      <c r="K148" s="3">
        <v>7196549.5430524098</v>
      </c>
    </row>
    <row r="149" spans="1:11" x14ac:dyDescent="0.25">
      <c r="A149" s="1" t="s">
        <v>25</v>
      </c>
      <c r="B149" s="1" t="s">
        <v>26</v>
      </c>
      <c r="C149" s="1" t="s">
        <v>12</v>
      </c>
      <c r="D149" s="1" t="s">
        <v>24</v>
      </c>
      <c r="E149" s="1" t="s">
        <v>18</v>
      </c>
      <c r="F149" s="1" t="s">
        <v>17</v>
      </c>
      <c r="G149" s="5">
        <f>SQRT((J149 - Pontos!$B$5)^2 + (K149 - Pontos!$C$5)^2)</f>
        <v>2.022243051056658</v>
      </c>
      <c r="H149" s="5">
        <f>J149-Pontos!$B$5</f>
        <v>-0.63932832999853417</v>
      </c>
      <c r="I149" s="5">
        <f>K149-Pontos!$C$5</f>
        <v>-1.9185218904167414</v>
      </c>
      <c r="J149" s="5">
        <v>191911.27395506701</v>
      </c>
      <c r="K149" s="3">
        <v>7196549.6858431296</v>
      </c>
    </row>
    <row r="150" spans="1:11" x14ac:dyDescent="0.25">
      <c r="A150" s="1" t="s">
        <v>25</v>
      </c>
      <c r="B150" s="1" t="s">
        <v>26</v>
      </c>
      <c r="C150" s="1" t="s">
        <v>12</v>
      </c>
      <c r="D150" s="1" t="s">
        <v>24</v>
      </c>
      <c r="E150" s="1" t="s">
        <v>19</v>
      </c>
      <c r="F150" s="1" t="s">
        <v>10</v>
      </c>
      <c r="G150" s="5">
        <f>SQRT((J150 - Pontos!$B$5)^2 + (K150 - Pontos!$C$5)^2)</f>
        <v>1.8961091573679658</v>
      </c>
      <c r="H150" s="5">
        <f>J150-Pontos!$B$5</f>
        <v>1.3628410169912968</v>
      </c>
      <c r="I150" s="5">
        <f>K150-Pontos!$C$5</f>
        <v>-1.3182921903207898</v>
      </c>
      <c r="J150" s="5">
        <v>191913.276124414</v>
      </c>
      <c r="K150" s="3">
        <v>7196550.2860728297</v>
      </c>
    </row>
    <row r="151" spans="1:11" x14ac:dyDescent="0.25">
      <c r="A151" s="1" t="s">
        <v>25</v>
      </c>
      <c r="B151" s="1" t="s">
        <v>26</v>
      </c>
      <c r="C151" s="1" t="s">
        <v>12</v>
      </c>
      <c r="D151" s="1" t="s">
        <v>24</v>
      </c>
      <c r="E151" s="1" t="s">
        <v>19</v>
      </c>
      <c r="F151" s="1" t="s">
        <v>15</v>
      </c>
      <c r="G151" s="5">
        <f>SQRT((J151 - Pontos!$B$5)^2 + (K151 - Pontos!$C$5)^2)</f>
        <v>1.1790529363891151</v>
      </c>
      <c r="H151" s="5">
        <f>J151-Pontos!$B$5</f>
        <v>1.1677033359883353</v>
      </c>
      <c r="I151" s="5">
        <f>K151-Pontos!$C$5</f>
        <v>0.16320155002176762</v>
      </c>
      <c r="J151" s="5">
        <v>191913.080986733</v>
      </c>
      <c r="K151" s="3">
        <v>7196551.7675665701</v>
      </c>
    </row>
    <row r="152" spans="1:11" x14ac:dyDescent="0.25">
      <c r="A152" s="1" t="s">
        <v>25</v>
      </c>
      <c r="B152" s="1" t="s">
        <v>26</v>
      </c>
      <c r="C152" s="1" t="s">
        <v>12</v>
      </c>
      <c r="D152" s="1" t="s">
        <v>24</v>
      </c>
      <c r="E152" s="1" t="s">
        <v>19</v>
      </c>
      <c r="F152" s="1" t="s">
        <v>16</v>
      </c>
      <c r="G152" s="5">
        <f>SQRT((J152 - Pontos!$B$5)^2 + (K152 - Pontos!$C$5)^2)</f>
        <v>3.3424631024685385</v>
      </c>
      <c r="H152" s="5">
        <f>J152-Pontos!$B$5</f>
        <v>1.0724511589796748</v>
      </c>
      <c r="I152" s="5">
        <f>K152-Pontos!$C$5</f>
        <v>-3.1657397402450442</v>
      </c>
      <c r="J152" s="5">
        <v>191912.98573455599</v>
      </c>
      <c r="K152" s="3">
        <v>7196548.4386252798</v>
      </c>
    </row>
    <row r="153" spans="1:11" x14ac:dyDescent="0.25">
      <c r="A153" s="1" t="s">
        <v>25</v>
      </c>
      <c r="B153" s="1" t="s">
        <v>26</v>
      </c>
      <c r="C153" s="1" t="s">
        <v>12</v>
      </c>
      <c r="D153" s="1" t="s">
        <v>24</v>
      </c>
      <c r="E153" s="1" t="s">
        <v>19</v>
      </c>
      <c r="F153" s="1" t="s">
        <v>17</v>
      </c>
      <c r="G153" s="5">
        <f>SQRT((J153 - Pontos!$B$5)^2 + (K153 - Pontos!$C$5)^2)</f>
        <v>2.2763200675987081</v>
      </c>
      <c r="H153" s="5">
        <f>J153-Pontos!$B$5</f>
        <v>-0.12725792400306091</v>
      </c>
      <c r="I153" s="5">
        <f>K153-Pontos!$C$5</f>
        <v>-2.2727600997313857</v>
      </c>
      <c r="J153" s="5">
        <v>191911.786025473</v>
      </c>
      <c r="K153" s="3">
        <v>7196549.3316049203</v>
      </c>
    </row>
    <row r="154" spans="1:11" x14ac:dyDescent="0.25">
      <c r="A154" s="1" t="s">
        <v>25</v>
      </c>
      <c r="B154" s="1" t="s">
        <v>26</v>
      </c>
      <c r="C154" s="1" t="s">
        <v>12</v>
      </c>
      <c r="D154" s="1" t="s">
        <v>24</v>
      </c>
      <c r="E154" s="1" t="s">
        <v>20</v>
      </c>
      <c r="F154" s="1" t="s">
        <v>10</v>
      </c>
      <c r="G154" s="5">
        <f>SQRT((J154 - Pontos!$B$5)^2 + (K154 - Pontos!$C$5)^2)</f>
        <v>2.4256898388596593</v>
      </c>
      <c r="H154" s="5">
        <f>J154-Pontos!$B$5</f>
        <v>1.5467703629983589</v>
      </c>
      <c r="I154" s="5">
        <f>K154-Pontos!$C$5</f>
        <v>-1.8685482703149319</v>
      </c>
      <c r="J154" s="5">
        <v>191913.46005376001</v>
      </c>
      <c r="K154" s="3">
        <v>7196549.7358167497</v>
      </c>
    </row>
    <row r="155" spans="1:11" x14ac:dyDescent="0.25">
      <c r="A155" s="1" t="s">
        <v>25</v>
      </c>
      <c r="B155" s="1" t="s">
        <v>26</v>
      </c>
      <c r="C155" s="1" t="s">
        <v>12</v>
      </c>
      <c r="D155" s="1" t="s">
        <v>24</v>
      </c>
      <c r="E155" s="1" t="s">
        <v>20</v>
      </c>
      <c r="F155" s="1" t="s">
        <v>15</v>
      </c>
      <c r="G155" s="5">
        <f>SQRT((J155 - Pontos!$B$5)^2 + (K155 - Pontos!$C$5)^2)</f>
        <v>0.50238249461865669</v>
      </c>
      <c r="H155" s="5">
        <f>J155-Pontos!$B$5</f>
        <v>-1.9337797013577074E-2</v>
      </c>
      <c r="I155" s="5">
        <f>K155-Pontos!$C$5</f>
        <v>0.50201017968356609</v>
      </c>
      <c r="J155" s="5">
        <v>191911.89394559999</v>
      </c>
      <c r="K155" s="3">
        <v>7196552.1063751997</v>
      </c>
    </row>
    <row r="156" spans="1:11" x14ac:dyDescent="0.25">
      <c r="A156" s="1" t="s">
        <v>25</v>
      </c>
      <c r="B156" s="1" t="s">
        <v>26</v>
      </c>
      <c r="C156" s="1" t="s">
        <v>12</v>
      </c>
      <c r="D156" s="1" t="s">
        <v>24</v>
      </c>
      <c r="E156" s="1" t="s">
        <v>20</v>
      </c>
      <c r="F156" s="1" t="s">
        <v>16</v>
      </c>
      <c r="G156" s="5">
        <f>SQRT((J156 - Pontos!$B$5)^2 + (K156 - Pontos!$C$5)^2)</f>
        <v>1.9239715846814835</v>
      </c>
      <c r="H156" s="5">
        <f>J156-Pontos!$B$5</f>
        <v>1.2057078229845501</v>
      </c>
      <c r="I156" s="5">
        <f>K156-Pontos!$C$5</f>
        <v>-1.4993116101250052</v>
      </c>
      <c r="J156" s="5">
        <v>191913.11899121999</v>
      </c>
      <c r="K156" s="3">
        <v>7196550.1050534099</v>
      </c>
    </row>
    <row r="157" spans="1:11" x14ac:dyDescent="0.25">
      <c r="A157" s="1" t="s">
        <v>25</v>
      </c>
      <c r="B157" s="1" t="s">
        <v>26</v>
      </c>
      <c r="C157" s="1" t="s">
        <v>12</v>
      </c>
      <c r="D157" s="1" t="s">
        <v>24</v>
      </c>
      <c r="E157" s="1" t="s">
        <v>20</v>
      </c>
      <c r="F157" s="1" t="s">
        <v>17</v>
      </c>
      <c r="G157" s="5">
        <f>SQRT((J157 - Pontos!$B$5)^2 + (K157 - Pontos!$C$5)^2)</f>
        <v>2.5536392486730799</v>
      </c>
      <c r="H157" s="5">
        <f>J157-Pontos!$B$5</f>
        <v>1.222683165979106</v>
      </c>
      <c r="I157" s="5">
        <f>K157-Pontos!$C$5</f>
        <v>-2.2419008202850819</v>
      </c>
      <c r="J157" s="5">
        <v>191913.13596656299</v>
      </c>
      <c r="K157" s="3">
        <v>7196549.3624641998</v>
      </c>
    </row>
    <row r="158" spans="1:11" x14ac:dyDescent="0.25">
      <c r="A158" s="1" t="s">
        <v>25</v>
      </c>
      <c r="B158" s="1" t="s">
        <v>26</v>
      </c>
      <c r="C158" s="1" t="s">
        <v>12</v>
      </c>
      <c r="D158" s="1" t="s">
        <v>24</v>
      </c>
      <c r="E158" s="1" t="s">
        <v>21</v>
      </c>
      <c r="F158" s="1" t="s">
        <v>10</v>
      </c>
      <c r="G158" s="5">
        <f>SQRT((J158 - Pontos!$B$5)^2 + (K158 - Pontos!$C$5)^2)</f>
        <v>0.22522248766844802</v>
      </c>
      <c r="H158" s="5">
        <f>J158-Pontos!$B$5</f>
        <v>-0.18223799602128565</v>
      </c>
      <c r="I158" s="5">
        <f>K158-Pontos!$C$5</f>
        <v>0.13234229013323784</v>
      </c>
      <c r="J158" s="5">
        <v>191911.73104540099</v>
      </c>
      <c r="K158" s="3">
        <v>7196551.7367073102</v>
      </c>
    </row>
    <row r="159" spans="1:11" x14ac:dyDescent="0.25">
      <c r="A159" s="1" t="s">
        <v>25</v>
      </c>
      <c r="B159" s="1" t="s">
        <v>26</v>
      </c>
      <c r="C159" s="1" t="s">
        <v>12</v>
      </c>
      <c r="D159" s="1" t="s">
        <v>24</v>
      </c>
      <c r="E159" s="1" t="s">
        <v>21</v>
      </c>
      <c r="F159" s="1" t="s">
        <v>15</v>
      </c>
      <c r="G159" s="5">
        <f>SQRT((J159 - Pontos!$B$5)^2 + (K159 - Pontos!$C$5)^2)</f>
        <v>1.8369342888290916</v>
      </c>
      <c r="H159" s="5">
        <f>J159-Pontos!$B$5</f>
        <v>1.836906974989688</v>
      </c>
      <c r="I159" s="5">
        <f>K159-Pontos!$C$5</f>
        <v>-1.0017320513725281E-2</v>
      </c>
      <c r="J159" s="5">
        <v>191913.750190372</v>
      </c>
      <c r="K159" s="3">
        <v>7196551.5943476995</v>
      </c>
    </row>
    <row r="160" spans="1:11" x14ac:dyDescent="0.25">
      <c r="A160" s="1" t="s">
        <v>25</v>
      </c>
      <c r="B160" s="1" t="s">
        <v>26</v>
      </c>
      <c r="C160" s="1" t="s">
        <v>12</v>
      </c>
      <c r="D160" s="1" t="s">
        <v>24</v>
      </c>
      <c r="E160" s="1" t="s">
        <v>21</v>
      </c>
      <c r="F160" s="1" t="s">
        <v>16</v>
      </c>
      <c r="G160" s="5">
        <f>SQRT((J160 - Pontos!$B$5)^2 + (K160 - Pontos!$C$5)^2)</f>
        <v>1.9239715846814835</v>
      </c>
      <c r="H160" s="5">
        <f>J160-Pontos!$B$5</f>
        <v>1.2057078229845501</v>
      </c>
      <c r="I160" s="5">
        <f>K160-Pontos!$C$5</f>
        <v>-1.4993116101250052</v>
      </c>
      <c r="J160" s="5">
        <v>191913.11899121999</v>
      </c>
      <c r="K160" s="3">
        <v>7196550.1050534099</v>
      </c>
    </row>
    <row r="161" spans="1:11" x14ac:dyDescent="0.25">
      <c r="A161" s="1" t="s">
        <v>25</v>
      </c>
      <c r="B161" s="1" t="s">
        <v>26</v>
      </c>
      <c r="C161" s="1" t="s">
        <v>12</v>
      </c>
      <c r="D161" s="1" t="s">
        <v>24</v>
      </c>
      <c r="E161" s="1" t="s">
        <v>21</v>
      </c>
      <c r="F161" s="1" t="s">
        <v>17</v>
      </c>
      <c r="G161" s="5">
        <f>SQRT((J161 - Pontos!$B$5)^2 + (K161 - Pontos!$C$5)^2)</f>
        <v>3.5261052053871702</v>
      </c>
      <c r="H161" s="5">
        <f>J161-Pontos!$B$5</f>
        <v>1.5761604849831201</v>
      </c>
      <c r="I161" s="5">
        <f>K161-Pontos!$C$5</f>
        <v>-3.1542251100763679</v>
      </c>
      <c r="J161" s="5">
        <v>191913.48944388199</v>
      </c>
      <c r="K161" s="3">
        <v>7196548.45013991</v>
      </c>
    </row>
    <row r="162" spans="1:11" x14ac:dyDescent="0.25">
      <c r="A162" s="1" t="s">
        <v>4</v>
      </c>
      <c r="B162" s="1" t="s">
        <v>5</v>
      </c>
      <c r="C162" s="1" t="s">
        <v>27</v>
      </c>
      <c r="D162" s="1" t="s">
        <v>9</v>
      </c>
      <c r="E162" s="1" t="s">
        <v>6</v>
      </c>
      <c r="F162" s="1" t="s">
        <v>10</v>
      </c>
      <c r="G162" s="5">
        <f>SQRT((J162 - Pontos!$B$2)^2 + (K162 - Pontos!$C$2)^2)</f>
        <v>4.3915505027214081</v>
      </c>
      <c r="H162" s="5">
        <f>J162-Pontos!$B$2</f>
        <v>-4.3369877569784876</v>
      </c>
      <c r="I162" s="5">
        <f>K162-Pontos!$C$2</f>
        <v>0.69011087063699961</v>
      </c>
      <c r="J162" s="5">
        <v>191907.49432296501</v>
      </c>
      <c r="K162" s="3">
        <v>7196494.7115286402</v>
      </c>
    </row>
    <row r="163" spans="1:11" x14ac:dyDescent="0.25">
      <c r="A163" s="1" t="s">
        <v>4</v>
      </c>
      <c r="B163" s="1" t="s">
        <v>5</v>
      </c>
      <c r="C163" s="1" t="s">
        <v>27</v>
      </c>
      <c r="D163" s="1" t="s">
        <v>9</v>
      </c>
      <c r="E163" s="1" t="s">
        <v>6</v>
      </c>
      <c r="F163" s="1" t="s">
        <v>15</v>
      </c>
      <c r="G163" s="5">
        <f>SQRT((J163 - Pontos!$B$2)^2 + (K163 - Pontos!$C$2)^2)</f>
        <v>4.969450356961727</v>
      </c>
      <c r="H163" s="5">
        <f>J163-Pontos!$B$2</f>
        <v>0.66309087901026942</v>
      </c>
      <c r="I163" s="5">
        <f>K163-Pontos!$C$2</f>
        <v>-4.9250124199315906</v>
      </c>
      <c r="J163" s="5">
        <v>191912.494401601</v>
      </c>
      <c r="K163" s="3">
        <v>7196489.0964053497</v>
      </c>
    </row>
    <row r="164" spans="1:11" x14ac:dyDescent="0.25">
      <c r="A164" s="1" t="s">
        <v>4</v>
      </c>
      <c r="B164" s="1" t="s">
        <v>5</v>
      </c>
      <c r="C164" s="1" t="s">
        <v>27</v>
      </c>
      <c r="D164" s="1" t="s">
        <v>9</v>
      </c>
      <c r="E164" s="1" t="s">
        <v>6</v>
      </c>
      <c r="F164" s="1" t="s">
        <v>16</v>
      </c>
      <c r="G164" s="5">
        <f>SQRT((J164 - Pontos!$B$2)^2 + (K164 - Pontos!$C$2)^2)</f>
        <v>8.0656867773357028</v>
      </c>
      <c r="H164" s="5">
        <f>J164-Pontos!$B$2</f>
        <v>3.0728433070180472</v>
      </c>
      <c r="I164" s="5">
        <f>K164-Pontos!$C$2</f>
        <v>-7.4574082093313336</v>
      </c>
      <c r="J164" s="5">
        <v>191914.90415402901</v>
      </c>
      <c r="K164" s="3">
        <v>7196486.5640095603</v>
      </c>
    </row>
    <row r="165" spans="1:11" x14ac:dyDescent="0.25">
      <c r="A165" s="1" t="s">
        <v>4</v>
      </c>
      <c r="B165" s="1" t="s">
        <v>5</v>
      </c>
      <c r="C165" s="1" t="s">
        <v>27</v>
      </c>
      <c r="D165" s="1" t="s">
        <v>9</v>
      </c>
      <c r="E165" s="1" t="s">
        <v>6</v>
      </c>
      <c r="F165" s="1" t="s">
        <v>17</v>
      </c>
      <c r="G165" s="5">
        <f>SQRT((J165 - Pontos!$B$2)^2 + (K165 - Pontos!$C$2)^2)</f>
        <v>8.2383563797152792</v>
      </c>
      <c r="H165" s="5">
        <f>J165-Pontos!$B$2</f>
        <v>3.0770661140268203</v>
      </c>
      <c r="I165" s="5">
        <f>K165-Pontos!$C$2</f>
        <v>-7.6421318994835019</v>
      </c>
      <c r="J165" s="5">
        <v>191914.90837683601</v>
      </c>
      <c r="K165" s="3">
        <v>7196486.3792858701</v>
      </c>
    </row>
    <row r="166" spans="1:11" x14ac:dyDescent="0.25">
      <c r="A166" s="1" t="s">
        <v>4</v>
      </c>
      <c r="B166" s="1" t="s">
        <v>5</v>
      </c>
      <c r="C166" s="1" t="s">
        <v>27</v>
      </c>
      <c r="D166" s="1" t="s">
        <v>9</v>
      </c>
      <c r="E166" s="1" t="s">
        <v>18</v>
      </c>
      <c r="F166" s="1" t="s">
        <v>10</v>
      </c>
      <c r="G166" s="5">
        <f>SQRT((J166 - Pontos!$B$2)^2 + (K166 - Pontos!$C$2)^2)</f>
        <v>3.9268266943961674</v>
      </c>
      <c r="H166" s="5">
        <f>J166-Pontos!$B$2</f>
        <v>-2.5735058290010784</v>
      </c>
      <c r="I166" s="5">
        <f>K166-Pontos!$C$2</f>
        <v>-2.965979709289968</v>
      </c>
      <c r="J166" s="5">
        <v>191909.25780489299</v>
      </c>
      <c r="K166" s="3">
        <v>7196491.0554380603</v>
      </c>
    </row>
    <row r="167" spans="1:11" x14ac:dyDescent="0.25">
      <c r="A167" s="1" t="s">
        <v>4</v>
      </c>
      <c r="B167" s="1" t="s">
        <v>5</v>
      </c>
      <c r="C167" s="1" t="s">
        <v>27</v>
      </c>
      <c r="D167" s="1" t="s">
        <v>9</v>
      </c>
      <c r="E167" s="1" t="s">
        <v>18</v>
      </c>
      <c r="F167" s="1" t="s">
        <v>15</v>
      </c>
      <c r="G167" s="5">
        <f>SQRT((J167 - Pontos!$B$2)^2 + (K167 - Pontos!$C$2)^2)</f>
        <v>4.0152902441031708</v>
      </c>
      <c r="H167" s="5">
        <f>J167-Pontos!$B$2</f>
        <v>0.1382695610227529</v>
      </c>
      <c r="I167" s="5">
        <f>K167-Pontos!$C$2</f>
        <v>-4.0129088293761015</v>
      </c>
      <c r="J167" s="5">
        <v>191911.96958028301</v>
      </c>
      <c r="K167" s="3">
        <v>7196490.0085089402</v>
      </c>
    </row>
    <row r="168" spans="1:11" x14ac:dyDescent="0.25">
      <c r="A168" s="1" t="s">
        <v>4</v>
      </c>
      <c r="B168" s="1" t="s">
        <v>5</v>
      </c>
      <c r="C168" s="1" t="s">
        <v>27</v>
      </c>
      <c r="D168" s="1" t="s">
        <v>9</v>
      </c>
      <c r="E168" s="1" t="s">
        <v>18</v>
      </c>
      <c r="F168" s="1" t="s">
        <v>16</v>
      </c>
      <c r="G168" s="5">
        <f>SQRT((J168 - Pontos!$B$2)^2 + (K168 - Pontos!$C$2)^2)</f>
        <v>7.5930892097488911</v>
      </c>
      <c r="H168" s="5">
        <f>J168-Pontos!$B$2</f>
        <v>3.5596591120120138</v>
      </c>
      <c r="I168" s="5">
        <f>K168-Pontos!$C$2</f>
        <v>-6.7069986397400498</v>
      </c>
      <c r="J168" s="5">
        <v>191915.390969834</v>
      </c>
      <c r="K168" s="3">
        <v>7196487.3144191299</v>
      </c>
    </row>
    <row r="169" spans="1:11" x14ac:dyDescent="0.25">
      <c r="A169" s="1" t="s">
        <v>4</v>
      </c>
      <c r="B169" s="1" t="s">
        <v>5</v>
      </c>
      <c r="C169" s="1" t="s">
        <v>27</v>
      </c>
      <c r="D169" s="1" t="s">
        <v>9</v>
      </c>
      <c r="E169" s="1" t="s">
        <v>18</v>
      </c>
      <c r="F169" s="1" t="s">
        <v>17</v>
      </c>
      <c r="G169" s="5">
        <f>SQRT((J169 - Pontos!$B$2)^2 + (K169 - Pontos!$C$2)^2)</f>
        <v>8.8349076062454142</v>
      </c>
      <c r="H169" s="5">
        <f>J169-Pontos!$B$2</f>
        <v>3.7571210380119737</v>
      </c>
      <c r="I169" s="5">
        <f>K169-Pontos!$C$2</f>
        <v>-7.9962262297049165</v>
      </c>
      <c r="J169" s="5">
        <v>191915.58843176</v>
      </c>
      <c r="K169" s="3">
        <v>7196486.0251915399</v>
      </c>
    </row>
    <row r="170" spans="1:11" x14ac:dyDescent="0.25">
      <c r="A170" s="1" t="s">
        <v>4</v>
      </c>
      <c r="B170" s="1" t="s">
        <v>5</v>
      </c>
      <c r="C170" s="1" t="s">
        <v>27</v>
      </c>
      <c r="D170" s="1" t="s">
        <v>9</v>
      </c>
      <c r="E170" s="1" t="s">
        <v>19</v>
      </c>
      <c r="F170" s="1" t="s">
        <v>10</v>
      </c>
      <c r="G170" s="5">
        <f>SQRT((J170 - Pontos!$B$2)^2 + (K170 - Pontos!$C$2)^2)</f>
        <v>5.3488579987705256</v>
      </c>
      <c r="H170" s="5">
        <f>J170-Pontos!$B$2</f>
        <v>-3.2155552149924915</v>
      </c>
      <c r="I170" s="5">
        <f>K170-Pontos!$C$2</f>
        <v>-4.2743989694863558</v>
      </c>
      <c r="J170" s="5">
        <v>191908.61575550699</v>
      </c>
      <c r="K170" s="3">
        <v>7196489.7470188001</v>
      </c>
    </row>
    <row r="171" spans="1:11" x14ac:dyDescent="0.25">
      <c r="A171" s="1" t="s">
        <v>4</v>
      </c>
      <c r="B171" s="1" t="s">
        <v>5</v>
      </c>
      <c r="C171" s="1" t="s">
        <v>27</v>
      </c>
      <c r="D171" s="1" t="s">
        <v>9</v>
      </c>
      <c r="E171" s="1" t="s">
        <v>19</v>
      </c>
      <c r="F171" s="1" t="s">
        <v>15</v>
      </c>
      <c r="G171" s="5">
        <f>SQRT((J171 - Pontos!$B$2)^2 + (K171 - Pontos!$C$2)^2)</f>
        <v>4.2607772073462247</v>
      </c>
      <c r="H171" s="5">
        <f>J171-Pontos!$B$2</f>
        <v>0.81410191801842302</v>
      </c>
      <c r="I171" s="5">
        <f>K171-Pontos!$C$2</f>
        <v>-4.1822793399915099</v>
      </c>
      <c r="J171" s="5">
        <v>191912.64541264001</v>
      </c>
      <c r="K171" s="3">
        <v>7196489.8391384296</v>
      </c>
    </row>
    <row r="172" spans="1:11" x14ac:dyDescent="0.25">
      <c r="A172" s="1" t="s">
        <v>4</v>
      </c>
      <c r="B172" s="1" t="s">
        <v>5</v>
      </c>
      <c r="C172" s="1" t="s">
        <v>27</v>
      </c>
      <c r="D172" s="1" t="s">
        <v>9</v>
      </c>
      <c r="E172" s="1" t="s">
        <v>19</v>
      </c>
      <c r="F172" s="1" t="s">
        <v>16</v>
      </c>
      <c r="G172" s="5">
        <f>SQRT((J172 - Pontos!$B$2)^2 + (K172 - Pontos!$C$2)^2)</f>
        <v>7.8935652118115263</v>
      </c>
      <c r="H172" s="5">
        <f>J172-Pontos!$B$2</f>
        <v>3.0686205000092741</v>
      </c>
      <c r="I172" s="5">
        <f>K172-Pontos!$C$2</f>
        <v>-7.2726845098659396</v>
      </c>
      <c r="J172" s="5">
        <v>191914.899931222</v>
      </c>
      <c r="K172" s="3">
        <v>7196486.7487332597</v>
      </c>
    </row>
    <row r="173" spans="1:11" x14ac:dyDescent="0.25">
      <c r="A173" s="1" t="s">
        <v>4</v>
      </c>
      <c r="B173" s="1" t="s">
        <v>5</v>
      </c>
      <c r="C173" s="1" t="s">
        <v>27</v>
      </c>
      <c r="D173" s="1" t="s">
        <v>9</v>
      </c>
      <c r="E173" s="1" t="s">
        <v>19</v>
      </c>
      <c r="F173" s="1" t="s">
        <v>17</v>
      </c>
      <c r="G173" s="5">
        <f>SQRT((J173 - Pontos!$B$2)^2 + (K173 - Pontos!$C$2)^2)</f>
        <v>8.6662458495835839</v>
      </c>
      <c r="H173" s="5">
        <f>J173-Pontos!$B$2</f>
        <v>3.7528982400253881</v>
      </c>
      <c r="I173" s="5">
        <f>K173-Pontos!$C$2</f>
        <v>-7.8115025395527482</v>
      </c>
      <c r="J173" s="5">
        <v>191915.58420896201</v>
      </c>
      <c r="K173" s="3">
        <v>7196486.2099152301</v>
      </c>
    </row>
    <row r="174" spans="1:11" x14ac:dyDescent="0.25">
      <c r="A174" s="1" t="s">
        <v>4</v>
      </c>
      <c r="B174" s="1" t="s">
        <v>5</v>
      </c>
      <c r="C174" s="1" t="s">
        <v>27</v>
      </c>
      <c r="D174" s="1" t="s">
        <v>9</v>
      </c>
      <c r="E174" s="1" t="s">
        <v>20</v>
      </c>
      <c r="F174" s="1" t="s">
        <v>10</v>
      </c>
      <c r="G174" s="5">
        <f>SQRT((J174 - Pontos!$B$2)^2 + (K174 - Pontos!$C$2)^2)</f>
        <v>6.4426597996566395</v>
      </c>
      <c r="H174" s="5">
        <f>J174-Pontos!$B$2</f>
        <v>-1.4900798719900195</v>
      </c>
      <c r="I174" s="5">
        <f>K174-Pontos!$C$2</f>
        <v>-6.2679763296619058</v>
      </c>
      <c r="J174" s="5">
        <v>191910.34123085</v>
      </c>
      <c r="K174" s="3">
        <v>7196487.7534414399</v>
      </c>
    </row>
    <row r="175" spans="1:11" x14ac:dyDescent="0.25">
      <c r="A175" s="1" t="s">
        <v>4</v>
      </c>
      <c r="B175" s="1" t="s">
        <v>5</v>
      </c>
      <c r="C175" s="1" t="s">
        <v>27</v>
      </c>
      <c r="D175" s="1" t="s">
        <v>9</v>
      </c>
      <c r="E175" s="1" t="s">
        <v>20</v>
      </c>
      <c r="F175" s="1" t="s">
        <v>15</v>
      </c>
      <c r="G175" s="5">
        <f>SQRT((J175 - Pontos!$B$2)^2 + (K175 - Pontos!$C$2)^2)</f>
        <v>4.7589436408209247</v>
      </c>
      <c r="H175" s="5">
        <f>J175-Pontos!$B$2</f>
        <v>0.3230633010098245</v>
      </c>
      <c r="I175" s="5">
        <f>K175-Pontos!$C$2</f>
        <v>-4.7479653200134635</v>
      </c>
      <c r="J175" s="5">
        <v>191912.154374023</v>
      </c>
      <c r="K175" s="3">
        <v>7196489.2734524496</v>
      </c>
    </row>
    <row r="176" spans="1:11" x14ac:dyDescent="0.25">
      <c r="A176" s="1" t="s">
        <v>4</v>
      </c>
      <c r="B176" s="1" t="s">
        <v>5</v>
      </c>
      <c r="C176" s="1" t="s">
        <v>27</v>
      </c>
      <c r="D176" s="1" t="s">
        <v>9</v>
      </c>
      <c r="E176" s="1" t="s">
        <v>20</v>
      </c>
      <c r="F176" s="1" t="s">
        <v>16</v>
      </c>
      <c r="G176" s="5">
        <f>SQRT((J176 - Pontos!$B$2)^2 + (K176 - Pontos!$C$2)^2)</f>
        <v>7.5471644306710086</v>
      </c>
      <c r="H176" s="5">
        <f>J176-Pontos!$B$2</f>
        <v>2.5606906739994884</v>
      </c>
      <c r="I176" s="5">
        <f>K176-Pontos!$C$2</f>
        <v>-7.0994756296277046</v>
      </c>
      <c r="J176" s="5">
        <v>191914.39200139599</v>
      </c>
      <c r="K176" s="3">
        <v>7196486.92194214</v>
      </c>
    </row>
    <row r="177" spans="1:11" x14ac:dyDescent="0.25">
      <c r="A177" s="1" t="s">
        <v>4</v>
      </c>
      <c r="B177" s="1" t="s">
        <v>5</v>
      </c>
      <c r="C177" s="1" t="s">
        <v>27</v>
      </c>
      <c r="D177" s="1" t="s">
        <v>9</v>
      </c>
      <c r="E177" s="1" t="s">
        <v>20</v>
      </c>
      <c r="F177" s="1" t="s">
        <v>17</v>
      </c>
      <c r="G177" s="5">
        <f>SQRT((J177 - Pontos!$B$2)^2 + (K177 - Pontos!$C$2)^2)</f>
        <v>8.4043793330512777</v>
      </c>
      <c r="H177" s="5">
        <f>J177-Pontos!$B$2</f>
        <v>3.912354979023803</v>
      </c>
      <c r="I177" s="5">
        <f>K177-Pontos!$C$2</f>
        <v>-7.4382168892771006</v>
      </c>
      <c r="J177" s="5">
        <v>191915.74366570101</v>
      </c>
      <c r="K177" s="3">
        <v>7196486.5832008803</v>
      </c>
    </row>
    <row r="178" spans="1:11" x14ac:dyDescent="0.25">
      <c r="A178" s="1" t="s">
        <v>4</v>
      </c>
      <c r="B178" s="1" t="s">
        <v>5</v>
      </c>
      <c r="C178" s="1" t="s">
        <v>27</v>
      </c>
      <c r="D178" s="1" t="s">
        <v>9</v>
      </c>
      <c r="E178" s="1" t="s">
        <v>21</v>
      </c>
      <c r="F178" s="1" t="s">
        <v>10</v>
      </c>
      <c r="G178" s="5">
        <f>SQRT((J178 - Pontos!$B$2)^2 + (K178 - Pontos!$C$2)^2)</f>
        <v>5.8666617710120521</v>
      </c>
      <c r="H178" s="5">
        <f>J178-Pontos!$B$2</f>
        <v>0.34840034501394257</v>
      </c>
      <c r="I178" s="5">
        <f>K178-Pontos!$C$2</f>
        <v>-5.8563075000420213</v>
      </c>
      <c r="J178" s="5">
        <v>191912.179711067</v>
      </c>
      <c r="K178" s="3">
        <v>7196488.1651102696</v>
      </c>
    </row>
    <row r="179" spans="1:11" x14ac:dyDescent="0.25">
      <c r="A179" s="1" t="s">
        <v>4</v>
      </c>
      <c r="B179" s="1" t="s">
        <v>5</v>
      </c>
      <c r="C179" s="1" t="s">
        <v>27</v>
      </c>
      <c r="D179" s="1" t="s">
        <v>9</v>
      </c>
      <c r="E179" s="1" t="s">
        <v>21</v>
      </c>
      <c r="F179" s="1" t="s">
        <v>15</v>
      </c>
      <c r="G179" s="5">
        <f>SQRT((J179 - Pontos!$B$2)^2 + (K179 - Pontos!$C$2)^2)</f>
        <v>6.2949829217998747</v>
      </c>
      <c r="H179" s="5">
        <f>J179-Pontos!$B$2</f>
        <v>1.0284554420213681</v>
      </c>
      <c r="I179" s="5">
        <f>K179-Pontos!$C$2</f>
        <v>-6.2104017091915011</v>
      </c>
      <c r="J179" s="5">
        <v>191912.85976616401</v>
      </c>
      <c r="K179" s="3">
        <v>7196487.8110160604</v>
      </c>
    </row>
    <row r="180" spans="1:11" x14ac:dyDescent="0.25">
      <c r="A180" s="1" t="s">
        <v>4</v>
      </c>
      <c r="B180" s="1" t="s">
        <v>5</v>
      </c>
      <c r="C180" s="1" t="s">
        <v>27</v>
      </c>
      <c r="D180" s="1" t="s">
        <v>9</v>
      </c>
      <c r="E180" s="1" t="s">
        <v>21</v>
      </c>
      <c r="F180" s="1" t="s">
        <v>16</v>
      </c>
      <c r="G180" s="5">
        <f>SQRT((J180 - Pontos!$B$2)^2 + (K180 - Pontos!$C$2)^2)</f>
        <v>7.5410918556503308</v>
      </c>
      <c r="H180" s="5">
        <f>J180-Pontos!$B$2</f>
        <v>1.8933041370182764</v>
      </c>
      <c r="I180" s="5">
        <f>K180-Pontos!$C$2</f>
        <v>-7.299552439711988</v>
      </c>
      <c r="J180" s="5">
        <v>191913.72461485901</v>
      </c>
      <c r="K180" s="3">
        <v>7196486.7218653299</v>
      </c>
    </row>
    <row r="181" spans="1:11" x14ac:dyDescent="0.25">
      <c r="A181" s="1" t="s">
        <v>4</v>
      </c>
      <c r="B181" s="1" t="s">
        <v>5</v>
      </c>
      <c r="C181" s="1" t="s">
        <v>27</v>
      </c>
      <c r="D181" s="1" t="s">
        <v>9</v>
      </c>
      <c r="E181" s="1" t="s">
        <v>21</v>
      </c>
      <c r="F181" s="1" t="s">
        <v>17</v>
      </c>
      <c r="G181" s="5">
        <f>SQRT((J181 - Pontos!$B$2)^2 + (K181 - Pontos!$C$2)^2)</f>
        <v>8.4800104224937698</v>
      </c>
      <c r="H181" s="5">
        <f>J181-Pontos!$B$2</f>
        <v>4.4118391910160426</v>
      </c>
      <c r="I181" s="5">
        <f>K181-Pontos!$C$2</f>
        <v>-7.241978439502418</v>
      </c>
      <c r="J181" s="5">
        <v>191916.243149913</v>
      </c>
      <c r="K181" s="3">
        <v>7196486.7794393301</v>
      </c>
    </row>
    <row r="182" spans="1:11" x14ac:dyDescent="0.25">
      <c r="A182" s="1" t="s">
        <v>4</v>
      </c>
      <c r="B182" s="1" t="s">
        <v>5</v>
      </c>
      <c r="C182" s="1" t="s">
        <v>27</v>
      </c>
      <c r="D182" s="1" t="s">
        <v>22</v>
      </c>
      <c r="E182" s="1" t="s">
        <v>6</v>
      </c>
      <c r="F182" s="1" t="s">
        <v>10</v>
      </c>
      <c r="G182" s="5">
        <f>SQRT((J182 - Pontos!$B$3)^2 + (K182 - Pontos!$C$3)^2)</f>
        <v>7.9153883648663141</v>
      </c>
      <c r="H182" s="5">
        <f>J182-Pontos!$B$3</f>
        <v>1.7187964380136691</v>
      </c>
      <c r="I182" s="5">
        <f>K182-Pontos!$C$3</f>
        <v>-7.7265200298279524</v>
      </c>
      <c r="J182" s="5">
        <v>191887.41372858701</v>
      </c>
      <c r="K182" s="3">
        <v>7196520.6817578003</v>
      </c>
    </row>
    <row r="183" spans="1:11" x14ac:dyDescent="0.25">
      <c r="A183" s="1" t="s">
        <v>4</v>
      </c>
      <c r="B183" s="1" t="s">
        <v>5</v>
      </c>
      <c r="C183" s="1" t="s">
        <v>27</v>
      </c>
      <c r="D183" s="1" t="s">
        <v>22</v>
      </c>
      <c r="E183" s="1" t="s">
        <v>6</v>
      </c>
      <c r="F183" s="1" t="s">
        <v>15</v>
      </c>
      <c r="G183" s="5">
        <f>SQRT((J183 - Pontos!$B$3)^2 + (K183 - Pontos!$C$3)^2)</f>
        <v>6.5600644963280681</v>
      </c>
      <c r="H183" s="5">
        <f>J183-Pontos!$B$3</f>
        <v>2.0208170739933848</v>
      </c>
      <c r="I183" s="5">
        <f>K183-Pontos!$C$3</f>
        <v>-6.2410531602799892</v>
      </c>
      <c r="J183" s="5">
        <v>191887.71574922299</v>
      </c>
      <c r="K183" s="3">
        <v>7196522.1672246698</v>
      </c>
    </row>
    <row r="184" spans="1:11" x14ac:dyDescent="0.25">
      <c r="A184" s="1" t="s">
        <v>4</v>
      </c>
      <c r="B184" s="1" t="s">
        <v>5</v>
      </c>
      <c r="C184" s="1" t="s">
        <v>27</v>
      </c>
      <c r="D184" s="1" t="s">
        <v>22</v>
      </c>
      <c r="E184" s="1" t="s">
        <v>6</v>
      </c>
      <c r="F184" s="1" t="s">
        <v>16</v>
      </c>
      <c r="G184" s="5">
        <f>SQRT((J184 - Pontos!$B$3)^2 + (K184 - Pontos!$C$3)^2)</f>
        <v>6.8385376624736463</v>
      </c>
      <c r="H184" s="5">
        <f>J184-Pontos!$B$3</f>
        <v>2.3608458150119986</v>
      </c>
      <c r="I184" s="5">
        <f>K184-Pontos!$C$3</f>
        <v>-6.4180997498333454</v>
      </c>
      <c r="J184" s="5">
        <v>191888.05577796401</v>
      </c>
      <c r="K184" s="3">
        <v>7196521.9901780803</v>
      </c>
    </row>
    <row r="185" spans="1:11" x14ac:dyDescent="0.25">
      <c r="A185" s="1" t="s">
        <v>4</v>
      </c>
      <c r="B185" s="1" t="s">
        <v>5</v>
      </c>
      <c r="C185" s="1" t="s">
        <v>27</v>
      </c>
      <c r="D185" s="1" t="s">
        <v>22</v>
      </c>
      <c r="E185" s="1" t="s">
        <v>6</v>
      </c>
      <c r="F185" s="1" t="s">
        <v>17</v>
      </c>
      <c r="G185" s="5">
        <f>SQRT((J185 - Pontos!$B$3)^2 + (K185 - Pontos!$C$3)^2)</f>
        <v>6.6100938500818156</v>
      </c>
      <c r="H185" s="5">
        <f>J185-Pontos!$B$3</f>
        <v>2.1887198869953863</v>
      </c>
      <c r="I185" s="5">
        <f>K185-Pontos!$C$3</f>
        <v>-6.2372145997360349</v>
      </c>
      <c r="J185" s="5">
        <v>191887.88365203599</v>
      </c>
      <c r="K185" s="3">
        <v>7196522.1710632304</v>
      </c>
    </row>
    <row r="186" spans="1:11" x14ac:dyDescent="0.25">
      <c r="A186" s="1" t="s">
        <v>4</v>
      </c>
      <c r="B186" s="1" t="s">
        <v>5</v>
      </c>
      <c r="C186" s="1" t="s">
        <v>27</v>
      </c>
      <c r="D186" s="1" t="s">
        <v>22</v>
      </c>
      <c r="E186" s="1" t="s">
        <v>18</v>
      </c>
      <c r="F186" s="1" t="s">
        <v>10</v>
      </c>
      <c r="G186" s="5">
        <f>SQRT((J186 - Pontos!$B$3)^2 + (K186 - Pontos!$C$3)^2)</f>
        <v>6.4923862801392263</v>
      </c>
      <c r="H186" s="5">
        <f>J186-Pontos!$B$3</f>
        <v>0.68181769800139591</v>
      </c>
      <c r="I186" s="5">
        <f>K186-Pontos!$C$3</f>
        <v>-6.4564854400232434</v>
      </c>
      <c r="J186" s="5">
        <v>191886.376749847</v>
      </c>
      <c r="K186" s="3">
        <v>7196521.9517923901</v>
      </c>
    </row>
    <row r="187" spans="1:11" x14ac:dyDescent="0.25">
      <c r="A187" s="1" t="s">
        <v>4</v>
      </c>
      <c r="B187" s="1" t="s">
        <v>5</v>
      </c>
      <c r="C187" s="1" t="s">
        <v>27</v>
      </c>
      <c r="D187" s="1" t="s">
        <v>22</v>
      </c>
      <c r="E187" s="1" t="s">
        <v>18</v>
      </c>
      <c r="F187" s="1" t="s">
        <v>15</v>
      </c>
      <c r="G187" s="5">
        <f>SQRT((J187 - Pontos!$B$3)^2 + (K187 - Pontos!$C$3)^2)</f>
        <v>6.7117745022923208</v>
      </c>
      <c r="H187" s="5">
        <f>J187-Pontos!$B$3</f>
        <v>1.0218464549980126</v>
      </c>
      <c r="I187" s="5">
        <f>K187-Pontos!$C$3</f>
        <v>-6.6335319997742772</v>
      </c>
      <c r="J187" s="5">
        <v>191886.71677860399</v>
      </c>
      <c r="K187" s="3">
        <v>7196521.7747458303</v>
      </c>
    </row>
    <row r="188" spans="1:11" x14ac:dyDescent="0.25">
      <c r="A188" s="1" t="s">
        <v>4</v>
      </c>
      <c r="B188" s="1" t="s">
        <v>5</v>
      </c>
      <c r="C188" s="1" t="s">
        <v>27</v>
      </c>
      <c r="D188" s="1" t="s">
        <v>22</v>
      </c>
      <c r="E188" s="1" t="s">
        <v>18</v>
      </c>
      <c r="F188" s="1" t="s">
        <v>16</v>
      </c>
      <c r="G188" s="5">
        <f>SQRT((J188 - Pontos!$B$3)^2 + (K188 - Pontos!$C$3)^2)</f>
        <v>6.5102983688506795</v>
      </c>
      <c r="H188" s="5">
        <f>J188-Pontos!$B$3</f>
        <v>2.8518849259999115</v>
      </c>
      <c r="I188" s="5">
        <f>K188-Pontos!$C$3</f>
        <v>-5.8524129400029778</v>
      </c>
      <c r="J188" s="5">
        <v>191888.546817075</v>
      </c>
      <c r="K188" s="3">
        <v>7196522.5558648901</v>
      </c>
    </row>
    <row r="189" spans="1:11" x14ac:dyDescent="0.25">
      <c r="A189" s="1" t="s">
        <v>4</v>
      </c>
      <c r="B189" s="1" t="s">
        <v>5</v>
      </c>
      <c r="C189" s="1" t="s">
        <v>27</v>
      </c>
      <c r="D189" s="1" t="s">
        <v>22</v>
      </c>
      <c r="E189" s="1" t="s">
        <v>18</v>
      </c>
      <c r="F189" s="1" t="s">
        <v>17</v>
      </c>
      <c r="G189" s="5">
        <f>SQRT((J189 - Pontos!$B$3)^2 + (K189 - Pontos!$C$3)^2)</f>
        <v>8.678999791563534</v>
      </c>
      <c r="H189" s="5">
        <f>J189-Pontos!$B$3</f>
        <v>4.4010180539917201</v>
      </c>
      <c r="I189" s="5">
        <f>K189-Pontos!$C$3</f>
        <v>-7.480379500426352</v>
      </c>
      <c r="J189" s="5">
        <v>191890.09595020299</v>
      </c>
      <c r="K189" s="3">
        <v>7196520.9278983297</v>
      </c>
    </row>
    <row r="190" spans="1:11" x14ac:dyDescent="0.25">
      <c r="A190" s="1" t="s">
        <v>4</v>
      </c>
      <c r="B190" s="1" t="s">
        <v>5</v>
      </c>
      <c r="C190" s="1" t="s">
        <v>27</v>
      </c>
      <c r="D190" s="1" t="s">
        <v>22</v>
      </c>
      <c r="E190" s="1" t="s">
        <v>19</v>
      </c>
      <c r="F190" s="1" t="s">
        <v>10</v>
      </c>
      <c r="G190" s="5">
        <f>SQRT((J190 - Pontos!$B$3)^2 + (K190 - Pontos!$C$3)^2)</f>
        <v>5.7329487990724264</v>
      </c>
      <c r="H190" s="5">
        <f>J190-Pontos!$B$3</f>
        <v>-6.6861349914688617E-3</v>
      </c>
      <c r="I190" s="5">
        <f>K190-Pontos!$C$3</f>
        <v>-5.7329449001699686</v>
      </c>
      <c r="J190" s="5">
        <v>191885.688246014</v>
      </c>
      <c r="K190" s="3">
        <v>7196522.6753329299</v>
      </c>
    </row>
    <row r="191" spans="1:11" x14ac:dyDescent="0.25">
      <c r="A191" s="1" t="s">
        <v>4</v>
      </c>
      <c r="B191" s="1" t="s">
        <v>5</v>
      </c>
      <c r="C191" s="1" t="s">
        <v>27</v>
      </c>
      <c r="D191" s="1" t="s">
        <v>22</v>
      </c>
      <c r="E191" s="1" t="s">
        <v>19</v>
      </c>
      <c r="F191" s="1" t="s">
        <v>15</v>
      </c>
      <c r="G191" s="5">
        <f>SQRT((J191 - Pontos!$B$3)^2 + (K191 - Pontos!$C$3)^2)</f>
        <v>7.0115325114726357</v>
      </c>
      <c r="H191" s="5">
        <f>J191-Pontos!$B$3</f>
        <v>1.6976808159961365</v>
      </c>
      <c r="I191" s="5">
        <f>K191-Pontos!$C$3</f>
        <v>-6.8029014403000474</v>
      </c>
      <c r="J191" s="5">
        <v>191887.39261296499</v>
      </c>
      <c r="K191" s="3">
        <v>7196521.6053763898</v>
      </c>
    </row>
    <row r="192" spans="1:11" x14ac:dyDescent="0.25">
      <c r="A192" s="1" t="s">
        <v>4</v>
      </c>
      <c r="B192" s="1" t="s">
        <v>5</v>
      </c>
      <c r="C192" s="1" t="s">
        <v>27</v>
      </c>
      <c r="D192" s="1" t="s">
        <v>22</v>
      </c>
      <c r="E192" s="1" t="s">
        <v>19</v>
      </c>
      <c r="F192" s="1" t="s">
        <v>16</v>
      </c>
      <c r="G192" s="5">
        <f>SQRT((J192 - Pontos!$B$3)^2 + (K192 - Pontos!$C$3)^2)</f>
        <v>7.0136173842133713</v>
      </c>
      <c r="H192" s="5">
        <f>J192-Pontos!$B$3</f>
        <v>2.3650689290079754</v>
      </c>
      <c r="I192" s="5">
        <f>K192-Pontos!$C$3</f>
        <v>-6.6028234697878361</v>
      </c>
      <c r="J192" s="5">
        <v>191888.060001078</v>
      </c>
      <c r="K192" s="3">
        <v>7196521.8054543603</v>
      </c>
    </row>
    <row r="193" spans="1:11" x14ac:dyDescent="0.25">
      <c r="A193" s="1" t="s">
        <v>4</v>
      </c>
      <c r="B193" s="1" t="s">
        <v>5</v>
      </c>
      <c r="C193" s="1" t="s">
        <v>27</v>
      </c>
      <c r="D193" s="1" t="s">
        <v>22</v>
      </c>
      <c r="E193" s="1" t="s">
        <v>19</v>
      </c>
      <c r="F193" s="1" t="s">
        <v>17</v>
      </c>
      <c r="G193" s="5">
        <f>SQRT((J193 - Pontos!$B$3)^2 + (K193 - Pontos!$C$3)^2)</f>
        <v>6.5600644963280681</v>
      </c>
      <c r="H193" s="5">
        <f>J193-Pontos!$B$3</f>
        <v>2.0208170739933848</v>
      </c>
      <c r="I193" s="5">
        <f>K193-Pontos!$C$3</f>
        <v>-6.2410531602799892</v>
      </c>
      <c r="J193" s="5">
        <v>191887.71574922299</v>
      </c>
      <c r="K193" s="3">
        <v>7196522.1672246698</v>
      </c>
    </row>
    <row r="194" spans="1:11" x14ac:dyDescent="0.25">
      <c r="A194" s="1" t="s">
        <v>4</v>
      </c>
      <c r="B194" s="1" t="s">
        <v>5</v>
      </c>
      <c r="C194" s="1" t="s">
        <v>27</v>
      </c>
      <c r="D194" s="1" t="s">
        <v>22</v>
      </c>
      <c r="E194" s="1" t="s">
        <v>20</v>
      </c>
      <c r="F194" s="1" t="s">
        <v>10</v>
      </c>
      <c r="G194" s="5">
        <f>SQRT((J194 - Pontos!$B$3)^2 + (K194 - Pontos!$C$3)^2)</f>
        <v>6.5286051793223931</v>
      </c>
      <c r="H194" s="5">
        <f>J194-Pontos!$B$3</f>
        <v>1.0176233219972346</v>
      </c>
      <c r="I194" s="5">
        <f>K194-Pontos!$C$3</f>
        <v>-6.4488082900643349</v>
      </c>
      <c r="J194" s="5">
        <v>191886.71255547099</v>
      </c>
      <c r="K194" s="3">
        <v>7196521.95946954</v>
      </c>
    </row>
    <row r="195" spans="1:11" x14ac:dyDescent="0.25">
      <c r="A195" s="1" t="s">
        <v>4</v>
      </c>
      <c r="B195" s="1" t="s">
        <v>5</v>
      </c>
      <c r="C195" s="1" t="s">
        <v>27</v>
      </c>
      <c r="D195" s="1" t="s">
        <v>22</v>
      </c>
      <c r="E195" s="1" t="s">
        <v>20</v>
      </c>
      <c r="F195" s="1" t="s">
        <v>15</v>
      </c>
      <c r="G195" s="5">
        <f>SQRT((J195 - Pontos!$B$3)^2 + (K195 - Pontos!$C$3)^2)</f>
        <v>6.4775981943542327</v>
      </c>
      <c r="H195" s="5">
        <f>J195-Pontos!$B$3</f>
        <v>-0.15769636700861156</v>
      </c>
      <c r="I195" s="5">
        <f>K195-Pontos!$C$3</f>
        <v>-6.4756783600896597</v>
      </c>
      <c r="J195" s="5">
        <v>191885.53723578199</v>
      </c>
      <c r="K195" s="3">
        <v>7196521.93259947</v>
      </c>
    </row>
    <row r="196" spans="1:11" x14ac:dyDescent="0.25">
      <c r="A196" s="1" t="s">
        <v>4</v>
      </c>
      <c r="B196" s="1" t="s">
        <v>5</v>
      </c>
      <c r="C196" s="1" t="s">
        <v>27</v>
      </c>
      <c r="D196" s="1" t="s">
        <v>22</v>
      </c>
      <c r="E196" s="1" t="s">
        <v>20</v>
      </c>
      <c r="F196" s="1" t="s">
        <v>16</v>
      </c>
      <c r="G196" s="5">
        <f>SQRT((J196 - Pontos!$B$3)^2 + (K196 - Pontos!$C$3)^2)</f>
        <v>7.7884947671399081</v>
      </c>
      <c r="H196" s="5">
        <f>J196-Pontos!$B$3</f>
        <v>3.8804172920063138</v>
      </c>
      <c r="I196" s="5">
        <f>K196-Pontos!$C$3</f>
        <v>-6.7530002500861883</v>
      </c>
      <c r="J196" s="5">
        <v>191889.575349441</v>
      </c>
      <c r="K196" s="3">
        <v>7196521.65527758</v>
      </c>
    </row>
    <row r="197" spans="1:11" x14ac:dyDescent="0.25">
      <c r="A197" s="1" t="s">
        <v>4</v>
      </c>
      <c r="B197" s="1" t="s">
        <v>5</v>
      </c>
      <c r="C197" s="1" t="s">
        <v>27</v>
      </c>
      <c r="D197" s="1" t="s">
        <v>22</v>
      </c>
      <c r="E197" s="1" t="s">
        <v>20</v>
      </c>
      <c r="F197" s="1" t="s">
        <v>17</v>
      </c>
      <c r="G197" s="5">
        <f>SQRT((J197 - Pontos!$B$3)^2 + (K197 - Pontos!$C$3)^2)</f>
        <v>8.9200374891554972</v>
      </c>
      <c r="H197" s="5">
        <f>J197-Pontos!$B$3</f>
        <v>3.4104936890071258</v>
      </c>
      <c r="I197" s="5">
        <f>K197-Pontos!$C$3</f>
        <v>-8.2423056000843644</v>
      </c>
      <c r="J197" s="5">
        <v>191889.105425838</v>
      </c>
      <c r="K197" s="3">
        <v>7196520.16597223</v>
      </c>
    </row>
    <row r="198" spans="1:11" x14ac:dyDescent="0.25">
      <c r="A198" s="1" t="s">
        <v>4</v>
      </c>
      <c r="B198" s="1" t="s">
        <v>5</v>
      </c>
      <c r="C198" s="1" t="s">
        <v>27</v>
      </c>
      <c r="D198" s="1" t="s">
        <v>22</v>
      </c>
      <c r="E198" s="1" t="s">
        <v>21</v>
      </c>
      <c r="F198" s="1" t="s">
        <v>10</v>
      </c>
      <c r="G198" s="5">
        <f>SQRT((J198 - Pontos!$B$3)^2 + (K198 - Pontos!$C$3)^2)</f>
        <v>6.113659926886009</v>
      </c>
      <c r="H198" s="5">
        <f>J198-Pontos!$B$3</f>
        <v>1.6765652009926271</v>
      </c>
      <c r="I198" s="5">
        <f>K198-Pontos!$C$3</f>
        <v>-5.8792828498408198</v>
      </c>
      <c r="J198" s="5">
        <v>191887.37149734999</v>
      </c>
      <c r="K198" s="3">
        <v>7196522.5289949803</v>
      </c>
    </row>
    <row r="199" spans="1:11" x14ac:dyDescent="0.25">
      <c r="A199" s="1" t="s">
        <v>4</v>
      </c>
      <c r="B199" s="1" t="s">
        <v>5</v>
      </c>
      <c r="C199" s="1" t="s">
        <v>27</v>
      </c>
      <c r="D199" s="1" t="s">
        <v>22</v>
      </c>
      <c r="E199" s="1" t="s">
        <v>21</v>
      </c>
      <c r="F199" s="1" t="s">
        <v>15</v>
      </c>
      <c r="G199" s="5">
        <f>SQRT((J199 - Pontos!$B$3)^2 + (K199 - Pontos!$C$3)^2)</f>
        <v>7.1918969960103585</v>
      </c>
      <c r="H199" s="5">
        <f>J199-Pontos!$B$3</f>
        <v>1.7019039400038309</v>
      </c>
      <c r="I199" s="5">
        <f>K199-Pontos!$C$3</f>
        <v>-6.9876251602545381</v>
      </c>
      <c r="J199" s="5">
        <v>191887.396836089</v>
      </c>
      <c r="K199" s="3">
        <v>7196521.4206526699</v>
      </c>
    </row>
    <row r="200" spans="1:11" x14ac:dyDescent="0.25">
      <c r="A200" s="1" t="s">
        <v>4</v>
      </c>
      <c r="B200" s="1" t="s">
        <v>5</v>
      </c>
      <c r="C200" s="1" t="s">
        <v>27</v>
      </c>
      <c r="D200" s="1" t="s">
        <v>22</v>
      </c>
      <c r="E200" s="1" t="s">
        <v>21</v>
      </c>
      <c r="F200" s="1" t="s">
        <v>16</v>
      </c>
      <c r="G200" s="5">
        <f>SQRT((J200 - Pontos!$B$3)^2 + (K200 - Pontos!$C$3)^2)</f>
        <v>8.9258559592506099</v>
      </c>
      <c r="H200" s="5">
        <f>J200-Pontos!$B$3</f>
        <v>4.2415614399942569</v>
      </c>
      <c r="I200" s="5">
        <f>K200-Pontos!$C$3</f>
        <v>-7.8536654599010944</v>
      </c>
      <c r="J200" s="5">
        <v>191889.93649358899</v>
      </c>
      <c r="K200" s="3">
        <v>7196520.5546123702</v>
      </c>
    </row>
    <row r="201" spans="1:11" x14ac:dyDescent="0.25">
      <c r="A201" s="1" t="s">
        <v>4</v>
      </c>
      <c r="B201" s="1" t="s">
        <v>5</v>
      </c>
      <c r="C201" s="1" t="s">
        <v>27</v>
      </c>
      <c r="D201" s="1" t="s">
        <v>22</v>
      </c>
      <c r="E201" s="1" t="s">
        <v>21</v>
      </c>
      <c r="F201" s="1" t="s">
        <v>17</v>
      </c>
      <c r="G201" s="5">
        <f>SQRT((J201 - Pontos!$B$3)^2 + (K201 - Pontos!$C$3)^2)</f>
        <v>7.2426556231278889</v>
      </c>
      <c r="H201" s="5">
        <f>J201-Pontos!$B$3</f>
        <v>2.5371948480024002</v>
      </c>
      <c r="I201" s="5">
        <f>K201-Pontos!$C$3</f>
        <v>-6.7837086301296949</v>
      </c>
      <c r="J201" s="5">
        <v>191888.232126997</v>
      </c>
      <c r="K201" s="3">
        <v>7196521.6245692</v>
      </c>
    </row>
    <row r="202" spans="1:11" x14ac:dyDescent="0.25">
      <c r="A202" s="1" t="s">
        <v>4</v>
      </c>
      <c r="B202" s="1" t="s">
        <v>5</v>
      </c>
      <c r="C202" s="1" t="s">
        <v>27</v>
      </c>
      <c r="D202" s="1" t="s">
        <v>23</v>
      </c>
      <c r="E202" s="1" t="s">
        <v>6</v>
      </c>
      <c r="F202" s="1" t="s">
        <v>10</v>
      </c>
      <c r="G202" s="5">
        <f>SQRT((J202 - Pontos!$B$4)^2 + (K202 - Pontos!$C$4)^2)</f>
        <v>8.2287788816010341</v>
      </c>
      <c r="H202" s="5">
        <f>J202-Pontos!$B$4</f>
        <v>1.2716234720137436</v>
      </c>
      <c r="I202" s="5">
        <f>K202-Pontos!$C$4</f>
        <v>-8.1299308501183987</v>
      </c>
      <c r="J202" s="5">
        <v>191939.90172446001</v>
      </c>
      <c r="K202" s="3">
        <v>7196510.0531365201</v>
      </c>
    </row>
    <row r="203" spans="1:11" x14ac:dyDescent="0.25">
      <c r="A203" s="1" t="s">
        <v>4</v>
      </c>
      <c r="B203" s="1" t="s">
        <v>5</v>
      </c>
      <c r="C203" s="1" t="s">
        <v>27</v>
      </c>
      <c r="D203" s="1" t="s">
        <v>23</v>
      </c>
      <c r="E203" s="1" t="s">
        <v>6</v>
      </c>
      <c r="F203" s="1" t="s">
        <v>15</v>
      </c>
      <c r="G203" s="5">
        <f>SQRT((J203 - Pontos!$B$4)^2 + (K203 - Pontos!$C$4)^2)</f>
        <v>3.3540082106421543</v>
      </c>
      <c r="H203" s="5">
        <f>J203-Pontos!$B$4</f>
        <v>-1.3478050008416176E-2</v>
      </c>
      <c r="I203" s="5">
        <f>K203-Pontos!$C$4</f>
        <v>-3.3539811298251152</v>
      </c>
      <c r="J203" s="5">
        <v>191938.61662293799</v>
      </c>
      <c r="K203" s="3">
        <v>7196514.8290862404</v>
      </c>
    </row>
    <row r="204" spans="1:11" x14ac:dyDescent="0.25">
      <c r="A204" s="1" t="s">
        <v>4</v>
      </c>
      <c r="B204" s="1" t="s">
        <v>5</v>
      </c>
      <c r="C204" s="1" t="s">
        <v>27</v>
      </c>
      <c r="D204" s="1" t="s">
        <v>23</v>
      </c>
      <c r="E204" s="1" t="s">
        <v>6</v>
      </c>
      <c r="F204" s="1" t="s">
        <v>16</v>
      </c>
      <c r="G204" s="5">
        <f>SQRT((J204 - Pontos!$B$4)^2 + (K204 - Pontos!$C$4)^2)</f>
        <v>8.2672074208115944</v>
      </c>
      <c r="H204" s="5">
        <f>J204-Pontos!$B$4</f>
        <v>5.2632844189938623</v>
      </c>
      <c r="I204" s="5">
        <f>K204-Pontos!$C$4</f>
        <v>-6.3753082798793912</v>
      </c>
      <c r="J204" s="5">
        <v>191943.89338540699</v>
      </c>
      <c r="K204" s="3">
        <v>7196511.8077590903</v>
      </c>
    </row>
    <row r="205" spans="1:11" x14ac:dyDescent="0.25">
      <c r="A205" s="1" t="s">
        <v>4</v>
      </c>
      <c r="B205" s="1" t="s">
        <v>5</v>
      </c>
      <c r="C205" s="1" t="s">
        <v>27</v>
      </c>
      <c r="D205" s="1" t="s">
        <v>23</v>
      </c>
      <c r="E205" s="1" t="s">
        <v>6</v>
      </c>
      <c r="F205" s="1" t="s">
        <v>17</v>
      </c>
      <c r="G205" s="5">
        <f>SQRT((J205 - Pontos!$B$4)^2 + (K205 - Pontos!$C$4)^2)</f>
        <v>7.2712517822178633</v>
      </c>
      <c r="H205" s="5">
        <f>J205-Pontos!$B$4</f>
        <v>4.5747844690049533</v>
      </c>
      <c r="I205" s="5">
        <f>K205-Pontos!$C$4</f>
        <v>-5.651765170507133</v>
      </c>
      <c r="J205" s="5">
        <v>191943.204885457</v>
      </c>
      <c r="K205" s="3">
        <v>7196512.5313021997</v>
      </c>
    </row>
    <row r="206" spans="1:11" x14ac:dyDescent="0.25">
      <c r="A206" s="1" t="s">
        <v>4</v>
      </c>
      <c r="B206" s="1" t="s">
        <v>5</v>
      </c>
      <c r="C206" s="1" t="s">
        <v>27</v>
      </c>
      <c r="D206" s="1" t="s">
        <v>23</v>
      </c>
      <c r="E206" s="1" t="s">
        <v>18</v>
      </c>
      <c r="F206" s="1" t="s">
        <v>10</v>
      </c>
      <c r="G206" s="5">
        <f>SQRT((J206 - Pontos!$B$4)^2 + (K206 - Pontos!$C$4)^2)</f>
        <v>8.1289801116763556</v>
      </c>
      <c r="H206" s="5">
        <f>J206-Pontos!$B$4</f>
        <v>1.7711088430078235</v>
      </c>
      <c r="I206" s="5">
        <f>K206-Pontos!$C$4</f>
        <v>-7.933693409897387</v>
      </c>
      <c r="J206" s="5">
        <v>191940.401209831</v>
      </c>
      <c r="K206" s="3">
        <v>7196510.2493739603</v>
      </c>
    </row>
    <row r="207" spans="1:11" x14ac:dyDescent="0.25">
      <c r="A207" s="1" t="s">
        <v>4</v>
      </c>
      <c r="B207" s="1" t="s">
        <v>5</v>
      </c>
      <c r="C207" s="1" t="s">
        <v>27</v>
      </c>
      <c r="D207" s="1" t="s">
        <v>23</v>
      </c>
      <c r="E207" s="1" t="s">
        <v>18</v>
      </c>
      <c r="F207" s="1" t="s">
        <v>15</v>
      </c>
      <c r="G207" s="5">
        <f>SQRT((J207 - Pontos!$B$4)^2 + (K207 - Pontos!$C$4)^2)</f>
        <v>8.7365595586685725</v>
      </c>
      <c r="H207" s="5">
        <f>J207-Pontos!$B$4</f>
        <v>2.7869692300155293</v>
      </c>
      <c r="I207" s="5">
        <f>K207-Pontos!$C$4</f>
        <v>-8.2801132500171661</v>
      </c>
      <c r="J207" s="5">
        <v>191941.41707021801</v>
      </c>
      <c r="K207" s="3">
        <v>7196509.9029541202</v>
      </c>
    </row>
    <row r="208" spans="1:11" x14ac:dyDescent="0.25">
      <c r="A208" s="1" t="s">
        <v>4</v>
      </c>
      <c r="B208" s="1" t="s">
        <v>5</v>
      </c>
      <c r="C208" s="1" t="s">
        <v>27</v>
      </c>
      <c r="D208" s="1" t="s">
        <v>23</v>
      </c>
      <c r="E208" s="1" t="s">
        <v>18</v>
      </c>
      <c r="F208" s="1" t="s">
        <v>16</v>
      </c>
      <c r="G208" s="5">
        <f>SQRT((J208 - Pontos!$B$4)^2 + (K208 - Pontos!$C$4)^2)</f>
        <v>8.5605406577475165</v>
      </c>
      <c r="H208" s="5">
        <f>J208-Pontos!$B$4</f>
        <v>5.2717291509907227</v>
      </c>
      <c r="I208" s="5">
        <f>K208-Pontos!$C$4</f>
        <v>-6.744755600579083</v>
      </c>
      <c r="J208" s="5">
        <v>191943.90183013899</v>
      </c>
      <c r="K208" s="3">
        <v>7196511.4383117696</v>
      </c>
    </row>
    <row r="209" spans="1:11" x14ac:dyDescent="0.25">
      <c r="A209" s="1" t="s">
        <v>4</v>
      </c>
      <c r="B209" s="1" t="s">
        <v>5</v>
      </c>
      <c r="C209" s="1" t="s">
        <v>27</v>
      </c>
      <c r="D209" s="1" t="s">
        <v>23</v>
      </c>
      <c r="E209" s="1" t="s">
        <v>18</v>
      </c>
      <c r="F209" s="1" t="s">
        <v>17</v>
      </c>
      <c r="G209" s="5">
        <f>SQRT((J209 - Pontos!$B$4)^2 + (K209 - Pontos!$C$4)^2)</f>
        <v>8.2755002365564536</v>
      </c>
      <c r="H209" s="5">
        <f>J209-Pontos!$B$4</f>
        <v>3.4416900229989551</v>
      </c>
      <c r="I209" s="5">
        <f>K209-Pontos!$C$4</f>
        <v>-7.5258669899776578</v>
      </c>
      <c r="J209" s="5">
        <v>191942.071791011</v>
      </c>
      <c r="K209" s="3">
        <v>7196510.6572003802</v>
      </c>
    </row>
    <row r="210" spans="1:11" x14ac:dyDescent="0.25">
      <c r="A210" s="1" t="s">
        <v>4</v>
      </c>
      <c r="B210" s="1" t="s">
        <v>5</v>
      </c>
      <c r="C210" s="1" t="s">
        <v>27</v>
      </c>
      <c r="D210" s="1" t="s">
        <v>23</v>
      </c>
      <c r="E210" s="1" t="s">
        <v>19</v>
      </c>
      <c r="F210" s="1" t="s">
        <v>10</v>
      </c>
      <c r="G210" s="5">
        <f>SQRT((J210 - Pontos!$B$4)^2 + (K210 - Pontos!$C$4)^2)</f>
        <v>7.809016463204757</v>
      </c>
      <c r="H210" s="5">
        <f>J210-Pontos!$B$4</f>
        <v>0.75947082400671206</v>
      </c>
      <c r="I210" s="5">
        <f>K210-Pontos!$C$4</f>
        <v>-7.7719973102211952</v>
      </c>
      <c r="J210" s="5">
        <v>191939.389571812</v>
      </c>
      <c r="K210" s="3">
        <v>7196510.41107006</v>
      </c>
    </row>
    <row r="211" spans="1:11" x14ac:dyDescent="0.25">
      <c r="A211" s="1" t="s">
        <v>4</v>
      </c>
      <c r="B211" s="1" t="s">
        <v>5</v>
      </c>
      <c r="C211" s="1" t="s">
        <v>27</v>
      </c>
      <c r="D211" s="1" t="s">
        <v>23</v>
      </c>
      <c r="E211" s="1" t="s">
        <v>19</v>
      </c>
      <c r="F211" s="1" t="s">
        <v>15</v>
      </c>
      <c r="G211" s="5">
        <f>SQRT((J211 - Pontos!$B$4)^2 + (K211 - Pontos!$C$4)^2)</f>
        <v>8.4211579017826548</v>
      </c>
      <c r="H211" s="5">
        <f>J211-Pontos!$B$4</f>
        <v>2.2790390439913608</v>
      </c>
      <c r="I211" s="5">
        <f>K211-Pontos!$C$4</f>
        <v>-8.1069033201783895</v>
      </c>
      <c r="J211" s="5">
        <v>191940.90914003199</v>
      </c>
      <c r="K211" s="3">
        <v>7196510.07616405</v>
      </c>
    </row>
    <row r="212" spans="1:11" x14ac:dyDescent="0.25">
      <c r="A212" s="1" t="s">
        <v>4</v>
      </c>
      <c r="B212" s="1" t="s">
        <v>5</v>
      </c>
      <c r="C212" s="1" t="s">
        <v>27</v>
      </c>
      <c r="D212" s="1" t="s">
        <v>23</v>
      </c>
      <c r="E212" s="1" t="s">
        <v>19</v>
      </c>
      <c r="F212" s="1" t="s">
        <v>16</v>
      </c>
      <c r="G212" s="5">
        <f>SQRT((J212 - Pontos!$B$4)^2 + (K212 - Pontos!$C$4)^2)</f>
        <v>9.1637605632346162</v>
      </c>
      <c r="H212" s="5">
        <f>J212-Pontos!$B$4</f>
        <v>5.288618619000772</v>
      </c>
      <c r="I212" s="5">
        <f>K212-Pontos!$C$4</f>
        <v>-7.483650229871273</v>
      </c>
      <c r="J212" s="5">
        <v>191943.918719607</v>
      </c>
      <c r="K212" s="3">
        <v>7196510.6994171403</v>
      </c>
    </row>
    <row r="213" spans="1:11" x14ac:dyDescent="0.25">
      <c r="A213" s="1" t="s">
        <v>4</v>
      </c>
      <c r="B213" s="1" t="s">
        <v>5</v>
      </c>
      <c r="C213" s="1" t="s">
        <v>27</v>
      </c>
      <c r="D213" s="1" t="s">
        <v>23</v>
      </c>
      <c r="E213" s="1" t="s">
        <v>19</v>
      </c>
      <c r="F213" s="1" t="s">
        <v>17</v>
      </c>
      <c r="G213" s="5">
        <f>SQRT((J213 - Pontos!$B$4)^2 + (K213 - Pontos!$C$4)^2)</f>
        <v>8.726387167496636</v>
      </c>
      <c r="H213" s="5">
        <f>J213-Pontos!$B$4</f>
        <v>3.286454610992223</v>
      </c>
      <c r="I213" s="5">
        <f>K213-Pontos!$C$4</f>
        <v>-8.0838758703321218</v>
      </c>
      <c r="J213" s="5">
        <v>191941.91655559899</v>
      </c>
      <c r="K213" s="3">
        <v>7196510.0991914999</v>
      </c>
    </row>
    <row r="214" spans="1:11" x14ac:dyDescent="0.25">
      <c r="A214" s="1" t="s">
        <v>4</v>
      </c>
      <c r="B214" s="1" t="s">
        <v>5</v>
      </c>
      <c r="C214" s="1" t="s">
        <v>27</v>
      </c>
      <c r="D214" s="1" t="s">
        <v>23</v>
      </c>
      <c r="E214" s="1" t="s">
        <v>20</v>
      </c>
      <c r="F214" s="1" t="s">
        <v>10</v>
      </c>
      <c r="G214" s="5">
        <f>SQRT((J214 - Pontos!$B$4)^2 + (K214 - Pontos!$C$4)^2)</f>
        <v>8.5364422540418126</v>
      </c>
      <c r="H214" s="5">
        <f>J214-Pontos!$B$4</f>
        <v>0.60845795398927294</v>
      </c>
      <c r="I214" s="5">
        <f>K214-Pontos!$C$4</f>
        <v>-8.5147299002856016</v>
      </c>
      <c r="J214" s="5">
        <v>191939.23855894199</v>
      </c>
      <c r="K214" s="3">
        <v>7196509.6683374699</v>
      </c>
    </row>
    <row r="215" spans="1:11" x14ac:dyDescent="0.25">
      <c r="A215" s="1" t="s">
        <v>4</v>
      </c>
      <c r="B215" s="1" t="s">
        <v>5</v>
      </c>
      <c r="C215" s="1" t="s">
        <v>27</v>
      </c>
      <c r="D215" s="1" t="s">
        <v>23</v>
      </c>
      <c r="E215" s="1" t="s">
        <v>20</v>
      </c>
      <c r="F215" s="1" t="s">
        <v>15</v>
      </c>
      <c r="G215" s="5">
        <f>SQRT((J215 - Pontos!$B$4)^2 + (K215 - Pontos!$C$4)^2)</f>
        <v>8.9635228954215709</v>
      </c>
      <c r="H215" s="5">
        <f>J215-Pontos!$B$4</f>
        <v>2.9590942230133805</v>
      </c>
      <c r="I215" s="5">
        <f>K215-Pontos!$C$4</f>
        <v>-8.4609989998862147</v>
      </c>
      <c r="J215" s="5">
        <v>191941.58919521101</v>
      </c>
      <c r="K215" s="3">
        <v>7196509.7220683703</v>
      </c>
    </row>
    <row r="216" spans="1:11" x14ac:dyDescent="0.25">
      <c r="A216" s="1" t="s">
        <v>4</v>
      </c>
      <c r="B216" s="1" t="s">
        <v>5</v>
      </c>
      <c r="C216" s="1" t="s">
        <v>27</v>
      </c>
      <c r="D216" s="1" t="s">
        <v>23</v>
      </c>
      <c r="E216" s="1" t="s">
        <v>20</v>
      </c>
      <c r="F216" s="1" t="s">
        <v>16</v>
      </c>
      <c r="G216" s="5">
        <f>SQRT((J216 - Pontos!$B$4)^2 + (K216 - Pontos!$C$4)^2)</f>
        <v>9.4517694178070357</v>
      </c>
      <c r="H216" s="5">
        <f>J216-Pontos!$B$4</f>
        <v>4.6338977320119739</v>
      </c>
      <c r="I216" s="5">
        <f>K216-Pontos!$C$4</f>
        <v>-8.2378963902592659</v>
      </c>
      <c r="J216" s="5">
        <v>191943.26399872001</v>
      </c>
      <c r="K216" s="3">
        <v>7196509.9451709799</v>
      </c>
    </row>
    <row r="217" spans="1:11" x14ac:dyDescent="0.25">
      <c r="A217" s="1" t="s">
        <v>4</v>
      </c>
      <c r="B217" s="1" t="s">
        <v>5</v>
      </c>
      <c r="C217" s="1" t="s">
        <v>27</v>
      </c>
      <c r="D217" s="1" t="s">
        <v>23</v>
      </c>
      <c r="E217" s="1" t="s">
        <v>20</v>
      </c>
      <c r="F217" s="1" t="s">
        <v>17</v>
      </c>
      <c r="G217" s="5">
        <f>SQRT((J217 - Pontos!$B$4)^2 + (K217 - Pontos!$C$4)^2)</f>
        <v>8.5622315177688275</v>
      </c>
      <c r="H217" s="5">
        <f>J217-Pontos!$B$4</f>
        <v>4.4448832450143527</v>
      </c>
      <c r="I217" s="5">
        <f>K217-Pontos!$C$4</f>
        <v>-7.3181159803643823</v>
      </c>
      <c r="J217" s="5">
        <v>191943.07498423301</v>
      </c>
      <c r="K217" s="3">
        <v>7196510.8649513898</v>
      </c>
    </row>
    <row r="218" spans="1:11" x14ac:dyDescent="0.25">
      <c r="A218" s="1" t="s">
        <v>4</v>
      </c>
      <c r="B218" s="1" t="s">
        <v>5</v>
      </c>
      <c r="C218" s="1" t="s">
        <v>27</v>
      </c>
      <c r="D218" s="1" t="s">
        <v>23</v>
      </c>
      <c r="E218" s="1" t="s">
        <v>21</v>
      </c>
      <c r="F218" s="1" t="s">
        <v>10</v>
      </c>
      <c r="G218" s="5">
        <f>SQRT((J218 - Pontos!$B$4)^2 + (K218 - Pontos!$C$4)^2)</f>
        <v>7.6029496499183757</v>
      </c>
      <c r="H218" s="5">
        <f>J218-Pontos!$B$4</f>
        <v>0.25154058399493806</v>
      </c>
      <c r="I218" s="5">
        <f>K218-Pontos!$C$4</f>
        <v>-7.5987874502316117</v>
      </c>
      <c r="J218" s="5">
        <v>191938.88164157199</v>
      </c>
      <c r="K218" s="3">
        <v>7196510.58427992</v>
      </c>
    </row>
    <row r="219" spans="1:11" x14ac:dyDescent="0.25">
      <c r="A219" s="1" t="s">
        <v>4</v>
      </c>
      <c r="B219" s="1" t="s">
        <v>5</v>
      </c>
      <c r="C219" s="1" t="s">
        <v>27</v>
      </c>
      <c r="D219" s="1" t="s">
        <v>23</v>
      </c>
      <c r="E219" s="1" t="s">
        <v>21</v>
      </c>
      <c r="F219" s="1" t="s">
        <v>15</v>
      </c>
      <c r="G219" s="5">
        <f>SQRT((J219 - Pontos!$B$4)^2 + (K219 - Pontos!$C$4)^2)</f>
        <v>8.3213222548626415</v>
      </c>
      <c r="H219" s="5">
        <f>J219-Pontos!$B$4</f>
        <v>3.110107220010832</v>
      </c>
      <c r="I219" s="5">
        <f>K219-Pontos!$C$4</f>
        <v>-7.7182664601132274</v>
      </c>
      <c r="J219" s="5">
        <v>191941.74020820801</v>
      </c>
      <c r="K219" s="3">
        <v>7196510.4648009101</v>
      </c>
    </row>
    <row r="220" spans="1:11" x14ac:dyDescent="0.25">
      <c r="A220" s="1" t="s">
        <v>4</v>
      </c>
      <c r="B220" s="1" t="s">
        <v>5</v>
      </c>
      <c r="C220" s="1" t="s">
        <v>27</v>
      </c>
      <c r="D220" s="1" t="s">
        <v>23</v>
      </c>
      <c r="E220" s="1" t="s">
        <v>21</v>
      </c>
      <c r="F220" s="1" t="s">
        <v>16</v>
      </c>
      <c r="G220" s="5">
        <f>SQRT((J220 - Pontos!$B$4)^2 + (K220 - Pontos!$C$4)^2)</f>
        <v>9.127283605612984</v>
      </c>
      <c r="H220" s="5">
        <f>J220-Pontos!$B$4</f>
        <v>4.6254529769939836</v>
      </c>
      <c r="I220" s="5">
        <f>K220-Pontos!$C$4</f>
        <v>-7.8684490704908967</v>
      </c>
      <c r="J220" s="5">
        <v>191943.25555396499</v>
      </c>
      <c r="K220" s="3">
        <v>7196510.3146182997</v>
      </c>
    </row>
    <row r="221" spans="1:11" x14ac:dyDescent="0.25">
      <c r="A221" s="1" t="s">
        <v>4</v>
      </c>
      <c r="B221" s="1" t="s">
        <v>5</v>
      </c>
      <c r="C221" s="1" t="s">
        <v>27</v>
      </c>
      <c r="D221" s="1" t="s">
        <v>23</v>
      </c>
      <c r="E221" s="1" t="s">
        <v>21</v>
      </c>
      <c r="F221" s="1" t="s">
        <v>17</v>
      </c>
      <c r="G221" s="5">
        <f>SQRT((J221 - Pontos!$B$4)^2 + (K221 - Pontos!$C$4)^2)</f>
        <v>7.6021215351610003</v>
      </c>
      <c r="H221" s="5">
        <f>J221-Pontos!$B$4</f>
        <v>3.4248004539986141</v>
      </c>
      <c r="I221" s="5">
        <f>K221-Pontos!$C$4</f>
        <v>-6.7869723504409194</v>
      </c>
      <c r="J221" s="5">
        <v>191942.054901442</v>
      </c>
      <c r="K221" s="3">
        <v>7196511.3960950198</v>
      </c>
    </row>
    <row r="222" spans="1:11" x14ac:dyDescent="0.25">
      <c r="A222" s="1" t="s">
        <v>4</v>
      </c>
      <c r="B222" s="1" t="s">
        <v>5</v>
      </c>
      <c r="C222" s="1" t="s">
        <v>27</v>
      </c>
      <c r="D222" s="1" t="s">
        <v>24</v>
      </c>
      <c r="E222" s="1" t="s">
        <v>6</v>
      </c>
      <c r="F222" s="1" t="s">
        <v>10</v>
      </c>
      <c r="G222" s="5">
        <f>SQRT((J222 - Pontos!$B$5)^2 + (K222 - Pontos!$C$5)^2)</f>
        <v>8.7503439732030159</v>
      </c>
      <c r="H222" s="5">
        <f>J222-Pontos!$B$5</f>
        <v>0.69550840900046751</v>
      </c>
      <c r="I222" s="5">
        <f>K222-Pontos!$C$5</f>
        <v>-8.7226594397798181</v>
      </c>
      <c r="J222" s="5">
        <v>191912.60879180601</v>
      </c>
      <c r="K222" s="3">
        <v>7196542.8817055803</v>
      </c>
    </row>
    <row r="223" spans="1:11" x14ac:dyDescent="0.25">
      <c r="A223" s="1" t="s">
        <v>4</v>
      </c>
      <c r="B223" s="1" t="s">
        <v>5</v>
      </c>
      <c r="C223" s="1" t="s">
        <v>27</v>
      </c>
      <c r="D223" s="1" t="s">
        <v>24</v>
      </c>
      <c r="E223" s="1" t="s">
        <v>6</v>
      </c>
      <c r="F223" s="1" t="s">
        <v>15</v>
      </c>
      <c r="G223" s="5">
        <f>SQRT((J223 - Pontos!$B$5)^2 + (K223 - Pontos!$C$5)^2)</f>
        <v>8.8905145927054932</v>
      </c>
      <c r="H223" s="5">
        <f>J223-Pontos!$B$5</f>
        <v>5.0314286299981177</v>
      </c>
      <c r="I223" s="5">
        <f>K223-Pontos!$C$5</f>
        <v>-7.3298005200922489</v>
      </c>
      <c r="J223" s="5">
        <v>191916.94471202701</v>
      </c>
      <c r="K223" s="3">
        <v>7196544.2745645</v>
      </c>
    </row>
    <row r="224" spans="1:11" x14ac:dyDescent="0.25">
      <c r="A224" s="1" t="s">
        <v>4</v>
      </c>
      <c r="B224" s="1" t="s">
        <v>5</v>
      </c>
      <c r="C224" s="1" t="s">
        <v>27</v>
      </c>
      <c r="D224" s="1" t="s">
        <v>24</v>
      </c>
      <c r="E224" s="1" t="s">
        <v>6</v>
      </c>
      <c r="F224" s="1" t="s">
        <v>16</v>
      </c>
      <c r="G224" s="5">
        <f>SQRT((J224 - Pontos!$B$5)^2 + (K224 - Pontos!$C$5)^2)</f>
        <v>9.7992763021588711</v>
      </c>
      <c r="H224" s="5">
        <f>J224-Pontos!$B$5</f>
        <v>6.5425560889998451</v>
      </c>
      <c r="I224" s="5">
        <f>K224-Pontos!$C$5</f>
        <v>-7.2952570803463459</v>
      </c>
      <c r="J224" s="5">
        <v>191918.45583948601</v>
      </c>
      <c r="K224" s="3">
        <v>7196544.3091079397</v>
      </c>
    </row>
    <row r="225" spans="1:11" x14ac:dyDescent="0.25">
      <c r="A225" s="1" t="s">
        <v>4</v>
      </c>
      <c r="B225" s="1" t="s">
        <v>5</v>
      </c>
      <c r="C225" s="1" t="s">
        <v>27</v>
      </c>
      <c r="D225" s="1" t="s">
        <v>24</v>
      </c>
      <c r="E225" s="1" t="s">
        <v>6</v>
      </c>
      <c r="F225" s="1" t="s">
        <v>17</v>
      </c>
      <c r="G225" s="5">
        <f>SQRT((J225 - Pontos!$B$5)^2 + (K225 - Pontos!$C$5)^2)</f>
        <v>6.7369134601401797</v>
      </c>
      <c r="H225" s="5">
        <f>J225-Pontos!$B$5</f>
        <v>0.82031939699663781</v>
      </c>
      <c r="I225" s="5">
        <f>K225-Pontos!$C$5</f>
        <v>-6.6867839097976685</v>
      </c>
      <c r="J225" s="5">
        <v>191912.733602794</v>
      </c>
      <c r="K225" s="3">
        <v>7196544.9175811103</v>
      </c>
    </row>
    <row r="226" spans="1:11" x14ac:dyDescent="0.25">
      <c r="A226" s="1" t="s">
        <v>4</v>
      </c>
      <c r="B226" s="1" t="s">
        <v>5</v>
      </c>
      <c r="C226" s="1" t="s">
        <v>27</v>
      </c>
      <c r="D226" s="1" t="s">
        <v>24</v>
      </c>
      <c r="E226" s="1" t="s">
        <v>18</v>
      </c>
      <c r="F226" s="1" t="s">
        <v>10</v>
      </c>
      <c r="G226" s="5">
        <f>SQRT((J226 - Pontos!$B$5)^2 + (K226 - Pontos!$C$5)^2)</f>
        <v>8.8238772595568467</v>
      </c>
      <c r="H226" s="5">
        <f>J226-Pontos!$B$5</f>
        <v>2.3703160820004996</v>
      </c>
      <c r="I226" s="5">
        <f>K226-Pontos!$C$5</f>
        <v>-8.4995536096394062</v>
      </c>
      <c r="J226" s="5">
        <v>191914.28359947901</v>
      </c>
      <c r="K226" s="3">
        <v>7196543.1048114104</v>
      </c>
    </row>
    <row r="227" spans="1:11" x14ac:dyDescent="0.25">
      <c r="A227" s="1" t="s">
        <v>4</v>
      </c>
      <c r="B227" s="1" t="s">
        <v>5</v>
      </c>
      <c r="C227" s="1" t="s">
        <v>27</v>
      </c>
      <c r="D227" s="1" t="s">
        <v>24</v>
      </c>
      <c r="E227" s="1" t="s">
        <v>18</v>
      </c>
      <c r="F227" s="1" t="s">
        <v>15</v>
      </c>
      <c r="G227" s="5">
        <f>SQRT((J227 - Pontos!$B$5)^2 + (K227 - Pontos!$C$5)^2)</f>
        <v>9.6692141279417427</v>
      </c>
      <c r="H227" s="5">
        <f>J227-Pontos!$B$5</f>
        <v>2.8909160500043072</v>
      </c>
      <c r="I227" s="5">
        <f>K227-Pontos!$C$5</f>
        <v>-9.2269337400794029</v>
      </c>
      <c r="J227" s="5">
        <v>191914.80419944701</v>
      </c>
      <c r="K227" s="3">
        <v>7196542.37743128</v>
      </c>
    </row>
    <row r="228" spans="1:11" x14ac:dyDescent="0.25">
      <c r="A228" s="1" t="s">
        <v>4</v>
      </c>
      <c r="B228" s="1" t="s">
        <v>5</v>
      </c>
      <c r="C228" s="1" t="s">
        <v>27</v>
      </c>
      <c r="D228" s="1" t="s">
        <v>24</v>
      </c>
      <c r="E228" s="1" t="s">
        <v>18</v>
      </c>
      <c r="F228" s="1" t="s">
        <v>16</v>
      </c>
      <c r="G228" s="5">
        <f>SQRT((J228 - Pontos!$B$5)^2 + (K228 - Pontos!$C$5)^2)</f>
        <v>7.2833713239641877</v>
      </c>
      <c r="H228" s="5">
        <f>J228-Pontos!$B$5</f>
        <v>2.9997011689993087</v>
      </c>
      <c r="I228" s="5">
        <f>K228-Pontos!$C$5</f>
        <v>-6.636963970027864</v>
      </c>
      <c r="J228" s="5">
        <v>191914.91298456601</v>
      </c>
      <c r="K228" s="3">
        <v>7196544.96740105</v>
      </c>
    </row>
    <row r="229" spans="1:11" x14ac:dyDescent="0.25">
      <c r="A229" s="1" t="s">
        <v>4</v>
      </c>
      <c r="B229" s="1" t="s">
        <v>5</v>
      </c>
      <c r="C229" s="1" t="s">
        <v>27</v>
      </c>
      <c r="D229" s="1" t="s">
        <v>24</v>
      </c>
      <c r="E229" s="1" t="s">
        <v>18</v>
      </c>
      <c r="F229" s="1" t="s">
        <v>17</v>
      </c>
      <c r="G229" s="5">
        <f>SQRT((J229 - Pontos!$B$5)^2 + (K229 - Pontos!$C$5)^2)</f>
        <v>7.1393598634521256</v>
      </c>
      <c r="H229" s="5">
        <f>J229-Pontos!$B$5</f>
        <v>4.3218122329853941</v>
      </c>
      <c r="I229" s="5">
        <f>K229-Pontos!$C$5</f>
        <v>-5.6826400803402066</v>
      </c>
      <c r="J229" s="5">
        <v>191916.23509562999</v>
      </c>
      <c r="K229" s="3">
        <v>7196545.9217249397</v>
      </c>
    </row>
    <row r="230" spans="1:11" x14ac:dyDescent="0.25">
      <c r="A230" s="1" t="s">
        <v>4</v>
      </c>
      <c r="B230" s="1" t="s">
        <v>5</v>
      </c>
      <c r="C230" s="1" t="s">
        <v>27</v>
      </c>
      <c r="D230" s="1" t="s">
        <v>24</v>
      </c>
      <c r="E230" s="1" t="s">
        <v>19</v>
      </c>
      <c r="F230" s="1" t="s">
        <v>10</v>
      </c>
      <c r="G230" s="5">
        <f>SQRT((J230 - Pontos!$B$5)^2 + (K230 - Pontos!$C$5)^2)</f>
        <v>8.5918706560033584</v>
      </c>
      <c r="H230" s="5">
        <f>J230-Pontos!$B$5</f>
        <v>1.027091752999695</v>
      </c>
      <c r="I230" s="5">
        <f>K230-Pontos!$C$5</f>
        <v>-8.5302593102678657</v>
      </c>
      <c r="J230" s="5">
        <v>191912.94037515001</v>
      </c>
      <c r="K230" s="3">
        <v>7196543.0741057098</v>
      </c>
    </row>
    <row r="231" spans="1:11" x14ac:dyDescent="0.25">
      <c r="A231" s="1" t="s">
        <v>4</v>
      </c>
      <c r="B231" s="1" t="s">
        <v>5</v>
      </c>
      <c r="C231" s="1" t="s">
        <v>27</v>
      </c>
      <c r="D231" s="1" t="s">
        <v>24</v>
      </c>
      <c r="E231" s="1" t="s">
        <v>19</v>
      </c>
      <c r="F231" s="1" t="s">
        <v>15</v>
      </c>
      <c r="G231" s="5">
        <f>SQRT((J231 - Pontos!$B$5)^2 + (K231 - Pontos!$C$5)^2)</f>
        <v>8.7355057235144571</v>
      </c>
      <c r="H231" s="5">
        <f>J231-Pontos!$B$5</f>
        <v>2.7018994499812834</v>
      </c>
      <c r="I231" s="5">
        <f>K231-Pontos!$C$5</f>
        <v>-8.3071535201743245</v>
      </c>
      <c r="J231" s="5">
        <v>191914.61518284699</v>
      </c>
      <c r="K231" s="3">
        <v>7196543.2972114999</v>
      </c>
    </row>
    <row r="232" spans="1:11" x14ac:dyDescent="0.25">
      <c r="A232" s="1" t="s">
        <v>4</v>
      </c>
      <c r="B232" s="1" t="s">
        <v>5</v>
      </c>
      <c r="C232" s="1" t="s">
        <v>27</v>
      </c>
      <c r="D232" s="1" t="s">
        <v>24</v>
      </c>
      <c r="E232" s="1" t="s">
        <v>19</v>
      </c>
      <c r="F232" s="1" t="s">
        <v>16</v>
      </c>
      <c r="G232" s="5">
        <f>SQRT((J232 - Pontos!$B$5)^2 + (K232 - Pontos!$C$5)^2)</f>
        <v>9.5231899019020201</v>
      </c>
      <c r="H232" s="5">
        <f>J232-Pontos!$B$5</f>
        <v>4.3851525579812005</v>
      </c>
      <c r="I232" s="5">
        <f>K232-Pontos!$C$5</f>
        <v>-8.4534953096881509</v>
      </c>
      <c r="J232" s="5">
        <v>191916.29843595499</v>
      </c>
      <c r="K232" s="3">
        <v>7196543.1508697104</v>
      </c>
    </row>
    <row r="233" spans="1:11" x14ac:dyDescent="0.25">
      <c r="A233" s="1" t="s">
        <v>4</v>
      </c>
      <c r="B233" s="1" t="s">
        <v>5</v>
      </c>
      <c r="C233" s="1" t="s">
        <v>27</v>
      </c>
      <c r="D233" s="1" t="s">
        <v>24</v>
      </c>
      <c r="E233" s="1" t="s">
        <v>19</v>
      </c>
      <c r="F233" s="1" t="s">
        <v>17</v>
      </c>
      <c r="G233" s="5">
        <f>SQRT((J233 - Pontos!$B$5)^2 + (K233 - Pontos!$C$5)^2)</f>
        <v>7.660351820002953</v>
      </c>
      <c r="H233" s="5">
        <f>J233-Pontos!$B$5</f>
        <v>4.1707999169884715</v>
      </c>
      <c r="I233" s="5">
        <f>K233-Pontos!$C$5</f>
        <v>-6.4253729898482561</v>
      </c>
      <c r="J233" s="5">
        <v>191916.084083314</v>
      </c>
      <c r="K233" s="3">
        <v>7196545.1789920302</v>
      </c>
    </row>
    <row r="234" spans="1:11" x14ac:dyDescent="0.25">
      <c r="A234" s="1" t="s">
        <v>4</v>
      </c>
      <c r="B234" s="1" t="s">
        <v>5</v>
      </c>
      <c r="C234" s="1" t="s">
        <v>27</v>
      </c>
      <c r="D234" s="1" t="s">
        <v>24</v>
      </c>
      <c r="E234" s="1" t="s">
        <v>20</v>
      </c>
      <c r="F234" s="1" t="s">
        <v>10</v>
      </c>
      <c r="G234" s="5">
        <f>SQRT((J234 - Pontos!$B$5)^2 + (K234 - Pontos!$C$5)^2)</f>
        <v>9.1437397026933098</v>
      </c>
      <c r="H234" s="5">
        <f>J234-Pontos!$B$5</f>
        <v>1.0397599629941396</v>
      </c>
      <c r="I234" s="5">
        <f>K234-Pontos!$C$5</f>
        <v>-9.0844303602352738</v>
      </c>
      <c r="J234" s="5">
        <v>191912.95304336</v>
      </c>
      <c r="K234" s="3">
        <v>7196542.5199346598</v>
      </c>
    </row>
    <row r="235" spans="1:11" x14ac:dyDescent="0.25">
      <c r="A235" s="1" t="s">
        <v>4</v>
      </c>
      <c r="B235" s="1" t="s">
        <v>5</v>
      </c>
      <c r="C235" s="1" t="s">
        <v>27</v>
      </c>
      <c r="D235" s="1" t="s">
        <v>24</v>
      </c>
      <c r="E235" s="1" t="s">
        <v>20</v>
      </c>
      <c r="F235" s="1" t="s">
        <v>15</v>
      </c>
      <c r="G235" s="5">
        <f>SQRT((J235 - Pontos!$B$5)^2 + (K235 - Pontos!$C$5)^2)</f>
        <v>7.8938345785188666</v>
      </c>
      <c r="H235" s="5">
        <f>J235-Pontos!$B$5</f>
        <v>4.0113422370050102</v>
      </c>
      <c r="I235" s="5">
        <f>K235-Pontos!$C$5</f>
        <v>-6.7986585302278399</v>
      </c>
      <c r="J235" s="5">
        <v>191915.92462563401</v>
      </c>
      <c r="K235" s="3">
        <v>7196544.8057064898</v>
      </c>
    </row>
    <row r="236" spans="1:11" x14ac:dyDescent="0.25">
      <c r="A236" s="1" t="s">
        <v>4</v>
      </c>
      <c r="B236" s="1" t="s">
        <v>5</v>
      </c>
      <c r="C236" s="1" t="s">
        <v>27</v>
      </c>
      <c r="D236" s="1" t="s">
        <v>24</v>
      </c>
      <c r="E236" s="1" t="s">
        <v>20</v>
      </c>
      <c r="F236" s="1" t="s">
        <v>16</v>
      </c>
      <c r="G236" s="5">
        <f>SQRT((J236 - Pontos!$B$5)^2 + (K236 - Pontos!$C$5)^2)</f>
        <v>9.1174521828069963</v>
      </c>
      <c r="H236" s="5">
        <f>J236-Pontos!$B$5</f>
        <v>4.2088041350070853</v>
      </c>
      <c r="I236" s="5">
        <f>K236-Pontos!$C$5</f>
        <v>-8.0878861304372549</v>
      </c>
      <c r="J236" s="5">
        <v>191916.12208753201</v>
      </c>
      <c r="K236" s="3">
        <v>7196543.5164788896</v>
      </c>
    </row>
    <row r="237" spans="1:11" x14ac:dyDescent="0.25">
      <c r="A237" s="1" t="s">
        <v>4</v>
      </c>
      <c r="B237" s="1" t="s">
        <v>5</v>
      </c>
      <c r="C237" s="1" t="s">
        <v>27</v>
      </c>
      <c r="D237" s="1" t="s">
        <v>24</v>
      </c>
      <c r="E237" s="1" t="s">
        <v>20</v>
      </c>
      <c r="F237" s="1" t="s">
        <v>17</v>
      </c>
      <c r="G237" s="5">
        <f>SQRT((J237 - Pontos!$B$5)^2 + (K237 - Pontos!$C$5)^2)</f>
        <v>7.7737955257985689</v>
      </c>
      <c r="H237" s="5">
        <f>J237-Pontos!$B$5</f>
        <v>5.3292306689836551</v>
      </c>
      <c r="I237" s="5">
        <f>K237-Pontos!$C$5</f>
        <v>-5.6596110602840781</v>
      </c>
      <c r="J237" s="5">
        <v>191917.24251406599</v>
      </c>
      <c r="K237" s="3">
        <v>7196545.9447539598</v>
      </c>
    </row>
    <row r="238" spans="1:11" x14ac:dyDescent="0.25">
      <c r="A238" s="1" t="s">
        <v>4</v>
      </c>
      <c r="B238" s="1" t="s">
        <v>5</v>
      </c>
      <c r="C238" s="1" t="s">
        <v>27</v>
      </c>
      <c r="D238" s="1" t="s">
        <v>24</v>
      </c>
      <c r="E238" s="1" t="s">
        <v>21</v>
      </c>
      <c r="F238" s="1" t="s">
        <v>10</v>
      </c>
      <c r="G238" s="5">
        <f>SQRT((J238 - Pontos!$B$5)^2 + (K238 - Pontos!$C$5)^2)</f>
        <v>8.1563081793406766</v>
      </c>
      <c r="H238" s="5">
        <f>J238-Pontos!$B$5</f>
        <v>2.5213282619952224</v>
      </c>
      <c r="I238" s="5">
        <f>K238-Pontos!$C$5</f>
        <v>-7.7568206703290343</v>
      </c>
      <c r="J238" s="5">
        <v>191914.434611659</v>
      </c>
      <c r="K238" s="3">
        <v>7196543.8475443497</v>
      </c>
    </row>
    <row r="239" spans="1:11" x14ac:dyDescent="0.25">
      <c r="A239" s="1" t="s">
        <v>4</v>
      </c>
      <c r="B239" s="1" t="s">
        <v>5</v>
      </c>
      <c r="C239" s="1" t="s">
        <v>27</v>
      </c>
      <c r="D239" s="1" t="s">
        <v>24</v>
      </c>
      <c r="E239" s="1" t="s">
        <v>21</v>
      </c>
      <c r="F239" s="1" t="s">
        <v>15</v>
      </c>
      <c r="G239" s="5">
        <f>SQRT((J239 - Pontos!$B$5)^2 + (K239 - Pontos!$C$5)^2)</f>
        <v>8.3313080138213884</v>
      </c>
      <c r="H239" s="5">
        <f>J239-Pontos!$B$5</f>
        <v>3.5245238569914363</v>
      </c>
      <c r="I239" s="5">
        <f>K239-Pontos!$C$5</f>
        <v>-7.549067810177803</v>
      </c>
      <c r="J239" s="5">
        <v>191915.437807254</v>
      </c>
      <c r="K239" s="3">
        <v>7196544.0552972099</v>
      </c>
    </row>
    <row r="240" spans="1:11" x14ac:dyDescent="0.25">
      <c r="A240" s="1" t="s">
        <v>4</v>
      </c>
      <c r="B240" s="1" t="s">
        <v>5</v>
      </c>
      <c r="C240" s="1" t="s">
        <v>27</v>
      </c>
      <c r="D240" s="1" t="s">
        <v>24</v>
      </c>
      <c r="E240" s="1" t="s">
        <v>21</v>
      </c>
      <c r="F240" s="1" t="s">
        <v>16</v>
      </c>
      <c r="G240" s="5">
        <f>SQRT((J240 - Pontos!$B$5)^2 + (K240 - Pontos!$C$5)^2)</f>
        <v>7.859476312469134</v>
      </c>
      <c r="H240" s="5">
        <f>J240-Pontos!$B$5</f>
        <v>3.1802723440050613</v>
      </c>
      <c r="I240" s="5">
        <f>K240-Pontos!$C$5</f>
        <v>-7.1872968301177025</v>
      </c>
      <c r="J240" s="5">
        <v>191915.09355574101</v>
      </c>
      <c r="K240" s="3">
        <v>7196544.4170681899</v>
      </c>
    </row>
    <row r="241" spans="1:13" x14ac:dyDescent="0.25">
      <c r="A241" s="1" t="s">
        <v>4</v>
      </c>
      <c r="B241" s="1" t="s">
        <v>5</v>
      </c>
      <c r="C241" s="1" t="s">
        <v>27</v>
      </c>
      <c r="D241" s="1" t="s">
        <v>24</v>
      </c>
      <c r="E241" s="1" t="s">
        <v>21</v>
      </c>
      <c r="F241" s="1" t="s">
        <v>17</v>
      </c>
      <c r="G241" s="5">
        <f>SQRT((J241 - Pontos!$B$5)^2 + (K241 - Pontos!$C$5)^2)</f>
        <v>6.0331034071300449</v>
      </c>
      <c r="H241" s="5">
        <f>J241-Pontos!$B$5</f>
        <v>3.1338226090010721</v>
      </c>
      <c r="I241" s="5">
        <f>K241-Pontos!$C$5</f>
        <v>-5.155336320400238</v>
      </c>
      <c r="J241" s="5">
        <v>191915.04710600601</v>
      </c>
      <c r="K241" s="3">
        <v>7196546.4490286997</v>
      </c>
    </row>
    <row r="242" spans="1:13" x14ac:dyDescent="0.25">
      <c r="A242" s="1" t="s">
        <v>25</v>
      </c>
      <c r="B242" s="1" t="s">
        <v>26</v>
      </c>
      <c r="C242" s="1" t="s">
        <v>27</v>
      </c>
      <c r="D242" s="1" t="s">
        <v>9</v>
      </c>
      <c r="E242" s="1" t="s">
        <v>6</v>
      </c>
      <c r="F242" s="1" t="s">
        <v>10</v>
      </c>
      <c r="G242" s="5">
        <f>SQRT((J242 - Pontos!$B$2)^2 + (K242 - Pontos!$C$2)^2)</f>
        <v>8.1192152136081255</v>
      </c>
      <c r="H242" s="5">
        <f>J242-Pontos!$B$2</f>
        <v>2.0738749370211735</v>
      </c>
      <c r="I242" s="5">
        <f>K242-Pontos!$C$2</f>
        <v>-7.8498852495104074</v>
      </c>
      <c r="J242" s="5">
        <v>191913.90518565901</v>
      </c>
      <c r="K242" s="3">
        <v>7196486.1715325201</v>
      </c>
    </row>
    <row r="243" spans="1:13" x14ac:dyDescent="0.25">
      <c r="A243" s="1" t="s">
        <v>25</v>
      </c>
      <c r="B243" s="1" t="s">
        <v>26</v>
      </c>
      <c r="C243" s="1" t="s">
        <v>27</v>
      </c>
      <c r="D243" s="1" t="s">
        <v>9</v>
      </c>
      <c r="E243" s="1" t="s">
        <v>6</v>
      </c>
      <c r="F243" s="1" t="s">
        <v>15</v>
      </c>
      <c r="G243" s="5">
        <f>SQRT((J243 - Pontos!$B$2)^2 + (K243 - Pontos!$C$2)^2)</f>
        <v>7.1846365350537331</v>
      </c>
      <c r="H243" s="5">
        <f>J243-Pontos!$B$2</f>
        <v>1.8815849000238813</v>
      </c>
      <c r="I243" s="5">
        <f>K243-Pontos!$C$2</f>
        <v>-6.933876289986074</v>
      </c>
      <c r="J243" s="5">
        <v>191913.71289562201</v>
      </c>
      <c r="K243" s="3">
        <v>7196487.0875414796</v>
      </c>
    </row>
    <row r="244" spans="1:13" x14ac:dyDescent="0.25">
      <c r="A244" s="1" t="s">
        <v>25</v>
      </c>
      <c r="B244" s="1" t="s">
        <v>26</v>
      </c>
      <c r="C244" s="1" t="s">
        <v>27</v>
      </c>
      <c r="D244" s="1" t="s">
        <v>9</v>
      </c>
      <c r="E244" s="1" t="s">
        <v>6</v>
      </c>
      <c r="F244" s="1" t="s">
        <v>16</v>
      </c>
      <c r="G244" s="5">
        <f>SQRT((J244 - Pontos!$B$2)^2 + (K244 - Pontos!$C$2)^2)</f>
        <v>8.8715902627168397</v>
      </c>
      <c r="H244" s="5">
        <f>J244-Pontos!$B$2</f>
        <v>3.4220966840221081</v>
      </c>
      <c r="I244" s="5">
        <f>K244-Pontos!$C$2</f>
        <v>-8.1850087400525808</v>
      </c>
      <c r="J244" s="5">
        <v>191915.25340740601</v>
      </c>
      <c r="K244" s="3">
        <v>7196485.8364090296</v>
      </c>
    </row>
    <row r="245" spans="1:13" x14ac:dyDescent="0.25">
      <c r="A245" s="1" t="s">
        <v>25</v>
      </c>
      <c r="B245" s="1" t="s">
        <v>26</v>
      </c>
      <c r="C245" s="1" t="s">
        <v>27</v>
      </c>
      <c r="D245" s="1" t="s">
        <v>9</v>
      </c>
      <c r="E245" s="1" t="s">
        <v>6</v>
      </c>
      <c r="F245" s="1" t="s">
        <v>17</v>
      </c>
      <c r="G245" s="5">
        <f>SQRT((J245 - Pontos!$B$2)^2 + (K245 - Pontos!$C$2)^2)</f>
        <v>8.1510752474764629</v>
      </c>
      <c r="H245" s="5">
        <f>J245-Pontos!$B$2</f>
        <v>4.0717272710171528</v>
      </c>
      <c r="I245" s="5">
        <f>K245-Pontos!$C$2</f>
        <v>-7.0612367698922753</v>
      </c>
      <c r="J245" s="5">
        <v>191915.903037993</v>
      </c>
      <c r="K245" s="3">
        <v>7196486.9601809997</v>
      </c>
    </row>
    <row r="246" spans="1:13" x14ac:dyDescent="0.25">
      <c r="A246" s="1" t="s">
        <v>25</v>
      </c>
      <c r="B246" s="1" t="s">
        <v>26</v>
      </c>
      <c r="C246" s="1" t="s">
        <v>27</v>
      </c>
      <c r="D246" s="1" t="s">
        <v>9</v>
      </c>
      <c r="E246" s="1" t="s">
        <v>18</v>
      </c>
      <c r="F246" s="1" t="s">
        <v>10</v>
      </c>
      <c r="G246" s="5">
        <f>SQRT((J246 - Pontos!$B$2)^2 + (K246 - Pontos!$C$2)^2)</f>
        <v>9.3523464458186663</v>
      </c>
      <c r="H246" s="5">
        <f>J246-Pontos!$B$2</f>
        <v>1.9322587870119605</v>
      </c>
      <c r="I246" s="5">
        <f>K246-Pontos!$C$2</f>
        <v>-9.1505606397986412</v>
      </c>
      <c r="J246" s="5">
        <v>191913.763569509</v>
      </c>
      <c r="K246" s="3">
        <v>7196484.8708571298</v>
      </c>
    </row>
    <row r="247" spans="1:13" x14ac:dyDescent="0.25">
      <c r="A247" s="1" t="s">
        <v>25</v>
      </c>
      <c r="B247" s="1" t="s">
        <v>26</v>
      </c>
      <c r="C247" s="1" t="s">
        <v>27</v>
      </c>
      <c r="D247" s="1" t="s">
        <v>9</v>
      </c>
      <c r="E247" s="1" t="s">
        <v>18</v>
      </c>
      <c r="F247" s="1" t="s">
        <v>15</v>
      </c>
      <c r="G247" s="5">
        <f>SQRT((J247 - Pontos!$B$2)^2 + (K247 - Pontos!$C$2)^2)</f>
        <v>9.429206329027501</v>
      </c>
      <c r="H247" s="5">
        <f>J247-Pontos!$B$2</f>
        <v>1.2714195389999077</v>
      </c>
      <c r="I247" s="5">
        <f>K247-Pontos!$C$2</f>
        <v>-9.3430950092151761</v>
      </c>
      <c r="J247" s="5">
        <v>191913.10273026099</v>
      </c>
      <c r="K247" s="3">
        <v>7196484.6783227604</v>
      </c>
    </row>
    <row r="248" spans="1:13" x14ac:dyDescent="0.25">
      <c r="A248" s="1" t="s">
        <v>25</v>
      </c>
      <c r="B248" s="1" t="s">
        <v>26</v>
      </c>
      <c r="C248" s="1" t="s">
        <v>27</v>
      </c>
      <c r="D248" s="1" t="s">
        <v>9</v>
      </c>
      <c r="E248" s="1" t="s">
        <v>18</v>
      </c>
      <c r="F248" s="1" t="s">
        <v>16</v>
      </c>
      <c r="G248" s="5">
        <f>SQRT((J248 - Pontos!$B$2)^2 + (K248 - Pontos!$C$2)^2)</f>
        <v>8.9793484873872522</v>
      </c>
      <c r="H248" s="5">
        <f>J248-Pontos!$B$2</f>
        <v>4.0930101480043959</v>
      </c>
      <c r="I248" s="5">
        <f>K248-Pontos!$C$2</f>
        <v>-7.9922441896051168</v>
      </c>
      <c r="J248" s="5">
        <v>191915.92432086999</v>
      </c>
      <c r="K248" s="3">
        <v>7196486.02917358</v>
      </c>
    </row>
    <row r="249" spans="1:13" x14ac:dyDescent="0.25">
      <c r="A249" s="1" t="s">
        <v>25</v>
      </c>
      <c r="B249" s="1" t="s">
        <v>26</v>
      </c>
      <c r="C249" s="1" t="s">
        <v>27</v>
      </c>
      <c r="D249" s="1" t="s">
        <v>9</v>
      </c>
      <c r="E249" s="1" t="s">
        <v>18</v>
      </c>
      <c r="F249" s="1" t="s">
        <v>17</v>
      </c>
      <c r="G249" s="5">
        <f>SQRT((J249 - Pontos!$B$2)^2 + (K249 - Pontos!$C$2)^2)</f>
        <v>9.3100677713012931</v>
      </c>
      <c r="H249" s="5">
        <f>J249-Pontos!$B$2</f>
        <v>4.1013712810236029</v>
      </c>
      <c r="I249" s="5">
        <f>K249-Pontos!$C$2</f>
        <v>-8.3579970998689532</v>
      </c>
      <c r="J249" s="5">
        <v>191915.93268200301</v>
      </c>
      <c r="K249" s="3">
        <v>7196485.6634206697</v>
      </c>
    </row>
    <row r="250" spans="1:13" x14ac:dyDescent="0.25">
      <c r="A250" s="1" t="s">
        <v>25</v>
      </c>
      <c r="B250" s="1" t="s">
        <v>26</v>
      </c>
      <c r="C250" s="1" t="s">
        <v>27</v>
      </c>
      <c r="D250" s="1" t="s">
        <v>9</v>
      </c>
      <c r="E250" s="1" t="s">
        <v>19</v>
      </c>
      <c r="F250" s="1" t="s">
        <v>10</v>
      </c>
      <c r="G250" s="5">
        <f>SQRT((J250 - Pontos!$B$2)^2 + (K250 - Pontos!$C$2)^2)</f>
        <v>8.3505021980198322</v>
      </c>
      <c r="H250" s="5">
        <f>J250-Pontos!$B$2</f>
        <v>1.4072687680018134</v>
      </c>
      <c r="I250" s="5">
        <f>K250-Pontos!$C$2</f>
        <v>-8.2310680700466037</v>
      </c>
      <c r="J250" s="5">
        <v>191913.23857948999</v>
      </c>
      <c r="K250" s="3">
        <v>7196485.7903496996</v>
      </c>
    </row>
    <row r="251" spans="1:13" x14ac:dyDescent="0.25">
      <c r="A251" s="1" t="s">
        <v>25</v>
      </c>
      <c r="B251" s="1" t="s">
        <v>26</v>
      </c>
      <c r="C251" s="1" t="s">
        <v>27</v>
      </c>
      <c r="D251" s="1" t="s">
        <v>9</v>
      </c>
      <c r="E251" s="1" t="s">
        <v>19</v>
      </c>
      <c r="F251" s="1" t="s">
        <v>15</v>
      </c>
      <c r="G251" s="5">
        <f>SQRT((J251 - Pontos!$B$2)^2 + (K251 - Pontos!$C$2)^2)</f>
        <v>9.6716491298327707</v>
      </c>
      <c r="H251" s="5">
        <f>J251-Pontos!$B$2</f>
        <v>2.6112799960246775</v>
      </c>
      <c r="I251" s="5">
        <f>K251-Pontos!$C$2</f>
        <v>-9.3124654991552234</v>
      </c>
      <c r="J251" s="5">
        <v>191914.44259071801</v>
      </c>
      <c r="K251" s="3">
        <v>7196484.7089522704</v>
      </c>
      <c r="M251" s="7"/>
    </row>
    <row r="252" spans="1:13" x14ac:dyDescent="0.25">
      <c r="A252" s="1" t="s">
        <v>25</v>
      </c>
      <c r="B252" s="1" t="s">
        <v>26</v>
      </c>
      <c r="C252" s="1" t="s">
        <v>27</v>
      </c>
      <c r="D252" s="1" t="s">
        <v>9</v>
      </c>
      <c r="E252" s="1" t="s">
        <v>19</v>
      </c>
      <c r="F252" s="1" t="s">
        <v>16</v>
      </c>
      <c r="G252" s="5">
        <f>SQRT((J252 - Pontos!$B$2)^2 + (K252 - Pontos!$C$2)^2)</f>
        <v>8.092348827220766</v>
      </c>
      <c r="H252" s="5">
        <f>J252-Pontos!$B$2</f>
        <v>3.5723275110067334</v>
      </c>
      <c r="I252" s="5">
        <f>K252-Pontos!$C$2</f>
        <v>-7.2611697195097804</v>
      </c>
      <c r="J252" s="5">
        <v>191915.40363823299</v>
      </c>
      <c r="K252" s="3">
        <v>7196486.7602480501</v>
      </c>
    </row>
    <row r="253" spans="1:13" x14ac:dyDescent="0.25">
      <c r="A253" s="1" t="s">
        <v>25</v>
      </c>
      <c r="B253" s="1" t="s">
        <v>26</v>
      </c>
      <c r="C253" s="1" t="s">
        <v>27</v>
      </c>
      <c r="D253" s="1" t="s">
        <v>9</v>
      </c>
      <c r="E253" s="1" t="s">
        <v>19</v>
      </c>
      <c r="F253" s="1" t="s">
        <v>17</v>
      </c>
      <c r="G253" s="5">
        <f>SQRT((J253 - Pontos!$B$2)^2 + (K253 - Pontos!$C$2)^2)</f>
        <v>9.7489511363940977</v>
      </c>
      <c r="H253" s="5">
        <f>J253-Pontos!$B$2</f>
        <v>3.9427793030044995</v>
      </c>
      <c r="I253" s="5">
        <f>K253-Pontos!$C$2</f>
        <v>-8.9160831999033689</v>
      </c>
      <c r="J253" s="5">
        <v>191915.77409002499</v>
      </c>
      <c r="K253" s="3">
        <v>7196485.1053345697</v>
      </c>
    </row>
    <row r="254" spans="1:13" x14ac:dyDescent="0.25">
      <c r="A254" s="1" t="s">
        <v>25</v>
      </c>
      <c r="B254" s="1" t="s">
        <v>26</v>
      </c>
      <c r="C254" s="1" t="s">
        <v>27</v>
      </c>
      <c r="D254" s="1" t="s">
        <v>9</v>
      </c>
      <c r="E254" s="1" t="s">
        <v>20</v>
      </c>
      <c r="F254" s="1" t="s">
        <v>10</v>
      </c>
      <c r="G254" s="5">
        <f>SQRT((J254 - Pontos!$B$2)^2 + (K254 - Pontos!$C$2)^2)</f>
        <v>8.0864553732071798</v>
      </c>
      <c r="H254" s="5">
        <f>J254-Pontos!$B$2</f>
        <v>0.39580087101785466</v>
      </c>
      <c r="I254" s="5">
        <f>K254-Pontos!$C$2</f>
        <v>-8.0767630999907851</v>
      </c>
      <c r="J254" s="5">
        <v>191912.22711159301</v>
      </c>
      <c r="K254" s="3">
        <v>7196485.9446546696</v>
      </c>
    </row>
    <row r="255" spans="1:13" x14ac:dyDescent="0.25">
      <c r="A255" s="1" t="s">
        <v>25</v>
      </c>
      <c r="B255" s="1" t="s">
        <v>26</v>
      </c>
      <c r="C255" s="1" t="s">
        <v>27</v>
      </c>
      <c r="D255" s="1" t="s">
        <v>9</v>
      </c>
      <c r="E255" s="1" t="s">
        <v>20</v>
      </c>
      <c r="F255" s="1" t="s">
        <v>15</v>
      </c>
      <c r="G255" s="5">
        <f>SQRT((J255 - Pontos!$B$2)^2 + (K255 - Pontos!$C$2)^2)</f>
        <v>9.4115326838405071</v>
      </c>
      <c r="H255" s="5">
        <f>J255-Pontos!$B$2</f>
        <v>1.1001591790118255</v>
      </c>
      <c r="I255" s="5">
        <f>K255-Pontos!$C$2</f>
        <v>-9.347010069526732</v>
      </c>
      <c r="J255" s="5">
        <v>191912.931469901</v>
      </c>
      <c r="K255" s="3">
        <v>7196484.6744077001</v>
      </c>
    </row>
    <row r="256" spans="1:13" x14ac:dyDescent="0.25">
      <c r="A256" s="1" t="s">
        <v>25</v>
      </c>
      <c r="B256" s="1" t="s">
        <v>26</v>
      </c>
      <c r="C256" s="1" t="s">
        <v>27</v>
      </c>
      <c r="D256" s="1" t="s">
        <v>9</v>
      </c>
      <c r="E256" s="1" t="s">
        <v>20</v>
      </c>
      <c r="F256" s="1" t="s">
        <v>16</v>
      </c>
      <c r="G256" s="5">
        <f>SQRT((J256 - Pontos!$B$2)^2 + (K256 - Pontos!$C$2)^2)</f>
        <v>8.9625725773728391</v>
      </c>
      <c r="H256" s="5">
        <f>J256-Pontos!$B$2</f>
        <v>4.4211495110066608</v>
      </c>
      <c r="I256" s="5">
        <f>K256-Pontos!$C$2</f>
        <v>-7.796226279810071</v>
      </c>
      <c r="J256" s="5">
        <v>191916.25246023299</v>
      </c>
      <c r="K256" s="3">
        <v>7196486.2251914898</v>
      </c>
    </row>
    <row r="257" spans="1:11" x14ac:dyDescent="0.25">
      <c r="A257" s="1" t="s">
        <v>25</v>
      </c>
      <c r="B257" s="1" t="s">
        <v>26</v>
      </c>
      <c r="C257" s="1" t="s">
        <v>27</v>
      </c>
      <c r="D257" s="1" t="s">
        <v>9</v>
      </c>
      <c r="E257" s="1" t="s">
        <v>20</v>
      </c>
      <c r="F257" s="1" t="s">
        <v>17</v>
      </c>
      <c r="G257" s="5">
        <f>SQRT((J257 - Pontos!$B$2)^2 + (K257 - Pontos!$C$2)^2)</f>
        <v>8.2346059213555147</v>
      </c>
      <c r="H257" s="5">
        <f>J257-Pontos!$B$2</f>
        <v>4.2429876570240594</v>
      </c>
      <c r="I257" s="5">
        <f>K257-Pontos!$C$2</f>
        <v>-7.0573217598721385</v>
      </c>
      <c r="J257" s="5">
        <v>191916.07429837901</v>
      </c>
      <c r="K257" s="3">
        <v>7196486.9640960097</v>
      </c>
    </row>
    <row r="258" spans="1:11" x14ac:dyDescent="0.25">
      <c r="A258" s="1" t="s">
        <v>25</v>
      </c>
      <c r="B258" s="1" t="s">
        <v>26</v>
      </c>
      <c r="C258" s="1" t="s">
        <v>27</v>
      </c>
      <c r="D258" s="1" t="s">
        <v>9</v>
      </c>
      <c r="E258" s="1" t="s">
        <v>21</v>
      </c>
      <c r="F258" s="1" t="s">
        <v>10</v>
      </c>
      <c r="G258" s="5">
        <f>SQRT((J258 - Pontos!$B$2)^2 + (K258 - Pontos!$C$2)^2)</f>
        <v>7.7077209808188858</v>
      </c>
      <c r="H258" s="5">
        <f>J258-Pontos!$B$2</f>
        <v>5.4739644023356959E-2</v>
      </c>
      <c r="I258" s="5">
        <f>K258-Pontos!$C$2</f>
        <v>-7.7075265999883413</v>
      </c>
      <c r="J258" s="5">
        <v>191911.88605036601</v>
      </c>
      <c r="K258" s="3">
        <v>7196486.3138911696</v>
      </c>
    </row>
    <row r="259" spans="1:11" x14ac:dyDescent="0.25">
      <c r="A259" s="1" t="s">
        <v>25</v>
      </c>
      <c r="B259" s="1" t="s">
        <v>26</v>
      </c>
      <c r="C259" s="1" t="s">
        <v>27</v>
      </c>
      <c r="D259" s="1" t="s">
        <v>9</v>
      </c>
      <c r="E259" s="1" t="s">
        <v>21</v>
      </c>
      <c r="F259" s="1" t="s">
        <v>15</v>
      </c>
      <c r="G259" s="5">
        <f>SQRT((J259 - Pontos!$B$2)^2 + (K259 - Pontos!$C$2)^2)</f>
        <v>6.2358586902919875</v>
      </c>
      <c r="H259" s="5">
        <f>J259-Pontos!$B$2</f>
        <v>0.35348798101767898</v>
      </c>
      <c r="I259" s="5">
        <f>K259-Pontos!$C$2</f>
        <v>-6.2258316595107317</v>
      </c>
      <c r="J259" s="5">
        <v>191912.18479870301</v>
      </c>
      <c r="K259" s="3">
        <v>7196487.7955861101</v>
      </c>
    </row>
    <row r="260" spans="1:11" x14ac:dyDescent="0.25">
      <c r="A260" s="1" t="s">
        <v>25</v>
      </c>
      <c r="B260" s="1" t="s">
        <v>26</v>
      </c>
      <c r="C260" s="1" t="s">
        <v>27</v>
      </c>
      <c r="D260" s="1" t="s">
        <v>9</v>
      </c>
      <c r="E260" s="1" t="s">
        <v>21</v>
      </c>
      <c r="F260" s="1" t="s">
        <v>16</v>
      </c>
      <c r="G260" s="5">
        <f>SQRT((J260 - Pontos!$B$2)^2 + (K260 - Pontos!$C$2)^2)</f>
        <v>8.8715902627168397</v>
      </c>
      <c r="H260" s="5">
        <f>J260-Pontos!$B$2</f>
        <v>3.4220966840221081</v>
      </c>
      <c r="I260" s="5">
        <f>K260-Pontos!$C$2</f>
        <v>-8.1850087400525808</v>
      </c>
      <c r="J260" s="5">
        <v>191915.25340740601</v>
      </c>
      <c r="K260" s="3">
        <v>7196485.8364090296</v>
      </c>
    </row>
    <row r="261" spans="1:11" x14ac:dyDescent="0.25">
      <c r="A261" s="1" t="s">
        <v>25</v>
      </c>
      <c r="B261" s="1" t="s">
        <v>26</v>
      </c>
      <c r="C261" s="1" t="s">
        <v>27</v>
      </c>
      <c r="D261" s="1" t="s">
        <v>9</v>
      </c>
      <c r="E261" s="1" t="s">
        <v>21</v>
      </c>
      <c r="F261" s="1" t="s">
        <v>17</v>
      </c>
      <c r="G261" s="5">
        <f>SQRT((J261 - Pontos!$B$2)^2 + (K261 - Pontos!$C$2)^2)</f>
        <v>8.0691349120488294</v>
      </c>
      <c r="H261" s="5">
        <f>J261-Pontos!$B$2</f>
        <v>3.072927763016196</v>
      </c>
      <c r="I261" s="5">
        <f>K261-Pontos!$C$2</f>
        <v>-7.4611026793718338</v>
      </c>
      <c r="J261" s="5">
        <v>191914.904238485</v>
      </c>
      <c r="K261" s="3">
        <v>7196486.5603150902</v>
      </c>
    </row>
    <row r="262" spans="1:11" x14ac:dyDescent="0.25">
      <c r="A262" s="1" t="s">
        <v>25</v>
      </c>
      <c r="B262" s="1" t="s">
        <v>26</v>
      </c>
      <c r="C262" s="1" t="s">
        <v>27</v>
      </c>
      <c r="D262" s="1" t="s">
        <v>22</v>
      </c>
      <c r="E262" s="1" t="s">
        <v>6</v>
      </c>
      <c r="F262" s="1" t="s">
        <v>10</v>
      </c>
      <c r="G262" s="5">
        <f>SQRT((J262 - Pontos!$B$3)^2 + (K262 - Pontos!$C$3)^2)</f>
        <v>9.2278838955848066</v>
      </c>
      <c r="H262" s="5">
        <f>J262-Pontos!$B$3</f>
        <v>2.7514674160047434</v>
      </c>
      <c r="I262" s="5">
        <f>K262-Pontos!$C$3</f>
        <v>-8.8081364799290895</v>
      </c>
      <c r="J262" s="5">
        <v>191888.446399565</v>
      </c>
      <c r="K262" s="3">
        <v>7196519.6001413502</v>
      </c>
    </row>
    <row r="263" spans="1:11" x14ac:dyDescent="0.25">
      <c r="A263" s="1" t="s">
        <v>25</v>
      </c>
      <c r="B263" s="1" t="s">
        <v>26</v>
      </c>
      <c r="C263" s="1" t="s">
        <v>27</v>
      </c>
      <c r="D263" s="1" t="s">
        <v>22</v>
      </c>
      <c r="E263" s="1" t="s">
        <v>6</v>
      </c>
      <c r="F263" s="1" t="s">
        <v>15</v>
      </c>
      <c r="G263" s="5">
        <f>SQRT((J263 - Pontos!$B$3)^2 + (K263 - Pontos!$C$3)^2)</f>
        <v>9.812373351127567</v>
      </c>
      <c r="H263" s="5">
        <f>J263-Pontos!$B$3</f>
        <v>5.0903865729924291</v>
      </c>
      <c r="I263" s="5">
        <f>K263-Pontos!$C$3</f>
        <v>-8.3887207200750709</v>
      </c>
      <c r="J263" s="5">
        <v>191890.78531872199</v>
      </c>
      <c r="K263" s="3">
        <v>7196520.01955711</v>
      </c>
    </row>
    <row r="264" spans="1:11" x14ac:dyDescent="0.25">
      <c r="A264" s="1" t="s">
        <v>25</v>
      </c>
      <c r="B264" s="1" t="s">
        <v>26</v>
      </c>
      <c r="C264" s="1" t="s">
        <v>27</v>
      </c>
      <c r="D264" s="1" t="s">
        <v>22</v>
      </c>
      <c r="E264" s="1" t="s">
        <v>6</v>
      </c>
      <c r="F264" s="1" t="s">
        <v>16</v>
      </c>
      <c r="G264" s="5">
        <f>SQRT((J264 - Pontos!$B$3)^2 + (K264 - Pontos!$C$3)^2)</f>
        <v>8.7968564848260833</v>
      </c>
      <c r="H264" s="5">
        <f>J264-Pontos!$B$3</f>
        <v>3.3908317020104732</v>
      </c>
      <c r="I264" s="5">
        <f>K264-Pontos!$C$3</f>
        <v>-8.1170773301273584</v>
      </c>
      <c r="J264" s="5">
        <v>191889.08576385101</v>
      </c>
      <c r="K264" s="3">
        <v>7196520.2912005</v>
      </c>
    </row>
    <row r="265" spans="1:11" x14ac:dyDescent="0.25">
      <c r="A265" s="1" t="s">
        <v>25</v>
      </c>
      <c r="B265" s="1" t="s">
        <v>26</v>
      </c>
      <c r="C265" s="1" t="s">
        <v>27</v>
      </c>
      <c r="D265" s="1" t="s">
        <v>22</v>
      </c>
      <c r="E265" s="1" t="s">
        <v>6</v>
      </c>
      <c r="F265" s="1" t="s">
        <v>17</v>
      </c>
      <c r="G265" s="5">
        <f>SQRT((J265 - Pontos!$B$3)^2 + (K265 - Pontos!$C$3)^2)</f>
        <v>8.6596999261535164</v>
      </c>
      <c r="H265" s="5">
        <f>J265-Pontos!$B$3</f>
        <v>3.1178156379901338</v>
      </c>
      <c r="I265" s="5">
        <f>K265-Pontos!$C$3</f>
        <v>-8.0789620904251933</v>
      </c>
      <c r="J265" s="5">
        <v>191888.81274778699</v>
      </c>
      <c r="K265" s="3">
        <v>7196520.3293157397</v>
      </c>
    </row>
    <row r="266" spans="1:11" x14ac:dyDescent="0.25">
      <c r="A266" s="1" t="s">
        <v>25</v>
      </c>
      <c r="B266" s="1" t="s">
        <v>26</v>
      </c>
      <c r="C266" s="1" t="s">
        <v>27</v>
      </c>
      <c r="D266" s="1" t="s">
        <v>22</v>
      </c>
      <c r="E266" s="1" t="s">
        <v>18</v>
      </c>
      <c r="F266" s="1" t="s">
        <v>10</v>
      </c>
      <c r="G266" s="5">
        <f>SQRT((J266 - Pontos!$B$3)^2 + (K266 - Pontos!$C$3)^2)</f>
        <v>7.4905029223819888</v>
      </c>
      <c r="H266" s="5">
        <f>J266-Pontos!$B$3</f>
        <v>2.2097510079911444</v>
      </c>
      <c r="I266" s="5">
        <f>K266-Pontos!$C$3</f>
        <v>-7.1571387099102139</v>
      </c>
      <c r="J266" s="5">
        <v>191887.90468315699</v>
      </c>
      <c r="K266" s="3">
        <v>7196521.2511391202</v>
      </c>
    </row>
    <row r="267" spans="1:11" x14ac:dyDescent="0.25">
      <c r="A267" s="1" t="s">
        <v>25</v>
      </c>
      <c r="B267" s="1" t="s">
        <v>26</v>
      </c>
      <c r="C267" s="1" t="s">
        <v>27</v>
      </c>
      <c r="D267" s="1" t="s">
        <v>22</v>
      </c>
      <c r="E267" s="1" t="s">
        <v>18</v>
      </c>
      <c r="F267" s="1" t="s">
        <v>15</v>
      </c>
      <c r="G267" s="5">
        <f>SQRT((J267 - Pontos!$B$3)^2 + (K267 - Pontos!$C$3)^2)</f>
        <v>9.270238096814067</v>
      </c>
      <c r="H267" s="5">
        <f>J267-Pontos!$B$3</f>
        <v>3.4223824130021967</v>
      </c>
      <c r="I267" s="5">
        <f>K267-Pontos!$C$3</f>
        <v>-8.6153707401826978</v>
      </c>
      <c r="J267" s="5">
        <v>191889.117314562</v>
      </c>
      <c r="K267" s="3">
        <v>7196519.7929070899</v>
      </c>
    </row>
    <row r="268" spans="1:11" x14ac:dyDescent="0.25">
      <c r="A268" s="1" t="s">
        <v>25</v>
      </c>
      <c r="B268" s="1" t="s">
        <v>26</v>
      </c>
      <c r="C268" s="1" t="s">
        <v>27</v>
      </c>
      <c r="D268" s="1" t="s">
        <v>22</v>
      </c>
      <c r="E268" s="1" t="s">
        <v>18</v>
      </c>
      <c r="F268" s="1" t="s">
        <v>16</v>
      </c>
      <c r="G268" s="5">
        <f>SQRT((J268 - Pontos!$B$3)^2 + (K268 - Pontos!$C$3)^2)</f>
        <v>9.0108212441135205</v>
      </c>
      <c r="H268" s="5">
        <f>J268-Pontos!$B$3</f>
        <v>2.576152390014613</v>
      </c>
      <c r="I268" s="5">
        <f>K268-Pontos!$C$3</f>
        <v>-8.6347170397639275</v>
      </c>
      <c r="J268" s="5">
        <v>191888.27108453901</v>
      </c>
      <c r="K268" s="3">
        <v>7196519.7735607903</v>
      </c>
    </row>
    <row r="269" spans="1:11" x14ac:dyDescent="0.25">
      <c r="A269" s="1" t="s">
        <v>25</v>
      </c>
      <c r="B269" s="1" t="s">
        <v>26</v>
      </c>
      <c r="C269" s="1" t="s">
        <v>27</v>
      </c>
      <c r="D269" s="1" t="s">
        <v>22</v>
      </c>
      <c r="E269" s="1" t="s">
        <v>18</v>
      </c>
      <c r="F269" s="1" t="s">
        <v>17</v>
      </c>
      <c r="G269" s="5">
        <f>SQRT((J269 - Pontos!$B$3)^2 + (K269 - Pontos!$C$3)^2)</f>
        <v>7.9615872841154491</v>
      </c>
      <c r="H269" s="5">
        <f>J269-Pontos!$B$3</f>
        <v>3.5496153610001784</v>
      </c>
      <c r="I269" s="5">
        <f>K269-Pontos!$C$3</f>
        <v>-7.1265070596709847</v>
      </c>
      <c r="J269" s="5">
        <v>191889.24454751</v>
      </c>
      <c r="K269" s="3">
        <v>7196521.2817707704</v>
      </c>
    </row>
    <row r="270" spans="1:11" x14ac:dyDescent="0.25">
      <c r="A270" s="1" t="s">
        <v>25</v>
      </c>
      <c r="B270" s="1" t="s">
        <v>26</v>
      </c>
      <c r="C270" s="1" t="s">
        <v>27</v>
      </c>
      <c r="D270" s="1" t="s">
        <v>22</v>
      </c>
      <c r="E270" s="1" t="s">
        <v>19</v>
      </c>
      <c r="F270" s="1" t="s">
        <v>10</v>
      </c>
      <c r="G270" s="5">
        <f>SQRT((J270 - Pontos!$B$3)^2 + (K270 - Pontos!$C$3)^2)</f>
        <v>8.61260645732178</v>
      </c>
      <c r="H270" s="5">
        <f>J270-Pontos!$B$3</f>
        <v>1.5644280980050098</v>
      </c>
      <c r="I270" s="5">
        <f>K270-Pontos!$C$3</f>
        <v>-8.4693302400410175</v>
      </c>
      <c r="J270" s="5">
        <v>191887.259360247</v>
      </c>
      <c r="K270" s="3">
        <v>7196519.9389475901</v>
      </c>
    </row>
    <row r="271" spans="1:11" x14ac:dyDescent="0.25">
      <c r="A271" s="1" t="s">
        <v>25</v>
      </c>
      <c r="B271" s="1" t="s">
        <v>26</v>
      </c>
      <c r="C271" s="1" t="s">
        <v>27</v>
      </c>
      <c r="D271" s="1" t="s">
        <v>22</v>
      </c>
      <c r="E271" s="1" t="s">
        <v>19</v>
      </c>
      <c r="F271" s="1" t="s">
        <v>15</v>
      </c>
      <c r="G271" s="5">
        <f>SQRT((J271 - Pontos!$B$3)^2 + (K271 - Pontos!$C$3)^2)</f>
        <v>9.3275451486986327</v>
      </c>
      <c r="H271" s="5">
        <f>J271-Pontos!$B$3</f>
        <v>3.583569084003102</v>
      </c>
      <c r="I271" s="5">
        <f>K271-Pontos!$C$3</f>
        <v>-8.6116857305169106</v>
      </c>
      <c r="J271" s="5">
        <v>191889.278501233</v>
      </c>
      <c r="K271" s="3">
        <v>7196519.7965920996</v>
      </c>
    </row>
    <row r="272" spans="1:11" x14ac:dyDescent="0.25">
      <c r="A272" s="1" t="s">
        <v>25</v>
      </c>
      <c r="B272" s="1" t="s">
        <v>26</v>
      </c>
      <c r="C272" s="1" t="s">
        <v>27</v>
      </c>
      <c r="D272" s="1" t="s">
        <v>22</v>
      </c>
      <c r="E272" s="1" t="s">
        <v>19</v>
      </c>
      <c r="F272" s="1" t="s">
        <v>16</v>
      </c>
      <c r="G272" s="5">
        <f>SQRT((J272 - Pontos!$B$3)^2 + (K272 - Pontos!$C$3)^2)</f>
        <v>7.4709288576981043</v>
      </c>
      <c r="H272" s="5">
        <f>J272-Pontos!$B$3</f>
        <v>3.8754136229981668</v>
      </c>
      <c r="I272" s="5">
        <f>K272-Pontos!$C$3</f>
        <v>-6.3871705196797848</v>
      </c>
      <c r="J272" s="5">
        <v>191889.57034577199</v>
      </c>
      <c r="K272" s="3">
        <v>7196522.0211073104</v>
      </c>
    </row>
    <row r="273" spans="1:11" x14ac:dyDescent="0.25">
      <c r="A273" s="1" t="s">
        <v>25</v>
      </c>
      <c r="B273" s="1" t="s">
        <v>26</v>
      </c>
      <c r="C273" s="1" t="s">
        <v>27</v>
      </c>
      <c r="D273" s="1" t="s">
        <v>22</v>
      </c>
      <c r="E273" s="1" t="s">
        <v>19</v>
      </c>
      <c r="F273" s="1" t="s">
        <v>17</v>
      </c>
      <c r="G273" s="5">
        <f>SQRT((J273 - Pontos!$B$3)^2 + (K273 - Pontos!$C$3)^2)</f>
        <v>8.0434192870341406</v>
      </c>
      <c r="H273" s="5">
        <f>J273-Pontos!$B$3</f>
        <v>4.3874837610055692</v>
      </c>
      <c r="I273" s="5">
        <f>K273-Pontos!$C$3</f>
        <v>-6.7414078703150153</v>
      </c>
      <c r="J273" s="5">
        <v>191890.08241591</v>
      </c>
      <c r="K273" s="3">
        <v>7196521.6668699598</v>
      </c>
    </row>
    <row r="274" spans="1:11" x14ac:dyDescent="0.25">
      <c r="A274" s="1" t="s">
        <v>25</v>
      </c>
      <c r="B274" s="1" t="s">
        <v>26</v>
      </c>
      <c r="C274" s="1" t="s">
        <v>27</v>
      </c>
      <c r="D274" s="1" t="s">
        <v>22</v>
      </c>
      <c r="E274" s="1" t="s">
        <v>20</v>
      </c>
      <c r="F274" s="1" t="s">
        <v>10</v>
      </c>
      <c r="G274" s="5">
        <f>SQRT((J274 - Pontos!$B$3)^2 + (K274 - Pontos!$C$3)^2)</f>
        <v>8.3442744573873391</v>
      </c>
      <c r="H274" s="5">
        <f>J274-Pontos!$B$3</f>
        <v>0.89522546299849637</v>
      </c>
      <c r="I274" s="5">
        <f>K274-Pontos!$C$3</f>
        <v>-8.2961128000169992</v>
      </c>
      <c r="J274" s="5">
        <v>191886.59015761199</v>
      </c>
      <c r="K274" s="3">
        <v>7196520.1121650301</v>
      </c>
    </row>
    <row r="275" spans="1:11" x14ac:dyDescent="0.25">
      <c r="A275" s="1" t="s">
        <v>25</v>
      </c>
      <c r="B275" s="1" t="s">
        <v>26</v>
      </c>
      <c r="C275" s="1" t="s">
        <v>27</v>
      </c>
      <c r="D275" s="1" t="s">
        <v>22</v>
      </c>
      <c r="E275" s="1" t="s">
        <v>20</v>
      </c>
      <c r="F275" s="1" t="s">
        <v>15</v>
      </c>
      <c r="G275" s="5">
        <f>SQRT((J275 - Pontos!$B$3)^2 + (K275 - Pontos!$C$3)^2)</f>
        <v>9.0344526259067486</v>
      </c>
      <c r="H275" s="5">
        <f>J275-Pontos!$B$3</f>
        <v>3.2468140080163721</v>
      </c>
      <c r="I275" s="5">
        <f>K275-Pontos!$C$3</f>
        <v>-8.4308678703382611</v>
      </c>
      <c r="J275" s="5">
        <v>191888.94174615701</v>
      </c>
      <c r="K275" s="3">
        <v>7196519.9774099598</v>
      </c>
    </row>
    <row r="276" spans="1:11" x14ac:dyDescent="0.25">
      <c r="A276" s="1" t="s">
        <v>25</v>
      </c>
      <c r="B276" s="1" t="s">
        <v>26</v>
      </c>
      <c r="C276" s="1" t="s">
        <v>27</v>
      </c>
      <c r="D276" s="1" t="s">
        <v>22</v>
      </c>
      <c r="E276" s="1" t="s">
        <v>20</v>
      </c>
      <c r="F276" s="1" t="s">
        <v>16</v>
      </c>
      <c r="G276" s="5">
        <f>SQRT((J276 - Pontos!$B$3)^2 + (K276 - Pontos!$C$3)^2)</f>
        <v>8.6323178830431075</v>
      </c>
      <c r="H276" s="5">
        <f>J276-Pontos!$B$3</f>
        <v>3.0671914159902371</v>
      </c>
      <c r="I276" s="5">
        <f>K276-Pontos!$C$3</f>
        <v>-8.0690302299335599</v>
      </c>
      <c r="J276" s="5">
        <v>191888.76212356499</v>
      </c>
      <c r="K276" s="3">
        <v>7196520.3392476002</v>
      </c>
    </row>
    <row r="277" spans="1:11" x14ac:dyDescent="0.25">
      <c r="A277" s="1" t="s">
        <v>25</v>
      </c>
      <c r="B277" s="1" t="s">
        <v>26</v>
      </c>
      <c r="C277" s="1" t="s">
        <v>27</v>
      </c>
      <c r="D277" s="1" t="s">
        <v>22</v>
      </c>
      <c r="E277" s="1" t="s">
        <v>20</v>
      </c>
      <c r="F277" s="1" t="s">
        <v>17</v>
      </c>
      <c r="G277" s="5">
        <f>SQRT((J277 - Pontos!$B$3)^2 + (K277 - Pontos!$C$3)^2)</f>
        <v>7.5526835974172428</v>
      </c>
      <c r="H277" s="5">
        <f>J277-Pontos!$B$3</f>
        <v>4.0366003189992625</v>
      </c>
      <c r="I277" s="5">
        <f>K277-Pontos!$C$3</f>
        <v>-6.3834855202585459</v>
      </c>
      <c r="J277" s="5">
        <v>191889.73153246799</v>
      </c>
      <c r="K277" s="3">
        <v>7196522.0247923099</v>
      </c>
    </row>
    <row r="278" spans="1:11" x14ac:dyDescent="0.25">
      <c r="A278" s="1" t="s">
        <v>25</v>
      </c>
      <c r="B278" s="1" t="s">
        <v>26</v>
      </c>
      <c r="C278" s="1" t="s">
        <v>27</v>
      </c>
      <c r="D278" s="1" t="s">
        <v>22</v>
      </c>
      <c r="E278" s="1" t="s">
        <v>21</v>
      </c>
      <c r="F278" s="1" t="s">
        <v>10</v>
      </c>
      <c r="G278" s="5">
        <f>SQRT((J278 - Pontos!$B$3)^2 + (K278 - Pontos!$C$3)^2)</f>
        <v>7.6950339240586594</v>
      </c>
      <c r="H278" s="5">
        <f>J278-Pontos!$B$3</f>
        <v>-1.1363317509822082</v>
      </c>
      <c r="I278" s="5">
        <f>K278-Pontos!$C$3</f>
        <v>-7.6106699602678418</v>
      </c>
      <c r="J278" s="5">
        <v>191884.55860039801</v>
      </c>
      <c r="K278" s="3">
        <v>7196520.7976078698</v>
      </c>
    </row>
    <row r="279" spans="1:11" x14ac:dyDescent="0.25">
      <c r="A279" s="1" t="s">
        <v>25</v>
      </c>
      <c r="B279" s="1" t="s">
        <v>26</v>
      </c>
      <c r="C279" s="1" t="s">
        <v>27</v>
      </c>
      <c r="D279" s="1" t="s">
        <v>22</v>
      </c>
      <c r="E279" s="1" t="s">
        <v>21</v>
      </c>
      <c r="F279" s="1" t="s">
        <v>15</v>
      </c>
      <c r="G279" s="5">
        <f>SQRT((J279 - Pontos!$B$3)^2 + (K279 - Pontos!$C$3)^2)</f>
        <v>6.515058694390043</v>
      </c>
      <c r="H279" s="5">
        <f>J279-Pontos!$B$3</f>
        <v>2.8553274440055247</v>
      </c>
      <c r="I279" s="5">
        <f>K279-Pontos!$C$3</f>
        <v>-5.8560306504368782</v>
      </c>
      <c r="J279" s="5">
        <v>191888.550259593</v>
      </c>
      <c r="K279" s="3">
        <v>7196522.5522471797</v>
      </c>
    </row>
    <row r="280" spans="1:11" x14ac:dyDescent="0.25">
      <c r="A280" s="1" t="s">
        <v>25</v>
      </c>
      <c r="B280" s="1" t="s">
        <v>26</v>
      </c>
      <c r="C280" s="1" t="s">
        <v>27</v>
      </c>
      <c r="D280" s="1" t="s">
        <v>22</v>
      </c>
      <c r="E280" s="1" t="s">
        <v>21</v>
      </c>
      <c r="F280" s="1" t="s">
        <v>16</v>
      </c>
      <c r="G280" s="5">
        <f>SQRT((J280 - Pontos!$B$3)^2 + (K280 - Pontos!$C$3)^2)</f>
        <v>8.4013086137976352</v>
      </c>
      <c r="H280" s="5">
        <f>J280-Pontos!$B$3</f>
        <v>2.9016971660021227</v>
      </c>
      <c r="I280" s="5">
        <f>K280-Pontos!$C$3</f>
        <v>-7.8842970505356789</v>
      </c>
      <c r="J280" s="5">
        <v>191888.596629315</v>
      </c>
      <c r="K280" s="3">
        <v>7196520.5239807796</v>
      </c>
    </row>
    <row r="281" spans="1:11" x14ac:dyDescent="0.25">
      <c r="A281" s="1" t="s">
        <v>25</v>
      </c>
      <c r="B281" s="1" t="s">
        <v>26</v>
      </c>
      <c r="C281" s="1" t="s">
        <v>27</v>
      </c>
      <c r="D281" s="1" t="s">
        <v>22</v>
      </c>
      <c r="E281" s="1" t="s">
        <v>21</v>
      </c>
      <c r="F281" s="1" t="s">
        <v>17</v>
      </c>
      <c r="G281" s="5">
        <f>SQRT((J281 - Pontos!$B$3)^2 + (K281 - Pontos!$C$3)^2)</f>
        <v>7.2215273847844719</v>
      </c>
      <c r="H281" s="5">
        <f>J281-Pontos!$B$3</f>
        <v>4.5233319510007277</v>
      </c>
      <c r="I281" s="5">
        <f>K281-Pontos!$C$3</f>
        <v>-5.6293805902823806</v>
      </c>
      <c r="J281" s="5">
        <v>191890.2182641</v>
      </c>
      <c r="K281" s="3">
        <v>7196522.7788972398</v>
      </c>
    </row>
    <row r="282" spans="1:11" x14ac:dyDescent="0.25">
      <c r="A282" s="1" t="s">
        <v>25</v>
      </c>
      <c r="B282" s="1" t="s">
        <v>26</v>
      </c>
      <c r="C282" s="1" t="s">
        <v>27</v>
      </c>
      <c r="D282" s="1" t="s">
        <v>23</v>
      </c>
      <c r="E282" s="1" t="s">
        <v>6</v>
      </c>
      <c r="F282" s="1" t="s">
        <v>10</v>
      </c>
      <c r="G282" s="5">
        <f>SQRT((J282 - Pontos!$B$4)^2 + (K282 - Pontos!$C$4)^2)</f>
        <v>7.9067701233851722</v>
      </c>
      <c r="H282" s="5">
        <f>J282-Pontos!$B$4</f>
        <v>1.8127168770006392</v>
      </c>
      <c r="I282" s="5">
        <f>K282-Pontos!$C$4</f>
        <v>-7.6961725102737546</v>
      </c>
      <c r="J282" s="5">
        <v>191940.442817865</v>
      </c>
      <c r="K282" s="3">
        <v>7196510.4868948599</v>
      </c>
    </row>
    <row r="283" spans="1:11" x14ac:dyDescent="0.25">
      <c r="A283" s="1" t="s">
        <v>25</v>
      </c>
      <c r="B283" s="1" t="s">
        <v>26</v>
      </c>
      <c r="C283" s="1" t="s">
        <v>27</v>
      </c>
      <c r="D283" s="1" t="s">
        <v>23</v>
      </c>
      <c r="E283" s="1" t="s">
        <v>6</v>
      </c>
      <c r="F283" s="1" t="s">
        <v>15</v>
      </c>
      <c r="G283" s="5">
        <f>SQRT((J283 - Pontos!$B$4)^2 + (K283 - Pontos!$C$4)^2)</f>
        <v>6.291517539049349</v>
      </c>
      <c r="H283" s="5">
        <f>J283-Pontos!$B$4</f>
        <v>1.5644245709991083</v>
      </c>
      <c r="I283" s="5">
        <f>K283-Pontos!$C$4</f>
        <v>-6.0939124301075935</v>
      </c>
      <c r="J283" s="5">
        <v>191940.194525559</v>
      </c>
      <c r="K283" s="3">
        <v>7196512.0891549401</v>
      </c>
    </row>
    <row r="284" spans="1:11" x14ac:dyDescent="0.25">
      <c r="A284" s="1" t="s">
        <v>25</v>
      </c>
      <c r="B284" s="1" t="s">
        <v>26</v>
      </c>
      <c r="C284" s="1" t="s">
        <v>27</v>
      </c>
      <c r="D284" s="1" t="s">
        <v>23</v>
      </c>
      <c r="E284" s="1" t="s">
        <v>6</v>
      </c>
      <c r="F284" s="1" t="s">
        <v>16</v>
      </c>
      <c r="G284" s="5">
        <f>SQRT((J284 - Pontos!$B$4)^2 + (K284 - Pontos!$C$4)^2)</f>
        <v>6.6986150837065139</v>
      </c>
      <c r="H284" s="5">
        <f>J284-Pontos!$B$4</f>
        <v>2.4046331279969309</v>
      </c>
      <c r="I284" s="5">
        <f>K284-Pontos!$C$4</f>
        <v>-6.2521343203261495</v>
      </c>
      <c r="J284" s="5">
        <v>191941.03473411599</v>
      </c>
      <c r="K284" s="3">
        <v>7196511.9309330499</v>
      </c>
    </row>
    <row r="285" spans="1:11" x14ac:dyDescent="0.25">
      <c r="A285" s="1" t="s">
        <v>25</v>
      </c>
      <c r="B285" s="1" t="s">
        <v>26</v>
      </c>
      <c r="C285" s="1" t="s">
        <v>27</v>
      </c>
      <c r="D285" s="1" t="s">
        <v>23</v>
      </c>
      <c r="E285" s="1" t="s">
        <v>6</v>
      </c>
      <c r="F285" s="1" t="s">
        <v>17</v>
      </c>
      <c r="G285" s="5">
        <f>SQRT((J285 - Pontos!$B$4)^2 + (K285 - Pontos!$C$4)^2)</f>
        <v>7.2318296435098413</v>
      </c>
      <c r="H285" s="5">
        <f>J285-Pontos!$B$4</f>
        <v>2.9169546730117872</v>
      </c>
      <c r="I285" s="5">
        <f>K285-Pontos!$C$4</f>
        <v>-6.6174568701535463</v>
      </c>
      <c r="J285" s="5">
        <v>191941.54705566101</v>
      </c>
      <c r="K285" s="3">
        <v>7196511.5656105001</v>
      </c>
    </row>
    <row r="286" spans="1:11" x14ac:dyDescent="0.25">
      <c r="A286" s="1" t="s">
        <v>25</v>
      </c>
      <c r="B286" s="1" t="s">
        <v>26</v>
      </c>
      <c r="C286" s="1" t="s">
        <v>27</v>
      </c>
      <c r="D286" s="1" t="s">
        <v>23</v>
      </c>
      <c r="E286" s="1" t="s">
        <v>18</v>
      </c>
      <c r="F286" s="1" t="s">
        <v>10</v>
      </c>
      <c r="G286" s="5">
        <f>SQRT((J286 - Pontos!$B$4)^2 + (K286 - Pontos!$C$4)^2)</f>
        <v>4.6442461786053624</v>
      </c>
      <c r="H286" s="5">
        <f>J286-Pontos!$B$4</f>
        <v>-2.6914756429905538</v>
      </c>
      <c r="I286" s="5">
        <f>K286-Pontos!$C$4</f>
        <v>-3.7848357204347849</v>
      </c>
      <c r="J286" s="5">
        <v>191935.93862534501</v>
      </c>
      <c r="K286" s="3">
        <v>7196514.3982316498</v>
      </c>
    </row>
    <row r="287" spans="1:11" x14ac:dyDescent="0.25">
      <c r="A287" s="1" t="s">
        <v>25</v>
      </c>
      <c r="B287" s="1" t="s">
        <v>26</v>
      </c>
      <c r="C287" s="1" t="s">
        <v>27</v>
      </c>
      <c r="D287" s="1" t="s">
        <v>23</v>
      </c>
      <c r="E287" s="1" t="s">
        <v>18</v>
      </c>
      <c r="F287" s="1" t="s">
        <v>15</v>
      </c>
      <c r="G287" s="5">
        <f>SQRT((J287 - Pontos!$B$4)^2 + (K287 - Pontos!$C$4)^2)</f>
        <v>6.7989293147933836</v>
      </c>
      <c r="H287" s="5">
        <f>J287-Pontos!$B$4</f>
        <v>1.4058311530097853</v>
      </c>
      <c r="I287" s="5">
        <f>K287-Pontos!$C$4</f>
        <v>-6.651998090557754</v>
      </c>
      <c r="J287" s="5">
        <v>191940.03593214101</v>
      </c>
      <c r="K287" s="3">
        <v>7196511.5310692796</v>
      </c>
    </row>
    <row r="288" spans="1:11" x14ac:dyDescent="0.25">
      <c r="A288" s="1" t="s">
        <v>25</v>
      </c>
      <c r="B288" s="1" t="s">
        <v>26</v>
      </c>
      <c r="C288" s="1" t="s">
        <v>27</v>
      </c>
      <c r="D288" s="1" t="s">
        <v>23</v>
      </c>
      <c r="E288" s="1" t="s">
        <v>18</v>
      </c>
      <c r="F288" s="1" t="s">
        <v>16</v>
      </c>
      <c r="G288" s="5">
        <f>SQRT((J288 - Pontos!$B$4)^2 + (K288 - Pontos!$C$4)^2)</f>
        <v>7.6874551733877432</v>
      </c>
      <c r="H288" s="5">
        <f>J288-Pontos!$B$4</f>
        <v>2.7583612129965331</v>
      </c>
      <c r="I288" s="5">
        <f>K288-Pontos!$C$4</f>
        <v>-7.1755425203591585</v>
      </c>
      <c r="J288" s="5">
        <v>191941.38846220099</v>
      </c>
      <c r="K288" s="3">
        <v>7196511.0075248498</v>
      </c>
    </row>
    <row r="289" spans="1:11" x14ac:dyDescent="0.25">
      <c r="A289" s="1" t="s">
        <v>25</v>
      </c>
      <c r="B289" s="1" t="s">
        <v>26</v>
      </c>
      <c r="C289" s="1" t="s">
        <v>27</v>
      </c>
      <c r="D289" s="1" t="s">
        <v>23</v>
      </c>
      <c r="E289" s="1" t="s">
        <v>18</v>
      </c>
      <c r="F289" s="1" t="s">
        <v>17</v>
      </c>
      <c r="G289" s="5">
        <f>SQRT((J289 - Pontos!$B$4)^2 + (K289 - Pontos!$C$4)^2)</f>
        <v>9.1316488257306645</v>
      </c>
      <c r="H289" s="5">
        <f>J289-Pontos!$B$4</f>
        <v>4.2905121170042548</v>
      </c>
      <c r="I289" s="5">
        <f>K289-Pontos!$C$4</f>
        <v>-8.0609252601861954</v>
      </c>
      <c r="J289" s="5">
        <v>191942.920613105</v>
      </c>
      <c r="K289" s="3">
        <v>7196510.12214211</v>
      </c>
    </row>
    <row r="290" spans="1:11" x14ac:dyDescent="0.25">
      <c r="A290" s="1" t="s">
        <v>25</v>
      </c>
      <c r="B290" s="1" t="s">
        <v>26</v>
      </c>
      <c r="C290" s="1" t="s">
        <v>27</v>
      </c>
      <c r="D290" s="1" t="s">
        <v>23</v>
      </c>
      <c r="E290" s="1" t="s">
        <v>19</v>
      </c>
      <c r="F290" s="1" t="s">
        <v>10</v>
      </c>
      <c r="G290" s="5">
        <f>SQRT((J290 - Pontos!$B$4)^2 + (K290 - Pontos!$C$4)^2)</f>
        <v>4.8433723129809252</v>
      </c>
      <c r="H290" s="5">
        <f>J290-Pontos!$B$4</f>
        <v>-2.1751002859964501</v>
      </c>
      <c r="I290" s="5">
        <f>K290-Pontos!$C$4</f>
        <v>-4.3274928200989962</v>
      </c>
      <c r="J290" s="5">
        <v>191936.455000702</v>
      </c>
      <c r="K290" s="3">
        <v>7196513.8555745501</v>
      </c>
    </row>
    <row r="291" spans="1:11" x14ac:dyDescent="0.25">
      <c r="A291" s="1" t="s">
        <v>25</v>
      </c>
      <c r="B291" s="1" t="s">
        <v>26</v>
      </c>
      <c r="C291" s="1" t="s">
        <v>27</v>
      </c>
      <c r="D291" s="1" t="s">
        <v>23</v>
      </c>
      <c r="E291" s="1" t="s">
        <v>19</v>
      </c>
      <c r="F291" s="1" t="s">
        <v>15</v>
      </c>
      <c r="G291" s="5">
        <f>SQRT((J291 - Pontos!$B$4)^2 + (K291 - Pontos!$C$4)^2)</f>
        <v>7.2244706305203525</v>
      </c>
      <c r="H291" s="5">
        <f>J291-Pontos!$B$4</f>
        <v>1.7466387109889183</v>
      </c>
      <c r="I291" s="5">
        <f>K291-Pontos!$C$4</f>
        <v>-7.0101518603041768</v>
      </c>
      <c r="J291" s="5">
        <v>191940.37673969899</v>
      </c>
      <c r="K291" s="3">
        <v>7196511.1729155099</v>
      </c>
    </row>
    <row r="292" spans="1:11" x14ac:dyDescent="0.25">
      <c r="A292" s="1" t="s">
        <v>25</v>
      </c>
      <c r="B292" s="1" t="s">
        <v>26</v>
      </c>
      <c r="C292" s="1" t="s">
        <v>27</v>
      </c>
      <c r="D292" s="1" t="s">
        <v>23</v>
      </c>
      <c r="E292" s="1" t="s">
        <v>19</v>
      </c>
      <c r="F292" s="1" t="s">
        <v>16</v>
      </c>
      <c r="G292" s="5">
        <f>SQRT((J292 - Pontos!$B$4)^2 + (K292 - Pontos!$C$4)^2)</f>
        <v>8.3259646289343365</v>
      </c>
      <c r="H292" s="5">
        <f>J292-Pontos!$B$4</f>
        <v>3.1135497200011741</v>
      </c>
      <c r="I292" s="5">
        <f>K292-Pontos!$C$4</f>
        <v>-7.7218841705471277</v>
      </c>
      <c r="J292" s="5">
        <v>191941.743650708</v>
      </c>
      <c r="K292" s="3">
        <v>7196510.4611831997</v>
      </c>
    </row>
    <row r="293" spans="1:11" x14ac:dyDescent="0.25">
      <c r="A293" s="1" t="s">
        <v>25</v>
      </c>
      <c r="B293" s="1" t="s">
        <v>26</v>
      </c>
      <c r="C293" s="1" t="s">
        <v>27</v>
      </c>
      <c r="D293" s="1" t="s">
        <v>23</v>
      </c>
      <c r="E293" s="1" t="s">
        <v>19</v>
      </c>
      <c r="F293" s="1" t="s">
        <v>17</v>
      </c>
      <c r="G293" s="5">
        <f>SQRT((J293 - Pontos!$B$4)^2 + (K293 - Pontos!$C$4)^2)</f>
        <v>8.5646696302951106</v>
      </c>
      <c r="H293" s="5">
        <f>J293-Pontos!$B$4</f>
        <v>4.1166584760067053</v>
      </c>
      <c r="I293" s="5">
        <f>K293-Pontos!$C$4</f>
        <v>-7.5104386601597071</v>
      </c>
      <c r="J293" s="5">
        <v>191942.746759464</v>
      </c>
      <c r="K293" s="3">
        <v>7196510.67262871</v>
      </c>
    </row>
    <row r="294" spans="1:11" x14ac:dyDescent="0.25">
      <c r="A294" s="1" t="s">
        <v>25</v>
      </c>
      <c r="B294" s="1" t="s">
        <v>26</v>
      </c>
      <c r="C294" s="1" t="s">
        <v>27</v>
      </c>
      <c r="D294" s="1" t="s">
        <v>23</v>
      </c>
      <c r="E294" s="1" t="s">
        <v>20</v>
      </c>
      <c r="F294" s="1" t="s">
        <v>10</v>
      </c>
      <c r="G294" s="5">
        <f>SQRT((J294 - Pontos!$B$4)^2 + (K294 - Pontos!$C$4)^2)</f>
        <v>4.5616025926188257</v>
      </c>
      <c r="H294" s="5">
        <f>J294-Pontos!$B$4</f>
        <v>-0.83093026900314726</v>
      </c>
      <c r="I294" s="5">
        <f>K294-Pontos!$C$4</f>
        <v>-4.4852840602397919</v>
      </c>
      <c r="J294" s="5">
        <v>191937.79917071899</v>
      </c>
      <c r="K294" s="3">
        <v>7196513.69778331</v>
      </c>
    </row>
    <row r="295" spans="1:11" x14ac:dyDescent="0.25">
      <c r="A295" s="1" t="s">
        <v>25</v>
      </c>
      <c r="B295" s="1" t="s">
        <v>26</v>
      </c>
      <c r="C295" s="1" t="s">
        <v>27</v>
      </c>
      <c r="D295" s="1" t="s">
        <v>23</v>
      </c>
      <c r="E295" s="1" t="s">
        <v>20</v>
      </c>
      <c r="F295" s="1" t="s">
        <v>15</v>
      </c>
      <c r="G295" s="5">
        <f>SQRT((J295 - Pontos!$B$4)^2 + (K295 - Pontos!$C$4)^2)</f>
        <v>8.1598692631964695</v>
      </c>
      <c r="H295" s="5">
        <f>J295-Pontos!$B$4</f>
        <v>1.9389269910170697</v>
      </c>
      <c r="I295" s="5">
        <f>K295-Pontos!$C$4</f>
        <v>-7.9261610200628638</v>
      </c>
      <c r="J295" s="5">
        <v>191940.56902797901</v>
      </c>
      <c r="K295" s="3">
        <v>7196510.2569063501</v>
      </c>
    </row>
    <row r="296" spans="1:11" x14ac:dyDescent="0.25">
      <c r="A296" s="1" t="s">
        <v>25</v>
      </c>
      <c r="B296" s="1" t="s">
        <v>26</v>
      </c>
      <c r="C296" s="1" t="s">
        <v>27</v>
      </c>
      <c r="D296" s="1" t="s">
        <v>23</v>
      </c>
      <c r="E296" s="1" t="s">
        <v>20</v>
      </c>
      <c r="F296" s="1" t="s">
        <v>16</v>
      </c>
      <c r="G296" s="5">
        <f>SQRT((J296 - Pontos!$B$4)^2 + (K296 - Pontos!$C$4)^2)</f>
        <v>5.7529719283791536</v>
      </c>
      <c r="H296" s="5">
        <f>J296-Pontos!$B$4</f>
        <v>1.5517573230026755</v>
      </c>
      <c r="I296" s="5">
        <f>K296-Pontos!$C$4</f>
        <v>-5.5397414397448301</v>
      </c>
      <c r="J296" s="5">
        <v>191940.181858311</v>
      </c>
      <c r="K296" s="3">
        <v>7196512.6433259305</v>
      </c>
    </row>
    <row r="297" spans="1:11" x14ac:dyDescent="0.25">
      <c r="A297" s="1" t="s">
        <v>25</v>
      </c>
      <c r="B297" s="1" t="s">
        <v>26</v>
      </c>
      <c r="C297" s="1" t="s">
        <v>27</v>
      </c>
      <c r="D297" s="1" t="s">
        <v>23</v>
      </c>
      <c r="E297" s="1" t="s">
        <v>20</v>
      </c>
      <c r="F297" s="1" t="s">
        <v>17</v>
      </c>
      <c r="G297" s="5">
        <f>SQRT((J297 - Pontos!$B$4)^2 + (K297 - Pontos!$C$4)^2)</f>
        <v>8.3978223778928776</v>
      </c>
      <c r="H297" s="5">
        <f>J297-Pontos!$B$4</f>
        <v>4.1123516450170428</v>
      </c>
      <c r="I297" s="5">
        <f>K297-Pontos!$C$4</f>
        <v>-7.322020529769361</v>
      </c>
      <c r="J297" s="5">
        <v>191942.74245263301</v>
      </c>
      <c r="K297" s="3">
        <v>7196510.8610468404</v>
      </c>
    </row>
    <row r="298" spans="1:11" x14ac:dyDescent="0.25">
      <c r="A298" s="1" t="s">
        <v>25</v>
      </c>
      <c r="B298" s="1" t="s">
        <v>26</v>
      </c>
      <c r="C298" s="1" t="s">
        <v>27</v>
      </c>
      <c r="D298" s="1" t="s">
        <v>23</v>
      </c>
      <c r="E298" s="1" t="s">
        <v>21</v>
      </c>
      <c r="F298" s="1" t="s">
        <v>10</v>
      </c>
      <c r="G298" s="5">
        <f>SQRT((J298 - Pontos!$B$4)^2 + (K298 - Pontos!$C$4)^2)</f>
        <v>5.2288992271431445</v>
      </c>
      <c r="H298" s="5">
        <f>J298-Pontos!$B$4</f>
        <v>0.69691432701074518</v>
      </c>
      <c r="I298" s="5">
        <f>K298-Pontos!$C$4</f>
        <v>-5.1822483101859689</v>
      </c>
      <c r="J298" s="5">
        <v>191939.32701531501</v>
      </c>
      <c r="K298" s="3">
        <v>7196513.00081906</v>
      </c>
    </row>
    <row r="299" spans="1:11" x14ac:dyDescent="0.25">
      <c r="A299" s="1" t="s">
        <v>25</v>
      </c>
      <c r="B299" s="1" t="s">
        <v>26</v>
      </c>
      <c r="C299" s="1" t="s">
        <v>27</v>
      </c>
      <c r="D299" s="1" t="s">
        <v>23</v>
      </c>
      <c r="E299" s="1" t="s">
        <v>21</v>
      </c>
      <c r="F299" s="1" t="s">
        <v>15</v>
      </c>
      <c r="G299" s="5">
        <f>SQRT((J299 - Pontos!$B$4)^2 + (K299 - Pontos!$C$4)^2)</f>
        <v>7.3960449824409018</v>
      </c>
      <c r="H299" s="5">
        <f>J299-Pontos!$B$4</f>
        <v>2.9210081759956665</v>
      </c>
      <c r="I299" s="5">
        <f>K299-Pontos!$C$4</f>
        <v>-6.7947915801778436</v>
      </c>
      <c r="J299" s="5">
        <v>191941.55110916399</v>
      </c>
      <c r="K299" s="3">
        <v>7196511.38827579</v>
      </c>
    </row>
    <row r="300" spans="1:11" x14ac:dyDescent="0.25">
      <c r="A300" s="1" t="s">
        <v>25</v>
      </c>
      <c r="B300" s="1" t="s">
        <v>26</v>
      </c>
      <c r="C300" s="1" t="s">
        <v>27</v>
      </c>
      <c r="D300" s="1" t="s">
        <v>23</v>
      </c>
      <c r="E300" s="1" t="s">
        <v>21</v>
      </c>
      <c r="F300" s="1" t="s">
        <v>16</v>
      </c>
      <c r="G300" s="5">
        <f>SQRT((J300 - Pontos!$B$4)^2 + (K300 - Pontos!$C$4)^2)</f>
        <v>7.5987853321770924</v>
      </c>
      <c r="H300" s="5">
        <f>J300-Pontos!$B$4</f>
        <v>3.4247160060040187</v>
      </c>
      <c r="I300" s="5">
        <f>K300-Pontos!$C$4</f>
        <v>-6.7832778804004192</v>
      </c>
      <c r="J300" s="5">
        <v>191942.054816994</v>
      </c>
      <c r="K300" s="3">
        <v>7196511.3997894898</v>
      </c>
    </row>
    <row r="301" spans="1:11" x14ac:dyDescent="0.25">
      <c r="A301" s="1" t="s">
        <v>25</v>
      </c>
      <c r="B301" s="1" t="s">
        <v>26</v>
      </c>
      <c r="C301" s="1" t="s">
        <v>27</v>
      </c>
      <c r="D301" s="1" t="s">
        <v>23</v>
      </c>
      <c r="E301" s="1" t="s">
        <v>21</v>
      </c>
      <c r="F301" s="1" t="s">
        <v>17</v>
      </c>
      <c r="G301" s="5">
        <f>SQRT((J301 - Pontos!$B$4)^2 + (K301 - Pontos!$C$4)^2)</f>
        <v>8.5797996689694056</v>
      </c>
      <c r="H301" s="5">
        <f>J301-Pontos!$B$4</f>
        <v>4.7731924699910451</v>
      </c>
      <c r="I301" s="5">
        <f>K301-Pontos!$C$4</f>
        <v>-7.1294877799227834</v>
      </c>
      <c r="J301" s="5">
        <v>191943.40329345799</v>
      </c>
      <c r="K301" s="3">
        <v>7196511.0535795903</v>
      </c>
    </row>
    <row r="302" spans="1:11" x14ac:dyDescent="0.25">
      <c r="A302" s="1" t="s">
        <v>25</v>
      </c>
      <c r="B302" s="1" t="s">
        <v>26</v>
      </c>
      <c r="C302" s="1" t="s">
        <v>27</v>
      </c>
      <c r="D302" s="1" t="s">
        <v>24</v>
      </c>
      <c r="E302" s="1" t="s">
        <v>6</v>
      </c>
      <c r="F302" s="1" t="s">
        <v>10</v>
      </c>
      <c r="G302" s="5">
        <f>SQRT((J302 - Pontos!$B$5)^2 + (K302 - Pontos!$C$5)^2)</f>
        <v>5.2186110920312805</v>
      </c>
      <c r="H302" s="5">
        <f>J302-Pontos!$B$5</f>
        <v>5.2100468860007823</v>
      </c>
      <c r="I302" s="5">
        <f>K302-Pontos!$C$5</f>
        <v>-0.29885310027748346</v>
      </c>
      <c r="J302" s="5">
        <v>191917.12333028301</v>
      </c>
      <c r="K302" s="3">
        <v>7196551.3055119198</v>
      </c>
    </row>
    <row r="303" spans="1:11" x14ac:dyDescent="0.25">
      <c r="A303" s="1" t="s">
        <v>25</v>
      </c>
      <c r="B303" s="1" t="s">
        <v>26</v>
      </c>
      <c r="C303" s="1" t="s">
        <v>27</v>
      </c>
      <c r="D303" s="1" t="s">
        <v>24</v>
      </c>
      <c r="E303" s="1" t="s">
        <v>6</v>
      </c>
      <c r="F303" s="1" t="s">
        <v>15</v>
      </c>
      <c r="G303" s="5">
        <f>SQRT((J303 - Pontos!$B$5)^2 + (K303 - Pontos!$C$5)^2)</f>
        <v>5.1247934022245243</v>
      </c>
      <c r="H303" s="5">
        <f>J303-Pontos!$B$5</f>
        <v>5.1183657499786932</v>
      </c>
      <c r="I303" s="5">
        <f>K303-Pontos!$C$5</f>
        <v>-0.25659202039241791</v>
      </c>
      <c r="J303" s="5">
        <v>191917.03164914699</v>
      </c>
      <c r="K303" s="3">
        <v>7196551.3477729997</v>
      </c>
    </row>
    <row r="304" spans="1:11" x14ac:dyDescent="0.25">
      <c r="A304" s="1" t="s">
        <v>25</v>
      </c>
      <c r="B304" s="1" t="s">
        <v>26</v>
      </c>
      <c r="C304" s="1" t="s">
        <v>27</v>
      </c>
      <c r="D304" s="1" t="s">
        <v>24</v>
      </c>
      <c r="E304" s="1" t="s">
        <v>6</v>
      </c>
      <c r="F304" s="1" t="s">
        <v>16</v>
      </c>
      <c r="G304" s="5">
        <f>SQRT((J304 - Pontos!$B$5)^2 + (K304 - Pontos!$C$5)^2)</f>
        <v>4.8193500246059928</v>
      </c>
      <c r="H304" s="5">
        <f>J304-Pontos!$B$5</f>
        <v>4.8191202009911649</v>
      </c>
      <c r="I304" s="5">
        <f>K304-Pontos!$C$5</f>
        <v>4.706535954028368E-2</v>
      </c>
      <c r="J304" s="5">
        <v>191916.732403598</v>
      </c>
      <c r="K304" s="3">
        <v>7196551.6514303796</v>
      </c>
    </row>
    <row r="305" spans="1:11" x14ac:dyDescent="0.25">
      <c r="A305" s="1" t="s">
        <v>25</v>
      </c>
      <c r="B305" s="1" t="s">
        <v>26</v>
      </c>
      <c r="C305" s="1" t="s">
        <v>27</v>
      </c>
      <c r="D305" s="1" t="s">
        <v>24</v>
      </c>
      <c r="E305" s="1" t="s">
        <v>6</v>
      </c>
      <c r="F305" s="1" t="s">
        <v>17</v>
      </c>
      <c r="G305" s="5">
        <f>SQRT((J305 - Pontos!$B$5)^2 + (K305 - Pontos!$C$5)^2)</f>
        <v>5.4114793209356016</v>
      </c>
      <c r="H305" s="5">
        <f>J305-Pontos!$B$5</f>
        <v>5.4032080809993204</v>
      </c>
      <c r="I305" s="5">
        <f>K305-Pontos!$C$5</f>
        <v>-0.29908339027315378</v>
      </c>
      <c r="J305" s="5">
        <v>191917.31649147801</v>
      </c>
      <c r="K305" s="3">
        <v>7196551.3052816298</v>
      </c>
    </row>
    <row r="306" spans="1:11" x14ac:dyDescent="0.25">
      <c r="A306" s="1" t="s">
        <v>25</v>
      </c>
      <c r="B306" s="1" t="s">
        <v>26</v>
      </c>
      <c r="C306" s="1" t="s">
        <v>27</v>
      </c>
      <c r="D306" s="1" t="s">
        <v>24</v>
      </c>
      <c r="E306" s="1" t="s">
        <v>18</v>
      </c>
      <c r="F306" s="1" t="s">
        <v>10</v>
      </c>
      <c r="G306" s="5">
        <f>SQRT((J306 - Pontos!$B$5)^2 + (K306 - Pontos!$C$5)^2)</f>
        <v>6.3918601643381656</v>
      </c>
      <c r="H306" s="5">
        <f>J306-Pontos!$B$5</f>
        <v>0.97314532700693235</v>
      </c>
      <c r="I306" s="5">
        <f>K306-Pontos!$C$5</f>
        <v>-6.3173463204875588</v>
      </c>
      <c r="J306" s="5">
        <v>191912.88642872401</v>
      </c>
      <c r="K306" s="3">
        <v>7196545.2870186996</v>
      </c>
    </row>
    <row r="307" spans="1:11" x14ac:dyDescent="0.25">
      <c r="A307" s="1" t="s">
        <v>25</v>
      </c>
      <c r="B307" s="1" t="s">
        <v>26</v>
      </c>
      <c r="C307" s="1" t="s">
        <v>27</v>
      </c>
      <c r="D307" s="1" t="s">
        <v>24</v>
      </c>
      <c r="E307" s="1" t="s">
        <v>18</v>
      </c>
      <c r="F307" s="1" t="s">
        <v>15</v>
      </c>
      <c r="G307" s="5">
        <f>SQRT((J307 - Pontos!$B$5)^2 + (K307 - Pontos!$C$5)^2)</f>
        <v>7.412221441914423</v>
      </c>
      <c r="H307" s="5">
        <f>J307-Pontos!$B$5</f>
        <v>1.6691448350029532</v>
      </c>
      <c r="I307" s="5">
        <f>K307-Pontos!$C$5</f>
        <v>-7.2218406395986676</v>
      </c>
      <c r="J307" s="5">
        <v>191913.58242823201</v>
      </c>
      <c r="K307" s="3">
        <v>7196544.3825243805</v>
      </c>
    </row>
    <row r="308" spans="1:11" x14ac:dyDescent="0.25">
      <c r="A308" s="1" t="s">
        <v>25</v>
      </c>
      <c r="B308" s="1" t="s">
        <v>26</v>
      </c>
      <c r="C308" s="1" t="s">
        <v>27</v>
      </c>
      <c r="D308" s="1" t="s">
        <v>24</v>
      </c>
      <c r="E308" s="1" t="s">
        <v>18</v>
      </c>
      <c r="F308" s="1" t="s">
        <v>16</v>
      </c>
      <c r="G308" s="5">
        <f>SQRT((J308 - Pontos!$B$5)^2 + (K308 - Pontos!$C$5)^2)</f>
        <v>7.3355294122595849</v>
      </c>
      <c r="H308" s="5">
        <f>J308-Pontos!$B$5</f>
        <v>2.6682022069871891</v>
      </c>
      <c r="I308" s="5">
        <f>K308-Pontos!$C$5</f>
        <v>-6.8330585202202201</v>
      </c>
      <c r="J308" s="5">
        <v>191914.58148560399</v>
      </c>
      <c r="K308" s="3">
        <v>7196544.7713064998</v>
      </c>
    </row>
    <row r="309" spans="1:11" x14ac:dyDescent="0.25">
      <c r="A309" s="1" t="s">
        <v>25</v>
      </c>
      <c r="B309" s="1" t="s">
        <v>26</v>
      </c>
      <c r="C309" s="1" t="s">
        <v>27</v>
      </c>
      <c r="D309" s="1" t="s">
        <v>24</v>
      </c>
      <c r="E309" s="1" t="s">
        <v>18</v>
      </c>
      <c r="F309" s="1" t="s">
        <v>17</v>
      </c>
      <c r="G309" s="5">
        <f>SQRT((J309 - Pontos!$B$5)^2 + (K309 - Pontos!$C$5)^2)</f>
        <v>7.9943892523953366</v>
      </c>
      <c r="H309" s="5">
        <f>J309-Pontos!$B$5</f>
        <v>4.5074706680024974</v>
      </c>
      <c r="I309" s="5">
        <f>K309-Pontos!$C$5</f>
        <v>-6.6024970803409815</v>
      </c>
      <c r="J309" s="5">
        <v>191916.42075406501</v>
      </c>
      <c r="K309" s="3">
        <v>7196545.0018679397</v>
      </c>
    </row>
    <row r="310" spans="1:11" x14ac:dyDescent="0.25">
      <c r="A310" s="1" t="s">
        <v>25</v>
      </c>
      <c r="B310" s="1" t="s">
        <v>26</v>
      </c>
      <c r="C310" s="1" t="s">
        <v>27</v>
      </c>
      <c r="D310" s="1" t="s">
        <v>24</v>
      </c>
      <c r="E310" s="1" t="s">
        <v>19</v>
      </c>
      <c r="F310" s="1" t="s">
        <v>10</v>
      </c>
      <c r="G310" s="5">
        <f>SQRT((J310 - Pontos!$B$5)^2 + (K310 - Pontos!$C$5)^2)</f>
        <v>6.0468889357483677</v>
      </c>
      <c r="H310" s="5">
        <f>J310-Pontos!$B$5</f>
        <v>-0.87904481400619261</v>
      </c>
      <c r="I310" s="5">
        <f>K310-Pontos!$C$5</f>
        <v>-5.9826537603512406</v>
      </c>
      <c r="J310" s="5">
        <v>191911.034238583</v>
      </c>
      <c r="K310" s="3">
        <v>7196545.6217112597</v>
      </c>
    </row>
    <row r="311" spans="1:11" x14ac:dyDescent="0.25">
      <c r="A311" s="1" t="s">
        <v>25</v>
      </c>
      <c r="B311" s="1" t="s">
        <v>26</v>
      </c>
      <c r="C311" s="1" t="s">
        <v>27</v>
      </c>
      <c r="D311" s="1" t="s">
        <v>24</v>
      </c>
      <c r="E311" s="1" t="s">
        <v>19</v>
      </c>
      <c r="F311" s="1" t="s">
        <v>15</v>
      </c>
      <c r="G311" s="5">
        <f>SQRT((J311 - Pontos!$B$5)^2 + (K311 - Pontos!$C$5)^2)</f>
        <v>7.412221441914423</v>
      </c>
      <c r="H311" s="5">
        <f>J311-Pontos!$B$5</f>
        <v>1.6691448350029532</v>
      </c>
      <c r="I311" s="5">
        <f>K311-Pontos!$C$5</f>
        <v>-7.2218406395986676</v>
      </c>
      <c r="J311" s="5">
        <v>191913.58242823201</v>
      </c>
      <c r="K311" s="3">
        <v>7196544.3825243805</v>
      </c>
    </row>
    <row r="312" spans="1:11" x14ac:dyDescent="0.25">
      <c r="A312" s="1" t="s">
        <v>25</v>
      </c>
      <c r="B312" s="1" t="s">
        <v>26</v>
      </c>
      <c r="C312" s="1" t="s">
        <v>27</v>
      </c>
      <c r="D312" s="1" t="s">
        <v>24</v>
      </c>
      <c r="E312" s="1" t="s">
        <v>19</v>
      </c>
      <c r="F312" s="1" t="s">
        <v>16</v>
      </c>
      <c r="G312" s="5">
        <f>SQRT((J312 - Pontos!$B$5)^2 + (K312 - Pontos!$C$5)^2)</f>
        <v>7.3250661183203674</v>
      </c>
      <c r="H312" s="5">
        <f>J312-Pontos!$B$5</f>
        <v>3.495745142980013</v>
      </c>
      <c r="I312" s="5">
        <f>K312-Pontos!$C$5</f>
        <v>-6.4371080100536346</v>
      </c>
      <c r="J312" s="5">
        <v>191915.40902853999</v>
      </c>
      <c r="K312" s="3">
        <v>7196545.16725701</v>
      </c>
    </row>
    <row r="313" spans="1:11" x14ac:dyDescent="0.25">
      <c r="A313" s="1" t="s">
        <v>25</v>
      </c>
      <c r="B313" s="1" t="s">
        <v>26</v>
      </c>
      <c r="C313" s="1" t="s">
        <v>27</v>
      </c>
      <c r="D313" s="1" t="s">
        <v>24</v>
      </c>
      <c r="E313" s="1" t="s">
        <v>19</v>
      </c>
      <c r="F313" s="1" t="s">
        <v>17</v>
      </c>
      <c r="G313" s="5">
        <f>SQRT((J313 - Pontos!$B$5)^2 + (K313 - Pontos!$C$5)^2)</f>
        <v>8.0889935982629151</v>
      </c>
      <c r="H313" s="5">
        <f>J313-Pontos!$B$5</f>
        <v>4.6787317910057027</v>
      </c>
      <c r="I313" s="5">
        <f>K313-Pontos!$C$5</f>
        <v>-6.5985821401700377</v>
      </c>
      <c r="J313" s="5">
        <v>191916.59201518801</v>
      </c>
      <c r="K313" s="3">
        <v>7196545.0057828799</v>
      </c>
    </row>
    <row r="314" spans="1:11" x14ac:dyDescent="0.25">
      <c r="A314" s="1" t="s">
        <v>25</v>
      </c>
      <c r="B314" s="1" t="s">
        <v>26</v>
      </c>
      <c r="C314" s="1" t="s">
        <v>27</v>
      </c>
      <c r="D314" s="1" t="s">
        <v>24</v>
      </c>
      <c r="E314" s="1" t="s">
        <v>20</v>
      </c>
      <c r="F314" s="1" t="s">
        <v>10</v>
      </c>
      <c r="G314" s="5">
        <f>SQRT((J314 - Pontos!$B$5)^2 + (K314 - Pontos!$C$5)^2)</f>
        <v>7.3070349692182601</v>
      </c>
      <c r="H314" s="5">
        <f>J314-Pontos!$B$5</f>
        <v>-0.67813992401352152</v>
      </c>
      <c r="I314" s="5">
        <f>K314-Pontos!$C$5</f>
        <v>-7.275499040260911</v>
      </c>
      <c r="J314" s="5">
        <v>191911.23514347299</v>
      </c>
      <c r="K314" s="3">
        <v>7196544.3288659798</v>
      </c>
    </row>
    <row r="315" spans="1:11" x14ac:dyDescent="0.25">
      <c r="A315" s="1" t="s">
        <v>25</v>
      </c>
      <c r="B315" s="1" t="s">
        <v>26</v>
      </c>
      <c r="C315" s="1" t="s">
        <v>27</v>
      </c>
      <c r="D315" s="1" t="s">
        <v>24</v>
      </c>
      <c r="E315" s="1" t="s">
        <v>20</v>
      </c>
      <c r="F315" s="1" t="s">
        <v>15</v>
      </c>
      <c r="G315" s="5">
        <f>SQRT((J315 - Pontos!$B$5)^2 + (K315 - Pontos!$C$5)^2)</f>
        <v>7.453642722856376</v>
      </c>
      <c r="H315" s="5">
        <f>J315-Pontos!$B$5</f>
        <v>0.49477256397949532</v>
      </c>
      <c r="I315" s="5">
        <f>K315-Pontos!$C$5</f>
        <v>-7.437203099951148</v>
      </c>
      <c r="J315" s="5">
        <v>191912.40805596099</v>
      </c>
      <c r="K315" s="3">
        <v>7196544.1671619201</v>
      </c>
    </row>
    <row r="316" spans="1:11" x14ac:dyDescent="0.25">
      <c r="A316" s="1" t="s">
        <v>25</v>
      </c>
      <c r="B316" s="1" t="s">
        <v>26</v>
      </c>
      <c r="C316" s="1" t="s">
        <v>27</v>
      </c>
      <c r="D316" s="1" t="s">
        <v>24</v>
      </c>
      <c r="E316" s="1" t="s">
        <v>20</v>
      </c>
      <c r="F316" s="1" t="s">
        <v>16</v>
      </c>
      <c r="G316" s="5">
        <f>SQRT((J316 - Pontos!$B$5)^2 + (K316 - Pontos!$C$5)^2)</f>
        <v>7.2284404608609725</v>
      </c>
      <c r="H316" s="5">
        <f>J316-Pontos!$B$5</f>
        <v>2.335754147003172</v>
      </c>
      <c r="I316" s="5">
        <f>K316-Pontos!$C$5</f>
        <v>-6.8406581599265337</v>
      </c>
      <c r="J316" s="5">
        <v>191914.24903754401</v>
      </c>
      <c r="K316" s="3">
        <v>7196544.7637068601</v>
      </c>
    </row>
    <row r="317" spans="1:11" x14ac:dyDescent="0.25">
      <c r="A317" s="1" t="s">
        <v>25</v>
      </c>
      <c r="B317" s="1" t="s">
        <v>26</v>
      </c>
      <c r="C317" s="1" t="s">
        <v>27</v>
      </c>
      <c r="D317" s="1" t="s">
        <v>24</v>
      </c>
      <c r="E317" s="1" t="s">
        <v>20</v>
      </c>
      <c r="F317" s="1" t="s">
        <v>17</v>
      </c>
      <c r="G317" s="5">
        <f>SQRT((J317 - Pontos!$B$5)^2 + (K317 - Pontos!$C$5)^2)</f>
        <v>8.310831888860152</v>
      </c>
      <c r="H317" s="5">
        <f>J317-Pontos!$B$5</f>
        <v>3.8595497770002112</v>
      </c>
      <c r="I317" s="5">
        <f>K317-Pontos!$C$5</f>
        <v>-7.3602854702621698</v>
      </c>
      <c r="J317" s="5">
        <v>191915.77283317401</v>
      </c>
      <c r="K317" s="3">
        <v>7196544.2440795498</v>
      </c>
    </row>
    <row r="318" spans="1:11" x14ac:dyDescent="0.25">
      <c r="A318" s="1" t="s">
        <v>25</v>
      </c>
      <c r="B318" s="1" t="s">
        <v>26</v>
      </c>
      <c r="C318" s="1" t="s">
        <v>27</v>
      </c>
      <c r="D318" s="1" t="s">
        <v>24</v>
      </c>
      <c r="E318" s="1" t="s">
        <v>21</v>
      </c>
      <c r="F318" s="1" t="s">
        <v>10</v>
      </c>
      <c r="G318" s="5">
        <f>SQRT((J318 - Pontos!$B$5)^2 + (K318 - Pontos!$C$5)^2)</f>
        <v>6.1221187336178122</v>
      </c>
      <c r="H318" s="5">
        <f>J318-Pontos!$B$5</f>
        <v>2.139156720979372</v>
      </c>
      <c r="I318" s="5">
        <f>K318-Pontos!$C$5</f>
        <v>-5.7362310197204351</v>
      </c>
      <c r="J318" s="5">
        <v>191914.05244011799</v>
      </c>
      <c r="K318" s="3">
        <v>7196545.8681340003</v>
      </c>
    </row>
    <row r="319" spans="1:11" x14ac:dyDescent="0.25">
      <c r="A319" s="1" t="s">
        <v>25</v>
      </c>
      <c r="B319" s="1" t="s">
        <v>26</v>
      </c>
      <c r="C319" s="1" t="s">
        <v>27</v>
      </c>
      <c r="D319" s="1" t="s">
        <v>24</v>
      </c>
      <c r="E319" s="1" t="s">
        <v>21</v>
      </c>
      <c r="F319" s="1" t="s">
        <v>15</v>
      </c>
      <c r="G319" s="5">
        <f>SQRT((J319 - Pontos!$B$5)^2 + (K319 - Pontos!$C$5)^2)</f>
        <v>5.9632419852889127</v>
      </c>
      <c r="H319" s="5">
        <f>J319-Pontos!$B$5</f>
        <v>0.29963477599085309</v>
      </c>
      <c r="I319" s="5">
        <f>K319-Pontos!$C$5</f>
        <v>-5.9557093596085906</v>
      </c>
      <c r="J319" s="5">
        <v>191912.212918173</v>
      </c>
      <c r="K319" s="3">
        <v>7196545.6486556605</v>
      </c>
    </row>
    <row r="320" spans="1:11" x14ac:dyDescent="0.25">
      <c r="A320" s="1" t="s">
        <v>25</v>
      </c>
      <c r="B320" s="1" t="s">
        <v>26</v>
      </c>
      <c r="C320" s="1" t="s">
        <v>27</v>
      </c>
      <c r="D320" s="1" t="s">
        <v>24</v>
      </c>
      <c r="E320" s="1" t="s">
        <v>21</v>
      </c>
      <c r="F320" s="1" t="s">
        <v>16</v>
      </c>
      <c r="G320" s="5">
        <f>SQRT((J320 - Pontos!$B$5)^2 + (K320 - Pontos!$C$5)^2)</f>
        <v>8.0661992803722011</v>
      </c>
      <c r="H320" s="5">
        <f>J320-Pontos!$B$5</f>
        <v>3.6839815120038111</v>
      </c>
      <c r="I320" s="5">
        <f>K320-Pontos!$C$5</f>
        <v>-7.1757822604849935</v>
      </c>
      <c r="J320" s="5">
        <v>191915.59726490901</v>
      </c>
      <c r="K320" s="3">
        <v>7196544.4285827596</v>
      </c>
    </row>
    <row r="321" spans="1:11" x14ac:dyDescent="0.25">
      <c r="A321" s="1" t="s">
        <v>25</v>
      </c>
      <c r="B321" s="1" t="s">
        <v>26</v>
      </c>
      <c r="C321" s="1" t="s">
        <v>27</v>
      </c>
      <c r="D321" s="1" t="s">
        <v>24</v>
      </c>
      <c r="E321" s="1" t="s">
        <v>21</v>
      </c>
      <c r="F321" s="1" t="s">
        <v>17</v>
      </c>
      <c r="G321" s="5">
        <f>SQRT((J321 - Pontos!$B$5)^2 + (K321 - Pontos!$C$5)^2)</f>
        <v>7.3977648970411014</v>
      </c>
      <c r="H321" s="5">
        <f>J321-Pontos!$B$5</f>
        <v>2.3398079540056642</v>
      </c>
      <c r="I321" s="5">
        <f>K321-Pontos!$C$5</f>
        <v>-7.0179928904399276</v>
      </c>
      <c r="J321" s="5">
        <v>191914.25309135101</v>
      </c>
      <c r="K321" s="3">
        <v>7196544.5863721296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4174-27B7-4D9C-9564-BD8140785F60}">
  <dimension ref="A1:F6"/>
  <sheetViews>
    <sheetView workbookViewId="0">
      <selection activeCell="C5" sqref="A1:C5"/>
    </sheetView>
  </sheetViews>
  <sheetFormatPr defaultRowHeight="15" x14ac:dyDescent="0.25"/>
  <cols>
    <col min="2" max="2" width="23.85546875" bestFit="1" customWidth="1"/>
    <col min="3" max="3" width="18.85546875" bestFit="1" customWidth="1"/>
    <col min="6" max="6" width="20.85546875" bestFit="1" customWidth="1"/>
  </cols>
  <sheetData>
    <row r="1" spans="1:6" x14ac:dyDescent="0.25">
      <c r="A1" s="2" t="s">
        <v>7</v>
      </c>
      <c r="B1" s="2" t="s">
        <v>13</v>
      </c>
      <c r="C1" s="2" t="s">
        <v>14</v>
      </c>
    </row>
    <row r="2" spans="1:6" x14ac:dyDescent="0.25">
      <c r="A2" s="1">
        <v>1</v>
      </c>
      <c r="B2" s="5">
        <v>191911.83131072199</v>
      </c>
      <c r="C2" s="3">
        <v>7196494.0214177696</v>
      </c>
    </row>
    <row r="3" spans="1:6" x14ac:dyDescent="0.25">
      <c r="A3" s="1">
        <v>2</v>
      </c>
      <c r="B3" s="5">
        <v>191885.694932149</v>
      </c>
      <c r="C3" s="3">
        <v>7196528.4082778301</v>
      </c>
    </row>
    <row r="4" spans="1:6" x14ac:dyDescent="0.25">
      <c r="A4" s="1">
        <v>3</v>
      </c>
      <c r="B4" s="6">
        <v>191938.630100988</v>
      </c>
      <c r="C4" s="3">
        <v>7196518.1830673702</v>
      </c>
    </row>
    <row r="5" spans="1:6" x14ac:dyDescent="0.25">
      <c r="A5" s="1">
        <v>4</v>
      </c>
      <c r="B5" s="5">
        <v>191911.91328339701</v>
      </c>
      <c r="C5" s="3">
        <v>7196551.6043650201</v>
      </c>
      <c r="F5" s="4"/>
    </row>
    <row r="6" spans="1:6" x14ac:dyDescent="0.25">
      <c r="F6" s="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M J u w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M J u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b s F i W O p U e I g E A A B s C A A A T A B w A R m 9 y b X V s Y X M v U 2 V j d G l v b j E u b S C i G A A o o B Q A A A A A A A A A A A A A A A A A A A A A A A A A A A B 1 j 1 F L w z A U h d 8 L / Q 8 h e + k g K 7 Q 6 H Y 4 + l G 5 D B h u z y 3 w x P s T u q o E 2 m U l a H G P / 3 d S i o t j A J Z f v X M 6 9 x 0 B h h Z J o 2 / 3 R 1 P d 8 z 7 x y D X s 0 w M v 0 P h 1 t I h r l 0 W h H V x g l q A T r e 8 i 9 h Z I W H M h M E 8 5 U U V c g b b A Q J Y R Z q 0 h r A j y / Y a l + q 0 W j D N v R x S Z n N M v a Q v G 3 g G b Q s E w 5 X 2 5 Y D r x k G 6 0 K M I b v F V v y h r N V u r 5 N 2 Z 9 b w s I 0 e E g e Z l C K S l j Q C S a Y I G d U V 9 I k E 4 L m s l B 7 I V + S K B 7 H B N 3 V y s L W H k t I f t p w r S Q 8 D k k X a Y D T 0 j l x j a g 4 q D Y t 5 U 9 u i G o u z b P S V e d O j w c w w W d + c j r h D k Z u u X U C s v B u z w R 9 8 b i H X / T w y x 4 + 7 u F X P f y 6 h 0 9 + 8 f P Q 9 4 T 8 N / 3 0 A 1 B L A Q I t A B Q A A g A I A D C b s F i 2 T 1 T J p A A A A P Y A A A A S A A A A A A A A A A A A A A A A A A A A A A B D b 2 5 m a W c v U G F j a 2 F n Z S 5 4 b W x Q S w E C L Q A U A A I A C A A w m 7 B Y D 8 r p q 6 Q A A A D p A A A A E w A A A A A A A A A A A A A A A A D w A A A A W 0 N v b n R l b n R f V H l w Z X N d L n h t b F B L A Q I t A B Q A A g A I A D C b s F i W O p U e I g E A A B s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L A A A A A A A A x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V Z B L V A x V D F S M S 1 V V E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T U w Z G Y 0 M C 1 l N W I z L T Q 1 Y W U t O T J i N i 0 5 Z m I y Y T Z m N j I 1 N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Z U M j A 6 N T g 6 M D M u M D U 1 N j A 0 M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k F W Q S 1 Q M V Q x U j E t V V R N L 0 F s d G V y Y X I g V G l w b y 5 7 Q 2 9 s d W 1 u M S w w f S Z x d W 9 0 O y w m c X V v d D t T Z W N 0 a W 9 u M S 9 K Q V Z B L V A x V D F S M S 1 V V E 0 v Q W x 0 Z X J h c i B U a X B v L n t D b 2 x 1 b W 4 y L D F 9 J n F 1 b 3 Q 7 L C Z x d W 9 0 O 1 N l Y 3 R p b 2 4 x L 0 p B V k E t U D F U M V I x L V V U T S 9 B b H R l c m F y I F R p c G 8 u e 0 N v b H V t b j M s M n 0 m c X V v d D s s J n F 1 b 3 Q 7 U 2 V j d G l v b j E v S k F W Q S 1 Q M V Q x U j E t V V R N L 0 F s d G V y Y X I g V G l w b y 5 7 Q 2 9 s d W 1 u N C w z f S Z x d W 9 0 O y w m c X V v d D t T Z W N 0 a W 9 u M S 9 K Q V Z B L V A x V D F S M S 1 V V E 0 v Q W x 0 Z X J h c i B U a X B v L n t D b 2 x 1 b W 4 1 L D R 9 J n F 1 b 3 Q 7 L C Z x d W 9 0 O 1 N l Y 3 R p b 2 4 x L 0 p B V k E t U D F U M V I x L V V U T S 9 B b H R l c m F y I F R p c G 8 u e 0 N v b H V t b j Y s N X 0 m c X V v d D s s J n F 1 b 3 Q 7 U 2 V j d G l v b j E v S k F W Q S 1 Q M V Q x U j E t V V R N L 0 F s d G V y Y X I g V G l w b y 5 7 Q 2 9 s d W 1 u N y w 2 f S Z x d W 9 0 O y w m c X V v d D t T Z W N 0 a W 9 u M S 9 K Q V Z B L V A x V D F S M S 1 V V E 0 v Q W x 0 Z X J h c i B U a X B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p B V k E t U D F U M V I x L V V U T S 9 B b H R l c m F y I F R p c G 8 u e 0 N v b H V t b j E s M H 0 m c X V v d D s s J n F 1 b 3 Q 7 U 2 V j d G l v b j E v S k F W Q S 1 Q M V Q x U j E t V V R N L 0 F s d G V y Y X I g V G l w b y 5 7 Q 2 9 s d W 1 u M i w x f S Z x d W 9 0 O y w m c X V v d D t T Z W N 0 a W 9 u M S 9 K Q V Z B L V A x V D F S M S 1 V V E 0 v Q W x 0 Z X J h c i B U a X B v L n t D b 2 x 1 b W 4 z L D J 9 J n F 1 b 3 Q 7 L C Z x d W 9 0 O 1 N l Y 3 R p b 2 4 x L 0 p B V k E t U D F U M V I x L V V U T S 9 B b H R l c m F y I F R p c G 8 u e 0 N v b H V t b j Q s M 3 0 m c X V v d D s s J n F 1 b 3 Q 7 U 2 V j d G l v b j E v S k F W Q S 1 Q M V Q x U j E t V V R N L 0 F s d G V y Y X I g V G l w b y 5 7 Q 2 9 s d W 1 u N S w 0 f S Z x d W 9 0 O y w m c X V v d D t T Z W N 0 a W 9 u M S 9 K Q V Z B L V A x V D F S M S 1 V V E 0 v Q W x 0 Z X J h c i B U a X B v L n t D b 2 x 1 b W 4 2 L D V 9 J n F 1 b 3 Q 7 L C Z x d W 9 0 O 1 N l Y 3 R p b 2 4 x L 0 p B V k E t U D F U M V I x L V V U T S 9 B b H R l c m F y I F R p c G 8 u e 0 N v b H V t b j c s N n 0 m c X V v d D s s J n F 1 b 3 Q 7 U 2 V j d G l v b j E v S k F W Q S 1 Q M V Q x U j E t V V R N L 0 F s d G V y Y X I g V G l w b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k F W Q S 1 Q M V Q x U j E t V V R N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F W Q S 1 Q M V Q x U j E t V V R N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4 8 B / F 9 d 1 G q p q H D t L h O z U A A A A A A g A A A A A A E G Y A A A A B A A A g A A A A E 7 v z 3 L X L a C t f n t j 0 0 g / w O N E 4 6 7 4 7 Y q d p J Q w F b j U z C 1 c A A A A A D o A A A A A C A A A g A A A A O u B / W l B e G U 8 Q N v A 7 V V O b E c R b d d H 0 y D S 4 / R 0 N Y F h Y R q Z Q A A A A R w S 6 G l R O 3 2 L 0 T I q K W f C F L Y p 3 w f D T t d 7 E F 6 t x c 2 q z C x X H + I x W 7 / A 5 8 5 + 6 E j J a Q h I F u b W O c D p 4 2 + k I l 7 J 8 G M Y 8 v P Q c e e J H t K 0 a + w o m m v 2 0 6 f R A A A A A 1 r W b R 3 f G V U 5 p i e V Q j a l m B M o f H y L w + E a I l 9 W b Z w b Q x p 0 1 7 q a T i r n 9 y 7 1 f g H W e I e p a k 6 j W g 1 / 2 w P u p / r x a y Y Y g P A = = < / D a t a M a s h u p > 
</file>

<file path=customXml/itemProps1.xml><?xml version="1.0" encoding="utf-8"?>
<ds:datastoreItem xmlns:ds="http://schemas.openxmlformats.org/officeDocument/2006/customXml" ds:itemID="{F4111D33-B1E7-49BD-A740-9CFBF27B5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Pontos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Stamm</dc:creator>
  <cp:lastModifiedBy>Mateus Stamm</cp:lastModifiedBy>
  <dcterms:created xsi:type="dcterms:W3CDTF">2015-06-05T18:17:20Z</dcterms:created>
  <dcterms:modified xsi:type="dcterms:W3CDTF">2024-05-20T15:47:22Z</dcterms:modified>
</cp:coreProperties>
</file>