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\documentation\"/>
    </mc:Choice>
  </mc:AlternateContent>
  <bookViews>
    <workbookView xWindow="0" yWindow="0" windowWidth="20490" windowHeight="7620" activeTab="1"/>
  </bookViews>
  <sheets>
    <sheet name="Historias" sheetId="1" r:id="rId1"/>
    <sheet name="Componentes" sheetId="10" r:id="rId2"/>
    <sheet name="Cronograma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3" i="1"/>
  <c r="G3" i="1"/>
  <c r="D81" i="1"/>
  <c r="D65" i="1"/>
  <c r="F105" i="1" l="1"/>
  <c r="F91" i="1"/>
  <c r="C81" i="1"/>
  <c r="C65" i="1"/>
  <c r="G70" i="1" l="1"/>
  <c r="G71" i="1" s="1"/>
  <c r="G73" i="1" l="1"/>
  <c r="G74" i="1" s="1"/>
  <c r="F108" i="1" l="1"/>
</calcChain>
</file>

<file path=xl/sharedStrings.xml><?xml version="1.0" encoding="utf-8"?>
<sst xmlns="http://schemas.openxmlformats.org/spreadsheetml/2006/main" count="521" uniqueCount="284">
  <si>
    <t>Mecanismo de autenticação para geração de Token (JWT) que será utilizado em todos os módulos</t>
  </si>
  <si>
    <t>Esqueci a senha</t>
  </si>
  <si>
    <t>Serviço de envio de email para reset de senha e posterior reset de senha, UI para reset de senha</t>
  </si>
  <si>
    <t>Pré-Cadastro</t>
  </si>
  <si>
    <t>Cadastro</t>
  </si>
  <si>
    <t>Cadastro Profissional</t>
  </si>
  <si>
    <t>Cadastro Pessoais</t>
  </si>
  <si>
    <t>Cadastro Temas de Interesse</t>
  </si>
  <si>
    <t>Inclusão de temas de Interesse ou manutenção dependendo de onde for chamado</t>
  </si>
  <si>
    <t>Inclusão de dados pessoais ou manutenção dependendo de onde for chamado</t>
  </si>
  <si>
    <t>Inclusão de dados profissionais ou manutenção dependendo de onde for chamado</t>
  </si>
  <si>
    <t>Notificações</t>
  </si>
  <si>
    <t>Busca</t>
  </si>
  <si>
    <t>Navbar</t>
  </si>
  <si>
    <t>Newsletter</t>
  </si>
  <si>
    <t>Google Analytics</t>
  </si>
  <si>
    <t>Permite ver detalhes de vídeo e o assistir</t>
  </si>
  <si>
    <t>Tags</t>
  </si>
  <si>
    <t>Historico de atividades</t>
  </si>
  <si>
    <t>Comentários</t>
  </si>
  <si>
    <t>Sobre</t>
  </si>
  <si>
    <t>Página de Ajuda</t>
  </si>
  <si>
    <t>Contato</t>
  </si>
  <si>
    <t>Onboard</t>
  </si>
  <si>
    <t>Curtir</t>
  </si>
  <si>
    <t>Compartilhar</t>
  </si>
  <si>
    <t>Bookmark</t>
  </si>
  <si>
    <t>API / Gerenciar conteúdos de outros portais / Audiência Comscore</t>
  </si>
  <si>
    <t>?</t>
  </si>
  <si>
    <t>Conteúdo patrocinado</t>
  </si>
  <si>
    <t>Revisão de telas e layout</t>
  </si>
  <si>
    <t>Meios de pagamento</t>
  </si>
  <si>
    <t>Assinatura</t>
  </si>
  <si>
    <t>Inteligencia nível 2</t>
  </si>
  <si>
    <t>Perfil de Empresas ou Patrocinador</t>
  </si>
  <si>
    <t>Mais formatos de conteúdo</t>
  </si>
  <si>
    <t>PodeCast e Webinars</t>
  </si>
  <si>
    <t>Grupos de discussão</t>
  </si>
  <si>
    <t>Aumentar destaque do CIAB</t>
  </si>
  <si>
    <t>Inserção de conteúdo por terceiros</t>
  </si>
  <si>
    <t>Desafios / Hackathon online</t>
  </si>
  <si>
    <t>Fale com um especialista</t>
  </si>
  <si>
    <t>Inteligência de conteúdos (nível III)</t>
  </si>
  <si>
    <t>Armazenamento dados em Cloud +Análise de comportamento</t>
  </si>
  <si>
    <t>Fase Inicial Machine Learning (estudo + preparação)</t>
  </si>
  <si>
    <t>Pessoas que me seguem/sigo</t>
  </si>
  <si>
    <t>Fale conosco</t>
  </si>
  <si>
    <t>FAQ</t>
  </si>
  <si>
    <t>Termos e privacidade</t>
  </si>
  <si>
    <t>Trends</t>
  </si>
  <si>
    <t>Explore outros temas</t>
  </si>
  <si>
    <t>Conteúdo relacionado</t>
  </si>
  <si>
    <t>Mostra ao fim do objeto aberto (video, artigo, etc) mais objetos relacionados</t>
  </si>
  <si>
    <t>Curtir, numerar o numero de curtidas, listar quem curtiu o objeto, listar em meu histórico</t>
  </si>
  <si>
    <t>Denunciar</t>
  </si>
  <si>
    <t>Calculo de Trends</t>
  </si>
  <si>
    <t>Irá calcular o peso de cada Objeto 2 x por dia</t>
  </si>
  <si>
    <t>Perfil</t>
  </si>
  <si>
    <t>Release 1 - Administrativo</t>
  </si>
  <si>
    <t>Release 1 - Set 19</t>
  </si>
  <si>
    <t>Release 2 - Jan 20</t>
  </si>
  <si>
    <t>Release 3 - Mai 20</t>
  </si>
  <si>
    <t>Mouse-Over</t>
  </si>
  <si>
    <t>Reportagens</t>
  </si>
  <si>
    <t>Revista CIAB</t>
  </si>
  <si>
    <t>Vídeos</t>
  </si>
  <si>
    <t>Mídia</t>
  </si>
  <si>
    <t>Temas</t>
  </si>
  <si>
    <t>Categorias</t>
  </si>
  <si>
    <t>CRUD</t>
  </si>
  <si>
    <t>Visualizar comentários e respostas</t>
  </si>
  <si>
    <t>Visualizar denúncias</t>
  </si>
  <si>
    <t>Gerenciar comentários</t>
  </si>
  <si>
    <t>Gerenciar Perfis de usuários</t>
  </si>
  <si>
    <t>Informações gerais de usuários</t>
  </si>
  <si>
    <t>Desabilitar, Enviar emails, Definir tipo de usuário</t>
  </si>
  <si>
    <t>Cards de Conteúdo</t>
  </si>
  <si>
    <t>Matéria</t>
  </si>
  <si>
    <t>Revistas</t>
  </si>
  <si>
    <t>Especialistas</t>
  </si>
  <si>
    <t>Listagens</t>
  </si>
  <si>
    <t>Permite ver a revista selecionada e seus detahes</t>
  </si>
  <si>
    <t>Permite ver a matéria selecionada</t>
  </si>
  <si>
    <t>Cadastrar emails na newsletter</t>
  </si>
  <si>
    <t>Página de visualização de conteúdo</t>
  </si>
  <si>
    <t>Vídeo</t>
  </si>
  <si>
    <t>Revista</t>
  </si>
  <si>
    <t>Demais funcionalidades</t>
  </si>
  <si>
    <t>Análise</t>
  </si>
  <si>
    <t>Arquitetura</t>
  </si>
  <si>
    <t>Preparação de ambiente</t>
  </si>
  <si>
    <t>Criação de usuário (com ou sem Google/Cognito) e envio de e-mail com ID</t>
  </si>
  <si>
    <t>RELK</t>
  </si>
  <si>
    <t>TOTAL Release 1 sem ADMIN</t>
  </si>
  <si>
    <t>Header, Email, SMS - subscribe no websocket do node</t>
  </si>
  <si>
    <t>TOTAL Admin</t>
  </si>
  <si>
    <t>Rel 1 + Admin</t>
  </si>
  <si>
    <t>Gestao</t>
  </si>
  <si>
    <t>Teste</t>
  </si>
  <si>
    <t>Total</t>
  </si>
  <si>
    <t>Total + gestao e teste</t>
  </si>
  <si>
    <t>Total 3 releases com gestao e teste</t>
  </si>
  <si>
    <t>MVP 1</t>
  </si>
  <si>
    <t>MVP 2</t>
  </si>
  <si>
    <t>Recentes</t>
  </si>
  <si>
    <t>MVP 3</t>
  </si>
  <si>
    <t>Fase 1</t>
  </si>
  <si>
    <t>Dev Ops</t>
  </si>
  <si>
    <t>Fase 1 e apoio</t>
  </si>
  <si>
    <t>Comentar, listar os relacionados ao objeto</t>
  </si>
  <si>
    <t>Release 1</t>
  </si>
  <si>
    <t>Release 2</t>
  </si>
  <si>
    <t>Release 3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</si>
  <si>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</si>
  <si>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</si>
  <si>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</si>
  <si>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</si>
  <si>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</si>
  <si>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</si>
  <si>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</si>
  <si>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</si>
  <si>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</si>
  <si>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Data</t>
  </si>
  <si>
    <t>Entregável</t>
  </si>
  <si>
    <t>1 abril - 15 abril</t>
  </si>
  <si>
    <t>15 abril - 1 maio</t>
  </si>
  <si>
    <t>1 maio - 15 maio</t>
  </si>
  <si>
    <t>15 maio - 1 junho</t>
  </si>
  <si>
    <t>1 junho - 15 junho</t>
  </si>
  <si>
    <t>15 junho - 1 julho</t>
  </si>
  <si>
    <t>1 julho - 15 julho</t>
  </si>
  <si>
    <t>15 julho - 1 agosto</t>
  </si>
  <si>
    <t>1 agosto - 15 agosto</t>
  </si>
  <si>
    <t>15 agosto - 1 setembro</t>
  </si>
  <si>
    <t>1 setembro - 15 setembro</t>
  </si>
  <si>
    <t>MVP 2 - Navegabilidade Basica Portal, Cards de conteúdo</t>
  </si>
  <si>
    <t>Homologação release 1</t>
  </si>
  <si>
    <t>Suporte a produção Release 1</t>
  </si>
  <si>
    <t>Sprint 10</t>
  </si>
  <si>
    <t>Diferença</t>
  </si>
  <si>
    <t>15 set - 1 out</t>
  </si>
  <si>
    <t>1 out - 15 out</t>
  </si>
  <si>
    <t>15 out - 1 nov</t>
  </si>
  <si>
    <t>1 nov - 15 nov</t>
  </si>
  <si>
    <t>15 nov - 1 dez</t>
  </si>
  <si>
    <t>1 dez - 15 dez</t>
  </si>
  <si>
    <t>15 dez - 1 jan</t>
  </si>
  <si>
    <t>1 jan - 15 jan</t>
  </si>
  <si>
    <t>15 jan - 1 fev</t>
  </si>
  <si>
    <t>Conteúdo Patrocinado</t>
  </si>
  <si>
    <t>Revisão telas e layout</t>
  </si>
  <si>
    <t>Meios de Pagamento</t>
  </si>
  <si>
    <t>Inteligência de conteúdos (nível II)</t>
  </si>
  <si>
    <t>Perfil de Empresas/Patrocinador</t>
  </si>
  <si>
    <t>Outros formatos de conteúdo: Podcast, Webinars</t>
  </si>
  <si>
    <t>1 fev - 15 fev</t>
  </si>
  <si>
    <t>15 fev - 1 marco</t>
  </si>
  <si>
    <t>1 marco - 15 marco</t>
  </si>
  <si>
    <t>15 marco - 1 abril</t>
  </si>
  <si>
    <t>1  maio - 15 maio</t>
  </si>
  <si>
    <t>Login (Authentication Module)</t>
  </si>
  <si>
    <t>Horas</t>
  </si>
  <si>
    <t>Etapa</t>
  </si>
  <si>
    <t>Descrição</t>
  </si>
  <si>
    <t>Funcionalidade</t>
  </si>
  <si>
    <t>Adicionadas 40 horas, complexidade melhor analisada</t>
  </si>
  <si>
    <t>Indexação de listagens</t>
  </si>
  <si>
    <t>Adicionadas 80 horas, performance melhor analisada</t>
  </si>
  <si>
    <t>Adicionadas 40 horas, para utilizar mecanismo de indexação</t>
  </si>
  <si>
    <t>Horas low level dev</t>
  </si>
  <si>
    <t>UX</t>
  </si>
  <si>
    <t>Adicionado UX</t>
  </si>
  <si>
    <t>Estudos</t>
  </si>
  <si>
    <t>Horas Low level</t>
  </si>
  <si>
    <t>Levantamento de requisitos</t>
  </si>
  <si>
    <t>Desenho de arquitetura</t>
  </si>
  <si>
    <t>Cronograma</t>
  </si>
  <si>
    <t>Refinamento de Sprints</t>
  </si>
  <si>
    <t>Definição de MVPs</t>
  </si>
  <si>
    <t>Proposto</t>
  </si>
  <si>
    <t>08 abril - 18 abril</t>
  </si>
  <si>
    <t>22 abril - 3 maio</t>
  </si>
  <si>
    <t>6 maio - 17 maio</t>
  </si>
  <si>
    <t>20 maio - 31 maio</t>
  </si>
  <si>
    <t>3 junho - 14 junho</t>
  </si>
  <si>
    <t>17 junho - 28 junho</t>
  </si>
  <si>
    <t>1 julho - 12 julho</t>
  </si>
  <si>
    <t>15 julho - 26 julho</t>
  </si>
  <si>
    <t>29 julho - 9 agosto</t>
  </si>
  <si>
    <t>12 agosto - 23 agosto</t>
  </si>
  <si>
    <t>26 agosto - 6 setembro</t>
  </si>
  <si>
    <t>Sprint 11</t>
  </si>
  <si>
    <t>Não planejado</t>
  </si>
  <si>
    <t>9 setembro - 20 setembro</t>
  </si>
  <si>
    <t>Feriados</t>
  </si>
  <si>
    <t>19 abril</t>
  </si>
  <si>
    <t>1 maio</t>
  </si>
  <si>
    <t>20 junho</t>
  </si>
  <si>
    <t>9 julho</t>
  </si>
  <si>
    <t>Projeto Noomis</t>
  </si>
  <si>
    <t>Macro Planejamento de Sprints</t>
  </si>
  <si>
    <t>Refinamento de Arquitetura</t>
  </si>
  <si>
    <t>POC Mecanismo de autenticação</t>
  </si>
  <si>
    <t>POC Upload e player de vídeo</t>
  </si>
  <si>
    <t>Atividades</t>
  </si>
  <si>
    <t>Definição de Backlog</t>
  </si>
  <si>
    <t>Priorização de Backlog junto a PO</t>
  </si>
  <si>
    <t>* ambiente são evolutivos, criação de ambiente inicial</t>
  </si>
  <si>
    <t>Criação de ambiente AWS DEV *</t>
  </si>
  <si>
    <t>Criação de ambiente AWS Homologação *</t>
  </si>
  <si>
    <t>Mecanismo de autenticação JWT</t>
  </si>
  <si>
    <t>Refinamento de processo DEVOps</t>
  </si>
  <si>
    <t>Criação de processo DEVOps *</t>
  </si>
  <si>
    <t>Homologação MPV 3</t>
  </si>
  <si>
    <t>PC - Fluxo de Cadastro</t>
  </si>
  <si>
    <t>PA = Portal Administrativo</t>
  </si>
  <si>
    <t>PC = Portal de Conteúdo</t>
  </si>
  <si>
    <t>PA - Cadastros</t>
  </si>
  <si>
    <t>PA - Gerenciamento de Perfis</t>
  </si>
  <si>
    <t>PA - Informações sobre usuários</t>
  </si>
  <si>
    <t>PC - Newsletter</t>
  </si>
  <si>
    <t>PC - Esqueci a senha</t>
  </si>
  <si>
    <t>PC e PA - Login</t>
  </si>
  <si>
    <t>POC Microservices e Serverless</t>
  </si>
  <si>
    <t>Criação de modelo de dados</t>
  </si>
  <si>
    <t>PC - Criação de mecanismo de Listagem</t>
  </si>
  <si>
    <t>PC - Criação de mecanismo de Cards de conteúdo</t>
  </si>
  <si>
    <t>Homologação MPV 1 - Início MVP 2</t>
  </si>
  <si>
    <t>Homologação MPV 2 - Início MVP 3</t>
  </si>
  <si>
    <t>PC - Navegabilidade Básica</t>
  </si>
  <si>
    <t>PC - Cards de conteúdo</t>
  </si>
  <si>
    <t>PC - Listagens</t>
  </si>
  <si>
    <t>PC - Visualização de conteúdo</t>
  </si>
  <si>
    <t>PC - Bookmarks</t>
  </si>
  <si>
    <t>PC - Conteúdo Relacionado</t>
  </si>
  <si>
    <t>Cálculo de Trends</t>
  </si>
  <si>
    <t>PC - Compartilhar</t>
  </si>
  <si>
    <t>Fale Conosco</t>
  </si>
  <si>
    <t>Explorar Outros Temas</t>
  </si>
  <si>
    <t>PC - Busca</t>
  </si>
  <si>
    <t>Criação de UI / NavBar</t>
  </si>
  <si>
    <t>Fluxo de cadastro</t>
  </si>
  <si>
    <t>POC - Mecanismo de indexação</t>
  </si>
  <si>
    <t>Administrativa Monolítica C# .net</t>
  </si>
  <si>
    <t>Authentication Module - Microserviço .net core</t>
  </si>
  <si>
    <t>View details Module - Microserviço .net core</t>
  </si>
  <si>
    <t>Get List Module - Microserviço .net core</t>
  </si>
  <si>
    <t>Front</t>
  </si>
  <si>
    <t>Serviço de notificação - WebSocket - Subscribe</t>
  </si>
  <si>
    <t>Configuração e entendimento de DashBoard do Google</t>
  </si>
  <si>
    <t>Mecanismo de indexaçãoe busca no elasticsearch, provavelmente terá X componentes serverless de indexação</t>
  </si>
  <si>
    <t>Trend calc Service - Componente Serverless</t>
  </si>
  <si>
    <t>Criação de UI</t>
  </si>
  <si>
    <t>Datas</t>
  </si>
  <si>
    <t>Comments Module - Microserviço .net core - SERVERLESS</t>
  </si>
  <si>
    <t>Like Module - Microserviço .net core - SERVERLESS</t>
  </si>
  <si>
    <t>Bookmark Module - Microserviço .net core - ServerLESS</t>
  </si>
  <si>
    <t>Report  Module - Serviço Serverless .net core</t>
  </si>
  <si>
    <t>TBD</t>
  </si>
  <si>
    <t>CloudWatch - usuário vai ter pagina na qual irá ver seu histórico.</t>
  </si>
  <si>
    <t>Get Followers - Serverless .net core</t>
  </si>
  <si>
    <t>Serviços ServerLess Lambda .net core</t>
  </si>
  <si>
    <t>Área não Logada</t>
  </si>
  <si>
    <t>Sobre (Institucional)</t>
  </si>
  <si>
    <t>Termos e privacidade (Institucional)</t>
  </si>
  <si>
    <t>Perfil Membro e Especialista</t>
  </si>
  <si>
    <t>Onboard (Passo a passo)</t>
  </si>
  <si>
    <t>Front (Contact Module - Serviço Serverless .net core)</t>
  </si>
  <si>
    <t>Ao passar o mouse sobre perfil, mostrar informações basicas</t>
  </si>
  <si>
    <t>Sprint 12</t>
  </si>
  <si>
    <t>Destaque</t>
  </si>
  <si>
    <t>GetSpotLightContent - Busca os 4 conteúdos em destaque</t>
  </si>
  <si>
    <t>Conteúdo por tema</t>
  </si>
  <si>
    <t xml:space="preserve">GetContentByTheme - Busca os conteudos dos temas que o usuário selecionou. </t>
  </si>
  <si>
    <t>GetTrends - Buscas os conteúdos categorizados por trend</t>
  </si>
  <si>
    <t>GetSpecialists - Busca os 4 principais especialistas e 2 artigos para cada</t>
  </si>
  <si>
    <t>GetRecents - Busca os 4 conteúdos mais recentes</t>
  </si>
  <si>
    <t>Videos Ciab</t>
  </si>
  <si>
    <t>GetCiabVideos - Busca os 2 ultimos vídeos CIAB enviados</t>
  </si>
  <si>
    <t>Revista VIAB</t>
  </si>
  <si>
    <t>GetCiabMagazine - Busca a revista CIAB atual</t>
  </si>
  <si>
    <t>GetRelatedContent - Buscas 4 conteúdos relacionados</t>
  </si>
  <si>
    <t>Microserviço .net core, com Cache</t>
  </si>
  <si>
    <t>Conteúdo (vídeo, texto)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</si>
</sst>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0" borderId="1" xfId="0" applyBorder="1"/>
    <xf numFmtId="0" fontId="0" fillId="3" borderId="1" xfId="0" applyFill="1" applyBorder="1" applyAlignment="1"/>
    <xf numFmtId="0" fontId="1" fillId="0" borderId="1" xfId="0" applyFont="1" applyBorder="1"/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horizontal="left" indent="1"/>
    </xf>
    <xf numFmtId="0" fontId="0" fillId="3" borderId="5" xfId="0" applyFill="1" applyBorder="1" applyAlignment="1"/>
    <xf numFmtId="0" fontId="0" fillId="0" borderId="5" xfId="0" applyBorder="1" applyAlignme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6" borderId="5" xfId="0" applyFont="1" applyFill="1" applyBorder="1" applyAlignment="1"/>
    <xf numFmtId="0" fontId="1" fillId="6" borderId="1" xfId="0" applyFont="1" applyFill="1" applyBorder="1" applyAlignment="1"/>
    <xf numFmtId="0" fontId="1" fillId="6" borderId="5" xfId="0" applyFont="1" applyFill="1" applyBorder="1"/>
    <xf numFmtId="0" fontId="1" fillId="6" borderId="1" xfId="0" applyFont="1" applyFill="1" applyBorder="1"/>
    <xf numFmtId="0" fontId="0" fillId="6" borderId="4" xfId="0" applyFill="1" applyBorder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7" fontId="0" fillId="0" borderId="0" xfId="0" applyNumberFormat="1" applyAlignment="1">
      <alignment wrapText="1"/>
    </xf>
    <xf numFmtId="0" fontId="0" fillId="0" borderId="8" xfId="0" applyBorder="1" applyAlignment="1">
      <alignment wrapText="1"/>
    </xf>
    <xf numFmtId="16" fontId="0" fillId="0" borderId="8" xfId="0" applyNumberFormat="1" applyBorder="1" applyAlignment="1">
      <alignment wrapText="1"/>
    </xf>
    <xf numFmtId="0" fontId="0" fillId="9" borderId="3" xfId="0" applyFill="1" applyBorder="1"/>
    <xf numFmtId="0" fontId="0" fillId="0" borderId="11" xfId="0" applyBorder="1" applyAlignment="1">
      <alignment wrapText="1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 vertical="center" wrapText="1"/>
    </xf>
    <xf numFmtId="17" fontId="0" fillId="4" borderId="14" xfId="0" applyNumberFormat="1" applyFill="1" applyBorder="1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6" borderId="15" xfId="0" applyFont="1" applyFill="1" applyBorder="1"/>
    <xf numFmtId="0" fontId="0" fillId="0" borderId="10" xfId="0" applyBorder="1"/>
    <xf numFmtId="0" fontId="0" fillId="0" borderId="11" xfId="0" applyBorder="1"/>
    <xf numFmtId="0" fontId="0" fillId="9" borderId="6" xfId="0" applyFill="1" applyBorder="1" applyAlignment="1"/>
    <xf numFmtId="0" fontId="0" fillId="7" borderId="6" xfId="0" applyFill="1" applyBorder="1"/>
    <xf numFmtId="0" fontId="0" fillId="8" borderId="6" xfId="0" applyFill="1" applyBorder="1"/>
    <xf numFmtId="0" fontId="0" fillId="6" borderId="6" xfId="0" applyFill="1" applyBorder="1"/>
    <xf numFmtId="0" fontId="0" fillId="2" borderId="6" xfId="0" applyFill="1" applyBorder="1"/>
    <xf numFmtId="0" fontId="1" fillId="2" borderId="1" xfId="0" applyFont="1" applyFill="1" applyBorder="1" applyAlignment="1">
      <alignment horizontal="center"/>
    </xf>
    <xf numFmtId="0" fontId="0" fillId="9" borderId="16" xfId="0" applyFill="1" applyBorder="1"/>
    <xf numFmtId="0" fontId="0" fillId="0" borderId="17" xfId="0" applyBorder="1" applyAlignment="1">
      <alignment horizontal="center" vertical="center" wrapText="1"/>
    </xf>
    <xf numFmtId="16" fontId="0" fillId="0" borderId="18" xfId="0" applyNumberFormat="1" applyBorder="1" applyAlignment="1">
      <alignment wrapText="1"/>
    </xf>
    <xf numFmtId="0" fontId="0" fillId="3" borderId="0" xfId="0" applyFill="1" applyBorder="1"/>
    <xf numFmtId="0" fontId="0" fillId="3" borderId="0" xfId="0" applyFill="1" applyBorder="1" applyAlignment="1">
      <alignment horizontal="center" vertical="center" wrapText="1"/>
    </xf>
    <xf numFmtId="16" fontId="0" fillId="3" borderId="0" xfId="0" applyNumberFormat="1" applyFill="1" applyBorder="1" applyAlignment="1">
      <alignment wrapText="1"/>
    </xf>
    <xf numFmtId="0" fontId="0" fillId="4" borderId="5" xfId="0" applyFill="1" applyBorder="1" applyAlignment="1">
      <alignment horizontal="center" vertical="center" wrapText="1"/>
    </xf>
    <xf numFmtId="17" fontId="0" fillId="4" borderId="7" xfId="0" applyNumberFormat="1" applyFill="1" applyBorder="1" applyAlignment="1">
      <alignment horizontal="center" wrapText="1"/>
    </xf>
    <xf numFmtId="16" fontId="0" fillId="0" borderId="9" xfId="0" applyNumberFormat="1" applyBorder="1" applyAlignment="1">
      <alignment wrapText="1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center" vertical="center" wrapText="1"/>
    </xf>
    <xf numFmtId="16" fontId="2" fillId="3" borderId="0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16" fontId="3" fillId="3" borderId="1" xfId="0" applyNumberFormat="1" applyFont="1" applyFill="1" applyBorder="1" applyAlignment="1">
      <alignment wrapText="1"/>
    </xf>
    <xf numFmtId="0" fontId="3" fillId="3" borderId="1" xfId="0" applyFont="1" applyFill="1" applyBorder="1" applyAlignment="1">
      <alignment horizontal="center"/>
    </xf>
    <xf numFmtId="0" fontId="2" fillId="10" borderId="2" xfId="0" applyFont="1" applyFill="1" applyBorder="1"/>
    <xf numFmtId="0" fontId="2" fillId="10" borderId="3" xfId="0" applyFont="1" applyFill="1" applyBorder="1"/>
    <xf numFmtId="0" fontId="2" fillId="10" borderId="4" xfId="0" applyFont="1" applyFill="1" applyBorder="1"/>
    <xf numFmtId="0" fontId="0" fillId="2" borderId="1" xfId="0" applyFill="1" applyBorder="1"/>
    <xf numFmtId="0" fontId="0" fillId="2" borderId="9" xfId="0" applyFill="1" applyBorder="1"/>
    <xf numFmtId="0" fontId="0" fillId="0" borderId="0" xfId="0" applyFont="1" applyFill="1" applyBorder="1"/>
    <xf numFmtId="0" fontId="0" fillId="11" borderId="0" xfId="0" applyFill="1"/>
    <xf numFmtId="0" fontId="0" fillId="11" borderId="0" xfId="0" applyFill="1" applyBorder="1"/>
    <xf numFmtId="0" fontId="2" fillId="10" borderId="0" xfId="0" applyFont="1" applyFill="1" applyBorder="1"/>
    <xf numFmtId="0" fontId="0" fillId="0" borderId="0" xfId="0" applyBorder="1" applyAlignment="1">
      <alignment wrapText="1"/>
    </xf>
    <xf numFmtId="16" fontId="0" fillId="0" borderId="0" xfId="0" applyNumberFormat="1" applyBorder="1" applyAlignment="1">
      <alignment wrapText="1"/>
    </xf>
    <xf numFmtId="17" fontId="0" fillId="4" borderId="1" xfId="0" applyNumberFormat="1" applyFill="1" applyBorder="1" applyAlignment="1">
      <alignment horizontal="center" wrapText="1"/>
    </xf>
    <xf numFmtId="0" fontId="0" fillId="0" borderId="1" xfId="0" applyBorder="1" applyAlignment="1">
      <alignment wrapText="1"/>
    </xf>
    <xf numFmtId="16" fontId="0" fillId="0" borderId="1" xfId="0" applyNumberFormat="1" applyBorder="1" applyAlignment="1">
      <alignment wrapText="1"/>
    </xf>
    <xf numFmtId="16" fontId="0" fillId="0" borderId="23" xfId="0" applyNumberFormat="1" applyBorder="1" applyAlignment="1">
      <alignment wrapText="1"/>
    </xf>
    <xf numFmtId="0" fontId="0" fillId="0" borderId="24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1" xfId="0" applyBorder="1" applyAlignment="1">
      <alignment vertical="center" wrapText="1"/>
    </xf>
    <xf numFmtId="0" fontId="1" fillId="0" borderId="0" xfId="0" applyFont="1"/>
    <xf numFmtId="0" fontId="0" fillId="0" borderId="1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0" fillId="0" borderId="23" xfId="0" applyBorder="1" applyAlignment="1"/>
    <xf numFmtId="16" fontId="0" fillId="0" borderId="23" xfId="0" applyNumberFormat="1" applyBorder="1" applyAlignment="1"/>
    <xf numFmtId="0" fontId="0" fillId="0" borderId="26" xfId="0" applyBorder="1" applyAlignment="1"/>
    <xf numFmtId="0" fontId="0" fillId="0" borderId="24" xfId="0" applyBorder="1" applyAlignment="1"/>
    <xf numFmtId="0" fontId="0" fillId="4" borderId="29" xfId="0" applyFill="1" applyBorder="1" applyAlignment="1">
      <alignment horizontal="center"/>
    </xf>
    <xf numFmtId="17" fontId="0" fillId="4" borderId="28" xfId="0" applyNumberFormat="1" applyFill="1" applyBorder="1" applyAlignment="1">
      <alignment horizontal="center" wrapText="1"/>
    </xf>
    <xf numFmtId="0" fontId="0" fillId="0" borderId="22" xfId="0" applyBorder="1" applyAlignment="1"/>
    <xf numFmtId="17" fontId="0" fillId="4" borderId="21" xfId="0" applyNumberFormat="1" applyFill="1" applyBorder="1" applyAlignment="1">
      <alignment horizontal="center" wrapText="1"/>
    </xf>
    <xf numFmtId="0" fontId="0" fillId="0" borderId="33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9" borderId="22" xfId="0" applyFill="1" applyBorder="1"/>
    <xf numFmtId="0" fontId="0" fillId="9" borderId="23" xfId="0" applyFill="1" applyBorder="1"/>
    <xf numFmtId="0" fontId="0" fillId="9" borderId="24" xfId="0" applyFill="1" applyBorder="1"/>
    <xf numFmtId="17" fontId="0" fillId="4" borderId="36" xfId="0" applyNumberFormat="1" applyFill="1" applyBorder="1" applyAlignment="1">
      <alignment horizontal="center" wrapText="1"/>
    </xf>
    <xf numFmtId="0" fontId="0" fillId="0" borderId="37" xfId="0" applyBorder="1" applyAlignment="1">
      <alignment wrapText="1"/>
    </xf>
    <xf numFmtId="16" fontId="0" fillId="0" borderId="37" xfId="0" applyNumberFormat="1" applyBorder="1" applyAlignment="1">
      <alignment wrapText="1"/>
    </xf>
    <xf numFmtId="0" fontId="0" fillId="4" borderId="38" xfId="0" applyFill="1" applyBorder="1" applyAlignment="1">
      <alignment horizontal="center"/>
    </xf>
    <xf numFmtId="0" fontId="0" fillId="9" borderId="33" xfId="0" applyFill="1" applyBorder="1"/>
    <xf numFmtId="0" fontId="0" fillId="9" borderId="35" xfId="0" applyFill="1" applyBorder="1"/>
    <xf numFmtId="0" fontId="0" fillId="2" borderId="33" xfId="0" applyFill="1" applyBorder="1" applyAlignment="1">
      <alignment horizontal="left" vertical="center" wrapText="1"/>
    </xf>
    <xf numFmtId="0" fontId="0" fillId="0" borderId="1" xfId="0" applyFont="1" applyBorder="1"/>
    <xf numFmtId="0" fontId="0" fillId="18" borderId="32" xfId="0" applyFill="1" applyBorder="1" applyAlignment="1">
      <alignment horizontal="left" vertical="center" wrapText="1"/>
    </xf>
    <xf numFmtId="0" fontId="0" fillId="18" borderId="10" xfId="0" applyFill="1" applyBorder="1" applyAlignment="1">
      <alignment vertical="center" wrapText="1"/>
    </xf>
    <xf numFmtId="0" fontId="0" fillId="18" borderId="10" xfId="0" applyFill="1" applyBorder="1" applyAlignment="1">
      <alignment horizontal="left" vertical="center" wrapText="1"/>
    </xf>
    <xf numFmtId="0" fontId="0" fillId="19" borderId="1" xfId="0" applyFill="1" applyBorder="1" applyAlignment="1">
      <alignment horizontal="left" vertical="center" wrapText="1"/>
    </xf>
    <xf numFmtId="0" fontId="0" fillId="19" borderId="19" xfId="0" applyFill="1" applyBorder="1" applyAlignment="1">
      <alignment horizontal="left" vertical="center" wrapText="1"/>
    </xf>
    <xf numFmtId="0" fontId="0" fillId="17" borderId="10" xfId="0" applyFill="1" applyBorder="1" applyAlignment="1">
      <alignment horizontal="left" vertical="center" wrapText="1"/>
    </xf>
    <xf numFmtId="0" fontId="0" fillId="17" borderId="33" xfId="0" applyFill="1" applyBorder="1" applyAlignment="1">
      <alignment horizontal="left" vertical="center" wrapText="1"/>
    </xf>
    <xf numFmtId="0" fontId="0" fillId="17" borderId="1" xfId="0" applyFill="1" applyBorder="1" applyAlignment="1">
      <alignment horizontal="left" vertical="center" wrapText="1"/>
    </xf>
    <xf numFmtId="0" fontId="0" fillId="18" borderId="1" xfId="0" applyFill="1" applyBorder="1" applyAlignment="1">
      <alignment vertical="center" wrapText="1"/>
    </xf>
    <xf numFmtId="0" fontId="0" fillId="17" borderId="10" xfId="0" applyFill="1" applyBorder="1" applyAlignment="1">
      <alignment vertical="center" wrapText="1"/>
    </xf>
    <xf numFmtId="0" fontId="0" fillId="19" borderId="1" xfId="0" applyFill="1" applyBorder="1" applyAlignment="1">
      <alignment vertical="center" wrapText="1"/>
    </xf>
    <xf numFmtId="0" fontId="0" fillId="5" borderId="5" xfId="0" applyFill="1" applyBorder="1"/>
    <xf numFmtId="0" fontId="0" fillId="5" borderId="0" xfId="0" applyFill="1"/>
    <xf numFmtId="0" fontId="0" fillId="0" borderId="41" xfId="0" applyFill="1" applyBorder="1" applyAlignment="1">
      <alignment horizontal="left" indent="1"/>
    </xf>
    <xf numFmtId="0" fontId="0" fillId="5" borderId="5" xfId="0" applyFill="1" applyBorder="1" applyAlignment="1">
      <alignment horizontal="left" indent="1"/>
    </xf>
    <xf numFmtId="0" fontId="0" fillId="5" borderId="31" xfId="0" applyFill="1" applyBorder="1" applyAlignment="1"/>
    <xf numFmtId="0" fontId="0" fillId="5" borderId="23" xfId="0" applyFill="1" applyBorder="1" applyAlignment="1"/>
    <xf numFmtId="16" fontId="0" fillId="5" borderId="23" xfId="0" applyNumberFormat="1" applyFill="1" applyBorder="1" applyAlignment="1"/>
    <xf numFmtId="0" fontId="0" fillId="0" borderId="27" xfId="0" applyBorder="1" applyAlignment="1">
      <alignment horizontal="center" textRotation="45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16" borderId="19" xfId="0" applyFill="1" applyBorder="1" applyAlignment="1">
      <alignment horizontal="center" vertical="center"/>
    </xf>
    <xf numFmtId="0" fontId="0" fillId="16" borderId="40" xfId="0" applyFill="1" applyBorder="1" applyAlignment="1">
      <alignment horizontal="center" vertical="center"/>
    </xf>
    <xf numFmtId="0" fontId="0" fillId="16" borderId="33" xfId="0" applyFill="1" applyBorder="1" applyAlignment="1">
      <alignment horizontal="center" vertical="center"/>
    </xf>
    <xf numFmtId="0" fontId="1" fillId="20" borderId="5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1" fillId="20" borderId="6" xfId="0" applyFont="1" applyFill="1" applyBorder="1" applyAlignment="1">
      <alignment horizontal="center"/>
    </xf>
    <xf numFmtId="0" fontId="0" fillId="13" borderId="1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33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12" borderId="40" xfId="0" applyFill="1" applyBorder="1" applyAlignment="1">
      <alignment horizontal="center" vertical="center"/>
    </xf>
    <xf numFmtId="0" fontId="0" fillId="12" borderId="33" xfId="0" applyFill="1" applyBorder="1" applyAlignment="1">
      <alignment horizontal="center" vertical="center"/>
    </xf>
    <xf numFmtId="0" fontId="0" fillId="14" borderId="19" xfId="0" applyFont="1" applyFill="1" applyBorder="1" applyAlignment="1">
      <alignment horizontal="center" vertical="center"/>
    </xf>
    <xf numFmtId="0" fontId="0" fillId="14" borderId="40" xfId="0" applyFont="1" applyFill="1" applyBorder="1" applyAlignment="1">
      <alignment horizontal="center" vertical="center"/>
    </xf>
    <xf numFmtId="0" fontId="0" fillId="14" borderId="33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 textRotation="90" wrapText="1"/>
    </xf>
    <xf numFmtId="0" fontId="1" fillId="4" borderId="28" xfId="0" applyFont="1" applyFill="1" applyBorder="1" applyAlignment="1">
      <alignment horizontal="center" vertical="center" textRotation="90" wrapText="1"/>
    </xf>
    <xf numFmtId="0" fontId="1" fillId="4" borderId="30" xfId="0" applyFont="1" applyFill="1" applyBorder="1" applyAlignment="1">
      <alignment horizontal="center" vertical="center" textRotation="90" wrapText="1"/>
    </xf>
    <xf numFmtId="0" fontId="0" fillId="0" borderId="17" xfId="0" applyBorder="1" applyAlignment="1">
      <alignment horizontal="left" wrapText="1"/>
    </xf>
    <xf numFmtId="0" fontId="0" fillId="0" borderId="39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2" borderId="2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15" borderId="19" xfId="0" applyFont="1" applyFill="1" applyBorder="1" applyAlignment="1">
      <alignment vertical="center"/>
    </xf>
    <xf numFmtId="0" fontId="0" fillId="15" borderId="40" xfId="0" applyFont="1" applyFill="1" applyBorder="1" applyAlignment="1">
      <alignment vertical="center"/>
    </xf>
    <xf numFmtId="0" fontId="0" fillId="15" borderId="33" xfId="0" applyFont="1" applyFill="1" applyBorder="1" applyAlignment="1">
      <alignment vertical="center"/>
    </xf>
    <xf numFmtId="0" fontId="0" fillId="1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topLeftCell="A4" zoomScale="85" zoomScaleNormal="85" workbookViewId="0">
      <selection activeCell="D15" sqref="D15"/>
    </sheetView>
  </sheetViews>
  <sheetFormatPr defaultRowHeight="15" x14ac:dyDescent="0.25"/>
  <cols>
    <col min="1" max="1" width="35.5703125" bestFit="1" customWidth="1"/>
    <col min="2" max="2" width="89.28515625" bestFit="1" customWidth="1"/>
    <col min="3" max="3" width="6.5703125" bestFit="1" customWidth="1"/>
    <col min="4" max="4" width="6.5703125" customWidth="1"/>
    <col min="5" max="5" width="14.7109375" bestFit="1" customWidth="1"/>
    <col min="6" max="6" width="13.140625" bestFit="1" customWidth="1"/>
    <col min="7" max="7" width="11.42578125" bestFit="1" customWidth="1"/>
    <col min="8" max="8" width="15.7109375" bestFit="1" customWidth="1"/>
  </cols>
  <sheetData>
    <row r="1" spans="1:8" ht="15.75" thickBot="1" x14ac:dyDescent="0.3"/>
    <row r="2" spans="1:8" x14ac:dyDescent="0.25">
      <c r="A2" s="55" t="s">
        <v>164</v>
      </c>
      <c r="B2" s="56" t="s">
        <v>163</v>
      </c>
      <c r="C2" s="56" t="s">
        <v>161</v>
      </c>
      <c r="D2" s="56" t="s">
        <v>169</v>
      </c>
      <c r="E2" s="57" t="s">
        <v>162</v>
      </c>
      <c r="G2" s="63" t="s">
        <v>161</v>
      </c>
      <c r="H2" s="63" t="s">
        <v>173</v>
      </c>
    </row>
    <row r="3" spans="1:8" x14ac:dyDescent="0.25">
      <c r="A3" s="4" t="s">
        <v>88</v>
      </c>
      <c r="B3" s="1"/>
      <c r="C3" s="1">
        <v>0</v>
      </c>
      <c r="D3" s="1">
        <v>0</v>
      </c>
      <c r="E3" s="5" t="s">
        <v>106</v>
      </c>
      <c r="G3">
        <f>C65+C81</f>
        <v>2130</v>
      </c>
      <c r="H3">
        <f>D65+D81</f>
        <v>2860</v>
      </c>
    </row>
    <row r="4" spans="1:8" x14ac:dyDescent="0.25">
      <c r="A4" s="4" t="s">
        <v>89</v>
      </c>
      <c r="B4" s="1"/>
      <c r="C4" s="1">
        <v>160</v>
      </c>
      <c r="D4" s="1">
        <v>180</v>
      </c>
      <c r="E4" s="5" t="s">
        <v>108</v>
      </c>
      <c r="G4" t="s">
        <v>139</v>
      </c>
      <c r="H4">
        <f>H3-G3</f>
        <v>730</v>
      </c>
    </row>
    <row r="5" spans="1:8" x14ac:dyDescent="0.25">
      <c r="A5" s="4" t="s">
        <v>90</v>
      </c>
      <c r="B5" s="1" t="s">
        <v>107</v>
      </c>
      <c r="C5" s="1">
        <v>80</v>
      </c>
      <c r="D5" s="1">
        <v>120</v>
      </c>
      <c r="E5" s="5" t="s">
        <v>106</v>
      </c>
    </row>
    <row r="6" spans="1:8" x14ac:dyDescent="0.25">
      <c r="A6" s="4" t="s">
        <v>172</v>
      </c>
      <c r="B6" s="1"/>
      <c r="C6" s="1">
        <v>0</v>
      </c>
      <c r="D6" s="1">
        <v>80</v>
      </c>
      <c r="E6" s="5" t="s">
        <v>106</v>
      </c>
    </row>
    <row r="7" spans="1:8" x14ac:dyDescent="0.25">
      <c r="A7" s="121" t="s">
        <v>59</v>
      </c>
      <c r="B7" s="122"/>
      <c r="C7" s="122"/>
      <c r="D7" s="38"/>
      <c r="E7" s="37"/>
    </row>
    <row r="8" spans="1:8" x14ac:dyDescent="0.25">
      <c r="A8" s="123" t="s">
        <v>4</v>
      </c>
      <c r="B8" s="124"/>
      <c r="C8" s="124"/>
      <c r="D8" s="124"/>
      <c r="E8" s="125"/>
    </row>
    <row r="9" spans="1:8" x14ac:dyDescent="0.25">
      <c r="A9" s="4" t="s">
        <v>160</v>
      </c>
      <c r="B9" s="1" t="s">
        <v>0</v>
      </c>
      <c r="C9" s="1">
        <v>80</v>
      </c>
      <c r="D9" s="1">
        <v>120</v>
      </c>
      <c r="E9" s="33" t="s">
        <v>102</v>
      </c>
    </row>
    <row r="10" spans="1:8" x14ac:dyDescent="0.25">
      <c r="A10" s="4" t="s">
        <v>1</v>
      </c>
      <c r="B10" s="1" t="s">
        <v>2</v>
      </c>
      <c r="C10" s="1">
        <v>24</v>
      </c>
      <c r="D10" s="1">
        <v>32</v>
      </c>
      <c r="E10" s="34" t="s">
        <v>103</v>
      </c>
    </row>
    <row r="11" spans="1:8" x14ac:dyDescent="0.25">
      <c r="A11" s="4" t="s">
        <v>3</v>
      </c>
      <c r="B11" s="1" t="s">
        <v>91</v>
      </c>
      <c r="C11" s="1">
        <v>24</v>
      </c>
      <c r="D11" s="1">
        <v>32</v>
      </c>
      <c r="E11" s="34" t="s">
        <v>103</v>
      </c>
      <c r="F11" s="117" t="s">
        <v>241</v>
      </c>
    </row>
    <row r="12" spans="1:8" x14ac:dyDescent="0.25">
      <c r="A12" s="4" t="s">
        <v>5</v>
      </c>
      <c r="B12" s="1" t="s">
        <v>10</v>
      </c>
      <c r="C12" s="1">
        <v>16</v>
      </c>
      <c r="D12" s="1">
        <v>16</v>
      </c>
      <c r="E12" s="34" t="s">
        <v>103</v>
      </c>
      <c r="F12" s="117"/>
    </row>
    <row r="13" spans="1:8" x14ac:dyDescent="0.25">
      <c r="A13" s="4" t="s">
        <v>6</v>
      </c>
      <c r="B13" s="1" t="s">
        <v>9</v>
      </c>
      <c r="C13" s="1">
        <v>8</v>
      </c>
      <c r="D13" s="1">
        <v>16</v>
      </c>
      <c r="E13" s="34" t="s">
        <v>103</v>
      </c>
      <c r="F13" s="117"/>
    </row>
    <row r="14" spans="1:8" x14ac:dyDescent="0.25">
      <c r="A14" s="4" t="s">
        <v>7</v>
      </c>
      <c r="B14" s="1" t="s">
        <v>8</v>
      </c>
      <c r="C14" s="1">
        <v>16</v>
      </c>
      <c r="D14" s="1">
        <v>16</v>
      </c>
      <c r="E14" s="34" t="s">
        <v>103</v>
      </c>
      <c r="F14" s="117"/>
    </row>
    <row r="15" spans="1:8" x14ac:dyDescent="0.25">
      <c r="A15" s="4" t="s">
        <v>14</v>
      </c>
      <c r="B15" s="1" t="s">
        <v>83</v>
      </c>
      <c r="C15" s="1">
        <v>8</v>
      </c>
      <c r="D15" s="1">
        <v>16</v>
      </c>
      <c r="E15" s="34" t="s">
        <v>103</v>
      </c>
    </row>
    <row r="16" spans="1:8" x14ac:dyDescent="0.25">
      <c r="A16" s="123" t="s">
        <v>84</v>
      </c>
      <c r="B16" s="124"/>
      <c r="C16" s="124"/>
      <c r="D16" s="124"/>
      <c r="E16" s="125"/>
    </row>
    <row r="17" spans="1:6" x14ac:dyDescent="0.25">
      <c r="A17" s="6" t="s">
        <v>77</v>
      </c>
      <c r="B17" s="1" t="s">
        <v>82</v>
      </c>
      <c r="C17" s="1">
        <v>40</v>
      </c>
      <c r="D17" s="1">
        <v>40</v>
      </c>
      <c r="E17" s="35" t="s">
        <v>105</v>
      </c>
    </row>
    <row r="18" spans="1:6" x14ac:dyDescent="0.25">
      <c r="A18" s="6" t="s">
        <v>85</v>
      </c>
      <c r="B18" s="1" t="s">
        <v>16</v>
      </c>
      <c r="C18" s="1">
        <v>80</v>
      </c>
      <c r="D18" s="1">
        <v>120</v>
      </c>
      <c r="E18" s="35" t="s">
        <v>105</v>
      </c>
    </row>
    <row r="19" spans="1:6" x14ac:dyDescent="0.25">
      <c r="A19" s="6" t="s">
        <v>79</v>
      </c>
      <c r="B19" s="1" t="s">
        <v>57</v>
      </c>
      <c r="C19" s="1">
        <v>24</v>
      </c>
      <c r="D19" s="1">
        <v>24</v>
      </c>
      <c r="E19" s="35" t="s">
        <v>105</v>
      </c>
    </row>
    <row r="20" spans="1:6" x14ac:dyDescent="0.25">
      <c r="A20" s="6" t="s">
        <v>86</v>
      </c>
      <c r="B20" s="1" t="s">
        <v>81</v>
      </c>
      <c r="C20" s="1">
        <v>24</v>
      </c>
      <c r="D20" s="1">
        <v>24</v>
      </c>
      <c r="E20" s="35" t="s">
        <v>105</v>
      </c>
    </row>
    <row r="21" spans="1:6" x14ac:dyDescent="0.25">
      <c r="A21" s="126" t="s">
        <v>80</v>
      </c>
      <c r="B21" s="127"/>
      <c r="C21" s="127"/>
      <c r="D21" s="127"/>
      <c r="E21" s="128"/>
    </row>
    <row r="22" spans="1:6" x14ac:dyDescent="0.25">
      <c r="A22" s="6" t="s">
        <v>166</v>
      </c>
      <c r="B22" s="3"/>
      <c r="C22" s="58">
        <v>80</v>
      </c>
      <c r="D22" s="58">
        <v>160</v>
      </c>
      <c r="E22" s="34" t="s">
        <v>103</v>
      </c>
      <c r="F22" s="61" t="s">
        <v>167</v>
      </c>
    </row>
    <row r="23" spans="1:6" x14ac:dyDescent="0.25">
      <c r="A23" s="6" t="s">
        <v>77</v>
      </c>
      <c r="B23" s="3"/>
      <c r="C23" s="1">
        <v>32</v>
      </c>
      <c r="D23" s="1">
        <v>32</v>
      </c>
      <c r="E23" s="34" t="s">
        <v>103</v>
      </c>
    </row>
    <row r="24" spans="1:6" x14ac:dyDescent="0.25">
      <c r="A24" s="6" t="s">
        <v>85</v>
      </c>
      <c r="B24" s="1"/>
      <c r="C24" s="1">
        <v>32</v>
      </c>
      <c r="D24" s="1">
        <v>32</v>
      </c>
      <c r="E24" s="34" t="s">
        <v>103</v>
      </c>
    </row>
    <row r="25" spans="1:6" x14ac:dyDescent="0.25">
      <c r="A25" s="6" t="s">
        <v>67</v>
      </c>
      <c r="B25" s="1"/>
      <c r="C25" s="1">
        <v>24</v>
      </c>
      <c r="D25" s="1">
        <v>24</v>
      </c>
      <c r="E25" s="34" t="s">
        <v>103</v>
      </c>
    </row>
    <row r="26" spans="1:6" x14ac:dyDescent="0.25">
      <c r="A26" s="6" t="s">
        <v>79</v>
      </c>
      <c r="B26" s="1"/>
      <c r="C26" s="1">
        <v>24</v>
      </c>
      <c r="D26" s="1">
        <v>24</v>
      </c>
      <c r="E26" s="34" t="s">
        <v>103</v>
      </c>
    </row>
    <row r="27" spans="1:6" x14ac:dyDescent="0.25">
      <c r="A27" s="6" t="s">
        <v>49</v>
      </c>
      <c r="B27" s="1"/>
      <c r="C27" s="1">
        <v>32</v>
      </c>
      <c r="D27" s="1">
        <v>32</v>
      </c>
      <c r="E27" s="34" t="s">
        <v>103</v>
      </c>
    </row>
    <row r="28" spans="1:6" x14ac:dyDescent="0.25">
      <c r="A28" s="6" t="s">
        <v>104</v>
      </c>
      <c r="B28" s="1"/>
      <c r="C28" s="1">
        <v>32</v>
      </c>
      <c r="D28" s="1">
        <v>32</v>
      </c>
      <c r="E28" s="34" t="s">
        <v>103</v>
      </c>
    </row>
    <row r="29" spans="1:6" x14ac:dyDescent="0.25">
      <c r="A29" s="6" t="s">
        <v>26</v>
      </c>
      <c r="B29" s="1"/>
      <c r="C29" s="1">
        <v>16</v>
      </c>
      <c r="D29" s="1">
        <v>32</v>
      </c>
      <c r="E29" s="35" t="s">
        <v>105</v>
      </c>
    </row>
    <row r="30" spans="1:6" x14ac:dyDescent="0.25">
      <c r="A30" s="6" t="s">
        <v>78</v>
      </c>
      <c r="B30" s="1"/>
      <c r="C30" s="1">
        <v>32</v>
      </c>
      <c r="D30" s="1">
        <v>32</v>
      </c>
      <c r="E30" s="34" t="s">
        <v>103</v>
      </c>
    </row>
    <row r="31" spans="1:6" x14ac:dyDescent="0.25">
      <c r="A31" s="126" t="s">
        <v>76</v>
      </c>
      <c r="B31" s="127"/>
      <c r="C31" s="127"/>
      <c r="D31" s="127"/>
      <c r="E31" s="128"/>
    </row>
    <row r="32" spans="1:6" x14ac:dyDescent="0.25">
      <c r="A32" s="6" t="s">
        <v>77</v>
      </c>
      <c r="B32" s="1"/>
      <c r="C32" s="1">
        <v>32</v>
      </c>
      <c r="D32" s="1">
        <v>32</v>
      </c>
      <c r="E32" s="34" t="s">
        <v>103</v>
      </c>
    </row>
    <row r="33" spans="1:6" x14ac:dyDescent="0.25">
      <c r="A33" s="6" t="s">
        <v>65</v>
      </c>
      <c r="B33" s="1"/>
      <c r="C33" s="1">
        <v>32</v>
      </c>
      <c r="D33" s="1">
        <v>40</v>
      </c>
      <c r="E33" s="34" t="s">
        <v>103</v>
      </c>
    </row>
    <row r="34" spans="1:6" x14ac:dyDescent="0.25">
      <c r="A34" s="6" t="s">
        <v>67</v>
      </c>
      <c r="B34" s="1"/>
      <c r="C34" s="1">
        <v>24</v>
      </c>
      <c r="D34" s="1">
        <v>24</v>
      </c>
      <c r="E34" s="34" t="s">
        <v>103</v>
      </c>
    </row>
    <row r="35" spans="1:6" x14ac:dyDescent="0.25">
      <c r="A35" s="6" t="s">
        <v>78</v>
      </c>
      <c r="B35" s="1"/>
      <c r="C35" s="1">
        <v>24</v>
      </c>
      <c r="D35" s="1">
        <v>24</v>
      </c>
      <c r="E35" s="34" t="s">
        <v>103</v>
      </c>
    </row>
    <row r="36" spans="1:6" x14ac:dyDescent="0.25">
      <c r="A36" s="6" t="s">
        <v>79</v>
      </c>
      <c r="B36" s="1"/>
      <c r="C36" s="1">
        <v>24</v>
      </c>
      <c r="D36" s="1">
        <v>24</v>
      </c>
      <c r="E36" s="34" t="s">
        <v>103</v>
      </c>
    </row>
    <row r="37" spans="1:6" x14ac:dyDescent="0.25">
      <c r="A37" s="6" t="s">
        <v>49</v>
      </c>
      <c r="B37" s="1"/>
      <c r="C37" s="1">
        <v>32</v>
      </c>
      <c r="D37" s="1">
        <v>32</v>
      </c>
      <c r="E37" s="34" t="s">
        <v>103</v>
      </c>
    </row>
    <row r="38" spans="1:6" x14ac:dyDescent="0.25">
      <c r="A38" s="6" t="s">
        <v>51</v>
      </c>
      <c r="B38" s="1" t="s">
        <v>52</v>
      </c>
      <c r="C38" s="1">
        <v>32</v>
      </c>
      <c r="D38" s="1">
        <v>32</v>
      </c>
      <c r="E38" s="35" t="s">
        <v>105</v>
      </c>
    </row>
    <row r="39" spans="1:6" x14ac:dyDescent="0.25">
      <c r="A39" s="6" t="s">
        <v>104</v>
      </c>
      <c r="B39" s="1"/>
      <c r="C39" s="1">
        <v>32</v>
      </c>
      <c r="D39" s="1">
        <v>32</v>
      </c>
      <c r="E39" s="34" t="s">
        <v>103</v>
      </c>
    </row>
    <row r="40" spans="1:6" x14ac:dyDescent="0.25">
      <c r="A40" s="123" t="s">
        <v>87</v>
      </c>
      <c r="B40" s="124"/>
      <c r="C40" s="124"/>
      <c r="D40" s="124"/>
      <c r="E40" s="125"/>
    </row>
    <row r="41" spans="1:6" x14ac:dyDescent="0.25">
      <c r="A41" s="4" t="s">
        <v>26</v>
      </c>
      <c r="B41" s="1"/>
      <c r="C41" s="1">
        <v>24</v>
      </c>
      <c r="D41" s="1">
        <v>24</v>
      </c>
      <c r="E41" s="35" t="s">
        <v>105</v>
      </c>
    </row>
    <row r="42" spans="1:6" x14ac:dyDescent="0.25">
      <c r="A42" s="4" t="s">
        <v>12</v>
      </c>
      <c r="B42" s="1"/>
      <c r="C42" s="58">
        <v>80</v>
      </c>
      <c r="D42" s="58">
        <v>120</v>
      </c>
      <c r="E42" s="35" t="s">
        <v>105</v>
      </c>
      <c r="F42" s="61" t="s">
        <v>168</v>
      </c>
    </row>
    <row r="43" spans="1:6" x14ac:dyDescent="0.25">
      <c r="A43" s="4" t="s">
        <v>55</v>
      </c>
      <c r="B43" s="1" t="s">
        <v>56</v>
      </c>
      <c r="C43" s="1">
        <v>24</v>
      </c>
      <c r="D43" s="1">
        <v>40</v>
      </c>
      <c r="E43" s="34" t="s">
        <v>103</v>
      </c>
    </row>
    <row r="44" spans="1:6" x14ac:dyDescent="0.25">
      <c r="A44" s="4" t="s">
        <v>19</v>
      </c>
      <c r="B44" s="1" t="s">
        <v>109</v>
      </c>
      <c r="C44" s="1">
        <v>40</v>
      </c>
      <c r="D44" s="1">
        <v>40</v>
      </c>
      <c r="E44" s="36" t="s">
        <v>110</v>
      </c>
    </row>
    <row r="45" spans="1:6" x14ac:dyDescent="0.25">
      <c r="A45" s="4" t="s">
        <v>25</v>
      </c>
      <c r="B45" s="1"/>
      <c r="C45" s="1">
        <v>16</v>
      </c>
      <c r="D45" s="1">
        <v>32</v>
      </c>
      <c r="E45" s="35" t="s">
        <v>105</v>
      </c>
    </row>
    <row r="46" spans="1:6" x14ac:dyDescent="0.25">
      <c r="A46" s="4" t="s">
        <v>22</v>
      </c>
      <c r="B46" s="1" t="s">
        <v>46</v>
      </c>
      <c r="C46" s="1">
        <v>16</v>
      </c>
      <c r="D46" s="1">
        <v>16</v>
      </c>
      <c r="E46" s="34" t="s">
        <v>103</v>
      </c>
    </row>
    <row r="47" spans="1:6" x14ac:dyDescent="0.25">
      <c r="A47" s="4" t="s">
        <v>24</v>
      </c>
      <c r="B47" s="1" t="s">
        <v>53</v>
      </c>
      <c r="C47" s="1">
        <v>40</v>
      </c>
      <c r="D47" s="1">
        <v>40</v>
      </c>
      <c r="E47" s="35" t="s">
        <v>105</v>
      </c>
    </row>
    <row r="48" spans="1:6" x14ac:dyDescent="0.25">
      <c r="A48" s="4" t="s">
        <v>54</v>
      </c>
      <c r="B48" s="1"/>
      <c r="C48" s="1">
        <v>16</v>
      </c>
      <c r="D48" s="1">
        <v>16</v>
      </c>
      <c r="E48" s="35" t="s">
        <v>105</v>
      </c>
    </row>
    <row r="49" spans="1:6" x14ac:dyDescent="0.25">
      <c r="A49" s="4" t="s">
        <v>50</v>
      </c>
      <c r="B49" s="1"/>
      <c r="C49" s="1">
        <v>24</v>
      </c>
      <c r="D49" s="1">
        <v>24</v>
      </c>
      <c r="E49" s="35" t="s">
        <v>105</v>
      </c>
    </row>
    <row r="50" spans="1:6" x14ac:dyDescent="0.25">
      <c r="A50" s="4" t="s">
        <v>15</v>
      </c>
      <c r="B50" s="1"/>
      <c r="C50" s="1">
        <v>40</v>
      </c>
      <c r="D50" s="1">
        <v>80</v>
      </c>
      <c r="E50" s="36" t="s">
        <v>110</v>
      </c>
    </row>
    <row r="51" spans="1:6" x14ac:dyDescent="0.25">
      <c r="A51" s="4" t="s">
        <v>18</v>
      </c>
      <c r="B51" s="1" t="s">
        <v>92</v>
      </c>
      <c r="C51" s="1">
        <v>120</v>
      </c>
      <c r="D51" s="1">
        <v>160</v>
      </c>
      <c r="E51" s="36" t="s">
        <v>110</v>
      </c>
    </row>
    <row r="52" spans="1:6" x14ac:dyDescent="0.25">
      <c r="A52" s="4" t="s">
        <v>62</v>
      </c>
      <c r="B52" s="1"/>
      <c r="C52" s="1">
        <v>16</v>
      </c>
      <c r="D52" s="1">
        <v>16</v>
      </c>
      <c r="E52" s="35" t="s">
        <v>105</v>
      </c>
    </row>
    <row r="53" spans="1:6" x14ac:dyDescent="0.25">
      <c r="A53" s="4" t="s">
        <v>13</v>
      </c>
      <c r="B53" s="1"/>
      <c r="C53" s="1">
        <v>16</v>
      </c>
      <c r="D53" s="1">
        <v>16</v>
      </c>
      <c r="E53" s="34" t="s">
        <v>103</v>
      </c>
    </row>
    <row r="54" spans="1:6" x14ac:dyDescent="0.25">
      <c r="A54" s="4" t="s">
        <v>11</v>
      </c>
      <c r="B54" s="1" t="s">
        <v>94</v>
      </c>
      <c r="C54" s="58">
        <v>80</v>
      </c>
      <c r="D54" s="58">
        <v>120</v>
      </c>
      <c r="E54" s="36" t="s">
        <v>110</v>
      </c>
      <c r="F54" s="62" t="s">
        <v>165</v>
      </c>
    </row>
    <row r="55" spans="1:6" x14ac:dyDescent="0.25">
      <c r="A55" s="4" t="s">
        <v>23</v>
      </c>
      <c r="B55" s="1"/>
      <c r="C55" s="1">
        <v>16</v>
      </c>
      <c r="D55" s="1">
        <v>16</v>
      </c>
      <c r="E55" s="34" t="s">
        <v>103</v>
      </c>
    </row>
    <row r="56" spans="1:6" x14ac:dyDescent="0.25">
      <c r="A56" s="4" t="s">
        <v>21</v>
      </c>
      <c r="B56" s="1" t="s">
        <v>47</v>
      </c>
      <c r="C56" s="1">
        <v>8</v>
      </c>
      <c r="D56" s="1">
        <v>8</v>
      </c>
      <c r="E56" s="34" t="s">
        <v>103</v>
      </c>
    </row>
    <row r="57" spans="1:6" x14ac:dyDescent="0.25">
      <c r="A57" s="4" t="s">
        <v>45</v>
      </c>
      <c r="B57" s="1"/>
      <c r="C57" s="1">
        <v>24</v>
      </c>
      <c r="D57" s="1">
        <v>24</v>
      </c>
      <c r="E57" s="35" t="s">
        <v>105</v>
      </c>
    </row>
    <row r="58" spans="1:6" x14ac:dyDescent="0.25">
      <c r="A58" s="4" t="s">
        <v>20</v>
      </c>
      <c r="B58" s="1"/>
      <c r="C58" s="1">
        <v>4</v>
      </c>
      <c r="D58" s="1">
        <v>4</v>
      </c>
      <c r="E58" s="34" t="s">
        <v>103</v>
      </c>
    </row>
    <row r="59" spans="1:6" x14ac:dyDescent="0.25">
      <c r="A59" s="4" t="s">
        <v>17</v>
      </c>
      <c r="B59" s="1"/>
      <c r="C59" s="1">
        <v>24</v>
      </c>
      <c r="D59" s="1">
        <v>24</v>
      </c>
      <c r="E59" s="34" t="s">
        <v>103</v>
      </c>
    </row>
    <row r="60" spans="1:6" x14ac:dyDescent="0.25">
      <c r="A60" s="4" t="s">
        <v>48</v>
      </c>
      <c r="B60" s="1"/>
      <c r="C60" s="1">
        <v>4</v>
      </c>
      <c r="D60" s="1">
        <v>4</v>
      </c>
      <c r="E60" s="34" t="s">
        <v>103</v>
      </c>
    </row>
    <row r="61" spans="1:6" x14ac:dyDescent="0.25">
      <c r="A61" s="4"/>
      <c r="B61" s="1"/>
      <c r="C61" s="1"/>
      <c r="D61" s="1"/>
      <c r="E61" s="5"/>
    </row>
    <row r="62" spans="1:6" x14ac:dyDescent="0.25">
      <c r="A62" s="4"/>
      <c r="B62" s="1"/>
      <c r="C62" s="1"/>
      <c r="D62" s="1"/>
      <c r="E62" s="5"/>
    </row>
    <row r="63" spans="1:6" x14ac:dyDescent="0.25">
      <c r="A63" s="4"/>
      <c r="B63" s="1"/>
      <c r="C63" s="1"/>
      <c r="D63" s="1"/>
      <c r="E63" s="5"/>
    </row>
    <row r="64" spans="1:6" x14ac:dyDescent="0.25">
      <c r="A64" s="4"/>
      <c r="B64" s="1"/>
      <c r="C64" s="1"/>
      <c r="D64" s="1"/>
      <c r="E64" s="5"/>
    </row>
    <row r="65" spans="1:9" x14ac:dyDescent="0.25">
      <c r="A65" s="14" t="s">
        <v>93</v>
      </c>
      <c r="B65" s="15"/>
      <c r="C65" s="15">
        <f>SUM(A3:C64)</f>
        <v>1752</v>
      </c>
      <c r="D65" s="15">
        <f>SUM(D41:D60)+SUM(D32:D39)+ SUM(D22:D30)+SUM(D17:D20)+SUM(D9:D15)+SUM(D3:D6)</f>
        <v>2300</v>
      </c>
      <c r="E65" s="36"/>
    </row>
    <row r="66" spans="1:9" x14ac:dyDescent="0.25">
      <c r="A66" s="118" t="s">
        <v>58</v>
      </c>
      <c r="B66" s="119"/>
      <c r="C66" s="119"/>
      <c r="D66" s="119"/>
      <c r="E66" s="120"/>
    </row>
    <row r="67" spans="1:9" x14ac:dyDescent="0.25">
      <c r="A67" s="7" t="s">
        <v>63</v>
      </c>
      <c r="B67" s="2" t="s">
        <v>69</v>
      </c>
      <c r="C67" s="1">
        <v>30</v>
      </c>
      <c r="D67" s="1">
        <v>40</v>
      </c>
      <c r="E67" s="33" t="s">
        <v>102</v>
      </c>
    </row>
    <row r="68" spans="1:9" x14ac:dyDescent="0.25">
      <c r="A68" s="8" t="s">
        <v>64</v>
      </c>
      <c r="B68" s="2" t="s">
        <v>69</v>
      </c>
      <c r="C68" s="1">
        <v>24</v>
      </c>
      <c r="D68" s="1">
        <v>32</v>
      </c>
      <c r="E68" s="33" t="s">
        <v>102</v>
      </c>
    </row>
    <row r="69" spans="1:9" ht="15.75" thickBot="1" x14ac:dyDescent="0.3">
      <c r="A69" s="8" t="s">
        <v>65</v>
      </c>
      <c r="B69" s="2" t="s">
        <v>69</v>
      </c>
      <c r="C69" s="1">
        <v>80</v>
      </c>
      <c r="D69" s="1">
        <v>160</v>
      </c>
      <c r="E69" s="33" t="s">
        <v>102</v>
      </c>
    </row>
    <row r="70" spans="1:9" x14ac:dyDescent="0.25">
      <c r="A70" s="8" t="s">
        <v>66</v>
      </c>
      <c r="B70" s="2" t="s">
        <v>69</v>
      </c>
      <c r="C70" s="1">
        <v>30</v>
      </c>
      <c r="D70" s="1">
        <v>40</v>
      </c>
      <c r="E70" s="33" t="s">
        <v>102</v>
      </c>
      <c r="F70" s="30" t="s">
        <v>96</v>
      </c>
      <c r="G70" s="16">
        <f>C65+C81</f>
        <v>2130</v>
      </c>
    </row>
    <row r="71" spans="1:9" x14ac:dyDescent="0.25">
      <c r="A71" s="8" t="s">
        <v>67</v>
      </c>
      <c r="B71" s="2" t="s">
        <v>69</v>
      </c>
      <c r="C71" s="1">
        <v>24</v>
      </c>
      <c r="D71" s="1">
        <v>24</v>
      </c>
      <c r="E71" s="33" t="s">
        <v>102</v>
      </c>
      <c r="F71" s="31" t="s">
        <v>170</v>
      </c>
      <c r="G71" s="5">
        <f>(G70*0.3)</f>
        <v>639</v>
      </c>
      <c r="H71" s="61" t="s">
        <v>171</v>
      </c>
    </row>
    <row r="72" spans="1:9" x14ac:dyDescent="0.25">
      <c r="A72" s="8" t="s">
        <v>68</v>
      </c>
      <c r="B72" s="2" t="s">
        <v>69</v>
      </c>
      <c r="C72" s="1">
        <v>24</v>
      </c>
      <c r="D72" s="1">
        <v>24</v>
      </c>
      <c r="E72" s="33" t="s">
        <v>102</v>
      </c>
      <c r="F72" s="31" t="s">
        <v>97</v>
      </c>
      <c r="G72" s="5">
        <v>340</v>
      </c>
    </row>
    <row r="73" spans="1:9" x14ac:dyDescent="0.25">
      <c r="A73" s="8" t="s">
        <v>17</v>
      </c>
      <c r="B73" s="2" t="s">
        <v>69</v>
      </c>
      <c r="C73" s="1">
        <v>24</v>
      </c>
      <c r="D73" s="1">
        <v>24</v>
      </c>
      <c r="E73" s="33" t="s">
        <v>102</v>
      </c>
      <c r="F73" s="31" t="s">
        <v>98</v>
      </c>
      <c r="G73" s="5">
        <f>G70*0.3</f>
        <v>639</v>
      </c>
    </row>
    <row r="74" spans="1:9" ht="15.75" thickBot="1" x14ac:dyDescent="0.3">
      <c r="A74" s="8" t="s">
        <v>70</v>
      </c>
      <c r="B74" s="2"/>
      <c r="C74" s="1">
        <v>24</v>
      </c>
      <c r="D74" s="1">
        <v>32</v>
      </c>
      <c r="E74" s="36" t="s">
        <v>110</v>
      </c>
      <c r="F74" s="32" t="s">
        <v>99</v>
      </c>
      <c r="G74" s="59">
        <f>SUM(G70:G73)</f>
        <v>3748</v>
      </c>
    </row>
    <row r="75" spans="1:9" x14ac:dyDescent="0.25">
      <c r="A75" s="8" t="s">
        <v>71</v>
      </c>
      <c r="B75" s="2"/>
      <c r="C75" s="1">
        <v>30</v>
      </c>
      <c r="D75" s="1">
        <v>40</v>
      </c>
      <c r="E75" s="36" t="s">
        <v>110</v>
      </c>
    </row>
    <row r="76" spans="1:9" x14ac:dyDescent="0.25">
      <c r="A76" s="8" t="s">
        <v>72</v>
      </c>
      <c r="B76" s="2"/>
      <c r="C76" s="1">
        <v>40</v>
      </c>
      <c r="D76" s="1">
        <v>80</v>
      </c>
      <c r="E76" s="36" t="s">
        <v>110</v>
      </c>
      <c r="F76" s="60"/>
      <c r="G76" s="60"/>
      <c r="H76" s="60"/>
      <c r="I76" s="60"/>
    </row>
    <row r="77" spans="1:9" x14ac:dyDescent="0.25">
      <c r="A77" s="8" t="s">
        <v>73</v>
      </c>
      <c r="B77" s="2" t="s">
        <v>75</v>
      </c>
      <c r="C77" s="1">
        <v>24</v>
      </c>
      <c r="D77" s="1">
        <v>32</v>
      </c>
      <c r="E77" s="33" t="s">
        <v>102</v>
      </c>
      <c r="F77" s="60"/>
      <c r="G77" s="60"/>
      <c r="H77" s="60"/>
      <c r="I77" s="60"/>
    </row>
    <row r="78" spans="1:9" x14ac:dyDescent="0.25">
      <c r="A78" s="8" t="s">
        <v>74</v>
      </c>
      <c r="B78" s="2"/>
      <c r="C78" s="1">
        <v>24</v>
      </c>
      <c r="D78" s="1">
        <v>32</v>
      </c>
      <c r="E78" s="33" t="s">
        <v>102</v>
      </c>
      <c r="F78" s="60"/>
      <c r="G78" s="60"/>
      <c r="H78" s="60"/>
      <c r="I78" s="60"/>
    </row>
    <row r="79" spans="1:9" x14ac:dyDescent="0.25">
      <c r="A79" s="8"/>
      <c r="B79" s="2"/>
      <c r="C79" s="1"/>
      <c r="D79" s="1"/>
      <c r="E79" s="5"/>
      <c r="F79" s="60"/>
      <c r="G79" s="60"/>
      <c r="H79" s="60"/>
      <c r="I79" s="60"/>
    </row>
    <row r="80" spans="1:9" x14ac:dyDescent="0.25">
      <c r="A80" s="8"/>
      <c r="B80" s="2"/>
      <c r="C80" s="1"/>
      <c r="D80" s="1"/>
      <c r="E80" s="5"/>
      <c r="F80" s="60"/>
      <c r="G80" s="60"/>
      <c r="H80" s="60"/>
      <c r="I80" s="60"/>
    </row>
    <row r="81" spans="1:9" x14ac:dyDescent="0.25">
      <c r="A81" s="12" t="s">
        <v>95</v>
      </c>
      <c r="B81" s="13"/>
      <c r="C81" s="15">
        <f>SUM(C67:C80)</f>
        <v>378</v>
      </c>
      <c r="D81" s="15">
        <f>SUM(D67:D78)</f>
        <v>560</v>
      </c>
      <c r="E81" s="36"/>
      <c r="F81" s="60"/>
      <c r="G81" s="60"/>
      <c r="H81" s="60"/>
      <c r="I81" s="60"/>
    </row>
    <row r="82" spans="1:9" x14ac:dyDescent="0.25">
      <c r="A82" s="118" t="s">
        <v>60</v>
      </c>
      <c r="B82" s="119"/>
      <c r="C82" s="119"/>
      <c r="D82" s="119"/>
      <c r="E82" s="120"/>
      <c r="F82" s="60"/>
      <c r="G82" s="60"/>
      <c r="H82" s="60"/>
      <c r="I82" s="60"/>
    </row>
    <row r="83" spans="1:9" x14ac:dyDescent="0.25">
      <c r="A83" s="4" t="s">
        <v>28</v>
      </c>
      <c r="B83" s="1" t="s">
        <v>27</v>
      </c>
      <c r="C83" s="1"/>
      <c r="D83" s="1"/>
      <c r="E83" s="5"/>
      <c r="F83" s="60"/>
      <c r="G83" s="60"/>
      <c r="H83" s="60"/>
      <c r="I83" s="60"/>
    </row>
    <row r="84" spans="1:9" x14ac:dyDescent="0.25">
      <c r="A84" s="4" t="s">
        <v>29</v>
      </c>
      <c r="B84" s="1"/>
      <c r="C84" s="1"/>
      <c r="D84" s="1"/>
      <c r="E84" s="5"/>
    </row>
    <row r="85" spans="1:9" x14ac:dyDescent="0.25">
      <c r="A85" s="4" t="s">
        <v>30</v>
      </c>
      <c r="B85" s="1"/>
      <c r="C85" s="1"/>
      <c r="D85" s="1"/>
      <c r="E85" s="5"/>
    </row>
    <row r="86" spans="1:9" x14ac:dyDescent="0.25">
      <c r="A86" s="4" t="s">
        <v>31</v>
      </c>
      <c r="B86" s="1"/>
      <c r="C86" s="1"/>
      <c r="D86" s="1"/>
      <c r="E86" s="5"/>
    </row>
    <row r="87" spans="1:9" x14ac:dyDescent="0.25">
      <c r="A87" s="4" t="s">
        <v>32</v>
      </c>
      <c r="B87" s="1"/>
      <c r="C87" s="1"/>
      <c r="D87" s="1"/>
      <c r="E87" s="5"/>
    </row>
    <row r="88" spans="1:9" x14ac:dyDescent="0.25">
      <c r="A88" s="4" t="s">
        <v>33</v>
      </c>
      <c r="B88" s="1" t="s">
        <v>43</v>
      </c>
      <c r="C88" s="1"/>
      <c r="D88" s="1"/>
      <c r="E88" s="5"/>
    </row>
    <row r="89" spans="1:9" x14ac:dyDescent="0.25">
      <c r="A89" s="4"/>
      <c r="B89" s="1"/>
      <c r="C89" s="1"/>
      <c r="D89" s="1"/>
      <c r="E89" s="5"/>
    </row>
    <row r="90" spans="1:9" x14ac:dyDescent="0.25">
      <c r="A90" s="4"/>
      <c r="B90" s="1"/>
      <c r="C90" s="1"/>
      <c r="D90" s="1"/>
      <c r="E90" s="5"/>
      <c r="F90" t="s">
        <v>100</v>
      </c>
    </row>
    <row r="91" spans="1:9" x14ac:dyDescent="0.25">
      <c r="A91" s="4"/>
      <c r="B91" s="1"/>
      <c r="C91" s="1">
        <v>1300</v>
      </c>
      <c r="D91" s="1"/>
      <c r="E91" s="5"/>
      <c r="F91">
        <f>C91+(C91*0.1)+(C91*0.3)</f>
        <v>1820</v>
      </c>
    </row>
    <row r="92" spans="1:9" x14ac:dyDescent="0.25">
      <c r="A92" s="118" t="s">
        <v>61</v>
      </c>
      <c r="B92" s="119"/>
      <c r="C92" s="119"/>
      <c r="D92" s="119"/>
      <c r="E92" s="120"/>
    </row>
    <row r="93" spans="1:9" x14ac:dyDescent="0.25">
      <c r="A93" s="4" t="s">
        <v>34</v>
      </c>
      <c r="B93" s="1"/>
      <c r="C93" s="1"/>
      <c r="D93" s="1"/>
      <c r="E93" s="5"/>
    </row>
    <row r="94" spans="1:9" x14ac:dyDescent="0.25">
      <c r="A94" s="4" t="s">
        <v>35</v>
      </c>
      <c r="B94" s="1" t="s">
        <v>36</v>
      </c>
      <c r="C94" s="1"/>
      <c r="D94" s="1"/>
      <c r="E94" s="5"/>
    </row>
    <row r="95" spans="1:9" x14ac:dyDescent="0.25">
      <c r="A95" s="4" t="s">
        <v>37</v>
      </c>
      <c r="B95" s="1"/>
      <c r="C95" s="1"/>
      <c r="D95" s="1"/>
      <c r="E95" s="5"/>
    </row>
    <row r="96" spans="1:9" x14ac:dyDescent="0.25">
      <c r="A96" s="4" t="s">
        <v>38</v>
      </c>
      <c r="B96" s="1"/>
      <c r="C96" s="1"/>
      <c r="D96" s="1"/>
      <c r="E96" s="5"/>
    </row>
    <row r="97" spans="1:6" x14ac:dyDescent="0.25">
      <c r="A97" s="4" t="s">
        <v>39</v>
      </c>
      <c r="B97" s="1"/>
      <c r="C97" s="1"/>
      <c r="D97" s="1"/>
      <c r="E97" s="5"/>
    </row>
    <row r="98" spans="1:6" x14ac:dyDescent="0.25">
      <c r="A98" s="4" t="s">
        <v>40</v>
      </c>
      <c r="B98" s="1"/>
      <c r="C98" s="1"/>
      <c r="D98" s="1"/>
      <c r="E98" s="5"/>
    </row>
    <row r="99" spans="1:6" x14ac:dyDescent="0.25">
      <c r="A99" s="4" t="s">
        <v>41</v>
      </c>
      <c r="B99" s="1"/>
      <c r="C99" s="1"/>
      <c r="D99" s="1"/>
      <c r="E99" s="5"/>
    </row>
    <row r="100" spans="1:6" x14ac:dyDescent="0.25">
      <c r="A100" s="4" t="s">
        <v>42</v>
      </c>
      <c r="B100" s="1" t="s">
        <v>44</v>
      </c>
      <c r="C100" s="1"/>
      <c r="D100" s="1"/>
      <c r="E100" s="5"/>
    </row>
    <row r="101" spans="1:6" x14ac:dyDescent="0.25">
      <c r="A101" s="4"/>
      <c r="B101" s="1"/>
      <c r="C101" s="1"/>
      <c r="D101" s="1"/>
      <c r="E101" s="5"/>
    </row>
    <row r="102" spans="1:6" x14ac:dyDescent="0.25">
      <c r="A102" s="4"/>
      <c r="B102" s="1"/>
      <c r="C102" s="1"/>
      <c r="D102" s="1"/>
      <c r="E102" s="5"/>
    </row>
    <row r="103" spans="1:6" x14ac:dyDescent="0.25">
      <c r="A103" s="4"/>
      <c r="B103" s="1"/>
      <c r="C103" s="1"/>
      <c r="D103" s="1"/>
      <c r="E103" s="5"/>
    </row>
    <row r="104" spans="1:6" x14ac:dyDescent="0.25">
      <c r="A104" s="4"/>
      <c r="B104" s="1"/>
      <c r="C104" s="1"/>
      <c r="D104" s="1"/>
      <c r="E104" s="5"/>
      <c r="F104" t="s">
        <v>100</v>
      </c>
    </row>
    <row r="105" spans="1:6" ht="15.75" thickBot="1" x14ac:dyDescent="0.3">
      <c r="A105" s="9"/>
      <c r="B105" s="10"/>
      <c r="C105" s="10">
        <v>1300</v>
      </c>
      <c r="D105" s="10"/>
      <c r="E105" s="11"/>
      <c r="F105">
        <f>C105+(C105*0.1)+(C105*0.3)</f>
        <v>1820</v>
      </c>
    </row>
    <row r="107" spans="1:6" x14ac:dyDescent="0.25">
      <c r="F107" t="s">
        <v>101</v>
      </c>
    </row>
    <row r="108" spans="1:6" x14ac:dyDescent="0.25">
      <c r="F108">
        <f>G74+F91+F105</f>
        <v>7388</v>
      </c>
    </row>
  </sheetData>
  <sortState ref="A30:C52">
    <sortCondition ref="A34"/>
  </sortState>
  <mergeCells count="10">
    <mergeCell ref="F11:F14"/>
    <mergeCell ref="A92:E92"/>
    <mergeCell ref="A7:C7"/>
    <mergeCell ref="A8:E8"/>
    <mergeCell ref="A16:E16"/>
    <mergeCell ref="A21:E21"/>
    <mergeCell ref="A31:E31"/>
    <mergeCell ref="A40:E40"/>
    <mergeCell ref="A66:E66"/>
    <mergeCell ref="A82:E8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7"/>
  <sheetViews>
    <sheetView tabSelected="1" workbookViewId="0">
      <selection activeCell="A67" sqref="A67:XFD67"/>
    </sheetView>
  </sheetViews>
  <sheetFormatPr defaultRowHeight="15" x14ac:dyDescent="0.25"/>
  <cols>
    <col min="1" max="1" width="32.140625" bestFit="1" customWidth="1"/>
    <col min="2" max="2" width="89.28515625" bestFit="1" customWidth="1"/>
  </cols>
  <sheetData>
    <row r="2" spans="1:3" x14ac:dyDescent="0.25">
      <c r="A2" s="121" t="s">
        <v>59</v>
      </c>
      <c r="B2" s="122"/>
      <c r="C2" s="37"/>
    </row>
    <row r="3" spans="1:3" x14ac:dyDescent="0.25">
      <c r="A3" s="123" t="s">
        <v>4</v>
      </c>
      <c r="B3" s="124"/>
      <c r="C3" s="125"/>
    </row>
    <row r="4" spans="1:3" x14ac:dyDescent="0.25">
      <c r="A4" s="4" t="s">
        <v>160</v>
      </c>
      <c r="B4" s="1" t="s">
        <v>244</v>
      </c>
      <c r="C4" s="33" t="s">
        <v>102</v>
      </c>
    </row>
    <row r="5" spans="1:3" x14ac:dyDescent="0.25">
      <c r="A5" s="4" t="s">
        <v>1</v>
      </c>
      <c r="B5" s="135" t="s">
        <v>261</v>
      </c>
      <c r="C5" s="34" t="s">
        <v>103</v>
      </c>
    </row>
    <row r="6" spans="1:3" x14ac:dyDescent="0.25">
      <c r="A6" s="4" t="s">
        <v>3</v>
      </c>
      <c r="B6" s="136"/>
      <c r="C6" s="34" t="s">
        <v>103</v>
      </c>
    </row>
    <row r="7" spans="1:3" x14ac:dyDescent="0.25">
      <c r="A7" s="4" t="s">
        <v>5</v>
      </c>
      <c r="B7" s="136"/>
      <c r="C7" s="34" t="s">
        <v>103</v>
      </c>
    </row>
    <row r="8" spans="1:3" x14ac:dyDescent="0.25">
      <c r="A8" s="4" t="s">
        <v>6</v>
      </c>
      <c r="B8" s="136"/>
      <c r="C8" s="34" t="s">
        <v>103</v>
      </c>
    </row>
    <row r="9" spans="1:3" x14ac:dyDescent="0.25">
      <c r="A9" s="4" t="s">
        <v>7</v>
      </c>
      <c r="B9" s="136"/>
      <c r="C9" s="34" t="s">
        <v>103</v>
      </c>
    </row>
    <row r="10" spans="1:3" x14ac:dyDescent="0.25">
      <c r="A10" s="4" t="s">
        <v>14</v>
      </c>
      <c r="B10" s="137"/>
      <c r="C10" s="34" t="s">
        <v>103</v>
      </c>
    </row>
    <row r="11" spans="1:3" x14ac:dyDescent="0.25">
      <c r="A11" s="132" t="s">
        <v>84</v>
      </c>
      <c r="B11" s="133"/>
      <c r="C11" s="134"/>
    </row>
    <row r="12" spans="1:3" x14ac:dyDescent="0.25">
      <c r="A12" s="6" t="s">
        <v>77</v>
      </c>
      <c r="B12" s="138" t="s">
        <v>245</v>
      </c>
      <c r="C12" s="35" t="s">
        <v>105</v>
      </c>
    </row>
    <row r="13" spans="1:3" x14ac:dyDescent="0.25">
      <c r="A13" s="6" t="s">
        <v>85</v>
      </c>
      <c r="B13" s="139"/>
      <c r="C13" s="35" t="s">
        <v>105</v>
      </c>
    </row>
    <row r="14" spans="1:3" x14ac:dyDescent="0.25">
      <c r="A14" s="6" t="s">
        <v>79</v>
      </c>
      <c r="B14" s="139"/>
      <c r="C14" s="35" t="s">
        <v>105</v>
      </c>
    </row>
    <row r="15" spans="1:3" x14ac:dyDescent="0.25">
      <c r="A15" s="6" t="s">
        <v>78</v>
      </c>
      <c r="B15" s="139"/>
      <c r="C15" s="35"/>
    </row>
    <row r="16" spans="1:3" x14ac:dyDescent="0.25">
      <c r="A16" s="6" t="s">
        <v>265</v>
      </c>
      <c r="B16" s="140"/>
      <c r="C16" s="35" t="s">
        <v>105</v>
      </c>
    </row>
    <row r="17" spans="1:5" x14ac:dyDescent="0.25">
      <c r="A17" s="132" t="s">
        <v>80</v>
      </c>
      <c r="B17" s="133"/>
      <c r="C17" s="134"/>
    </row>
    <row r="18" spans="1:5" x14ac:dyDescent="0.25">
      <c r="A18" s="6" t="s">
        <v>166</v>
      </c>
      <c r="B18" s="98" t="s">
        <v>250</v>
      </c>
      <c r="C18" s="34" t="s">
        <v>103</v>
      </c>
    </row>
    <row r="19" spans="1:5" x14ac:dyDescent="0.25">
      <c r="A19" s="6" t="s">
        <v>77</v>
      </c>
      <c r="B19" s="141" t="s">
        <v>246</v>
      </c>
      <c r="C19" s="34" t="s">
        <v>103</v>
      </c>
    </row>
    <row r="20" spans="1:5" x14ac:dyDescent="0.25">
      <c r="A20" s="6" t="s">
        <v>85</v>
      </c>
      <c r="B20" s="142"/>
      <c r="C20" s="34" t="s">
        <v>103</v>
      </c>
    </row>
    <row r="21" spans="1:5" x14ac:dyDescent="0.25">
      <c r="A21" s="6" t="s">
        <v>67</v>
      </c>
      <c r="B21" s="142"/>
      <c r="C21" s="34" t="s">
        <v>103</v>
      </c>
    </row>
    <row r="22" spans="1:5" x14ac:dyDescent="0.25">
      <c r="A22" s="112" t="s">
        <v>78</v>
      </c>
      <c r="B22" s="142"/>
      <c r="C22" s="34" t="s">
        <v>103</v>
      </c>
    </row>
    <row r="23" spans="1:5" x14ac:dyDescent="0.25">
      <c r="A23" s="6" t="s">
        <v>49</v>
      </c>
      <c r="B23" s="142"/>
      <c r="C23" s="34" t="s">
        <v>103</v>
      </c>
    </row>
    <row r="24" spans="1:5" x14ac:dyDescent="0.25">
      <c r="A24" s="6" t="s">
        <v>104</v>
      </c>
      <c r="B24" s="142"/>
      <c r="C24" s="34" t="s">
        <v>103</v>
      </c>
    </row>
    <row r="25" spans="1:5" x14ac:dyDescent="0.25">
      <c r="A25" s="6" t="s">
        <v>26</v>
      </c>
      <c r="B25" s="142"/>
      <c r="C25" s="35" t="s">
        <v>105</v>
      </c>
    </row>
    <row r="26" spans="1:5" x14ac:dyDescent="0.25">
      <c r="A26" s="6" t="s">
        <v>265</v>
      </c>
      <c r="B26" s="143"/>
      <c r="C26" s="34" t="s">
        <v>103</v>
      </c>
    </row>
    <row r="27" spans="1:5" x14ac:dyDescent="0.25">
      <c r="A27" s="132" t="s">
        <v>76</v>
      </c>
      <c r="B27" s="133"/>
      <c r="C27" s="134"/>
    </row>
    <row r="28" spans="1:5" x14ac:dyDescent="0.25">
      <c r="A28" s="6" t="s">
        <v>270</v>
      </c>
      <c r="B28" s="154" t="s">
        <v>271</v>
      </c>
      <c r="C28" s="34" t="s">
        <v>103</v>
      </c>
    </row>
    <row r="29" spans="1:5" x14ac:dyDescent="0.25">
      <c r="A29" s="6" t="s">
        <v>272</v>
      </c>
      <c r="B29" s="155" t="s">
        <v>273</v>
      </c>
      <c r="C29" s="34" t="s">
        <v>103</v>
      </c>
      <c r="E29" t="s">
        <v>282</v>
      </c>
    </row>
    <row r="30" spans="1:5" x14ac:dyDescent="0.25">
      <c r="A30" s="6" t="s">
        <v>49</v>
      </c>
      <c r="B30" s="155" t="s">
        <v>274</v>
      </c>
      <c r="C30" s="34" t="s">
        <v>103</v>
      </c>
    </row>
    <row r="31" spans="1:5" x14ac:dyDescent="0.25">
      <c r="A31" s="6" t="s">
        <v>79</v>
      </c>
      <c r="B31" s="155" t="s">
        <v>275</v>
      </c>
      <c r="C31" s="34" t="s">
        <v>103</v>
      </c>
    </row>
    <row r="32" spans="1:5" x14ac:dyDescent="0.25">
      <c r="A32" s="112" t="s">
        <v>104</v>
      </c>
      <c r="B32" s="155" t="s">
        <v>276</v>
      </c>
      <c r="C32" s="34" t="s">
        <v>103</v>
      </c>
    </row>
    <row r="33" spans="1:3" x14ac:dyDescent="0.25">
      <c r="A33" s="6" t="s">
        <v>277</v>
      </c>
      <c r="B33" s="156" t="s">
        <v>278</v>
      </c>
      <c r="C33" s="34" t="s">
        <v>103</v>
      </c>
    </row>
    <row r="34" spans="1:3" x14ac:dyDescent="0.25">
      <c r="A34" s="6" t="s">
        <v>279</v>
      </c>
      <c r="B34" s="157" t="s">
        <v>280</v>
      </c>
      <c r="C34" s="35" t="s">
        <v>105</v>
      </c>
    </row>
    <row r="35" spans="1:3" x14ac:dyDescent="0.25">
      <c r="A35" s="6" t="s">
        <v>51</v>
      </c>
      <c r="B35" s="157" t="s">
        <v>281</v>
      </c>
      <c r="C35" s="34" t="s">
        <v>103</v>
      </c>
    </row>
    <row r="36" spans="1:3" x14ac:dyDescent="0.25">
      <c r="A36" s="132" t="s">
        <v>87</v>
      </c>
      <c r="B36" s="133"/>
      <c r="C36" s="134"/>
    </row>
    <row r="37" spans="1:3" x14ac:dyDescent="0.25">
      <c r="A37" s="4" t="s">
        <v>26</v>
      </c>
      <c r="B37" s="1" t="s">
        <v>256</v>
      </c>
      <c r="C37" s="35" t="s">
        <v>105</v>
      </c>
    </row>
    <row r="38" spans="1:3" x14ac:dyDescent="0.25">
      <c r="A38" s="4" t="s">
        <v>12</v>
      </c>
      <c r="B38" s="98" t="s">
        <v>250</v>
      </c>
      <c r="C38" s="35" t="s">
        <v>105</v>
      </c>
    </row>
    <row r="39" spans="1:3" x14ac:dyDescent="0.25">
      <c r="A39" s="4" t="s">
        <v>55</v>
      </c>
      <c r="B39" s="1" t="s">
        <v>251</v>
      </c>
      <c r="C39" s="34" t="s">
        <v>103</v>
      </c>
    </row>
    <row r="40" spans="1:3" x14ac:dyDescent="0.25">
      <c r="A40" s="4" t="s">
        <v>19</v>
      </c>
      <c r="B40" s="1" t="s">
        <v>254</v>
      </c>
      <c r="C40" s="36" t="s">
        <v>110</v>
      </c>
    </row>
    <row r="41" spans="1:3" x14ac:dyDescent="0.25">
      <c r="A41" s="4" t="s">
        <v>25</v>
      </c>
      <c r="B41" s="1" t="s">
        <v>258</v>
      </c>
      <c r="C41" s="35" t="s">
        <v>105</v>
      </c>
    </row>
    <row r="42" spans="1:3" x14ac:dyDescent="0.25">
      <c r="A42" s="4"/>
      <c r="B42" s="1"/>
      <c r="C42" s="34" t="s">
        <v>103</v>
      </c>
    </row>
    <row r="43" spans="1:3" x14ac:dyDescent="0.25">
      <c r="A43" s="4" t="s">
        <v>24</v>
      </c>
      <c r="B43" s="1" t="s">
        <v>255</v>
      </c>
      <c r="C43" s="35" t="s">
        <v>105</v>
      </c>
    </row>
    <row r="44" spans="1:3" x14ac:dyDescent="0.25">
      <c r="A44" s="4" t="s">
        <v>54</v>
      </c>
      <c r="B44" s="1" t="s">
        <v>257</v>
      </c>
      <c r="C44" s="35" t="s">
        <v>105</v>
      </c>
    </row>
    <row r="45" spans="1:3" x14ac:dyDescent="0.25">
      <c r="A45" s="4" t="s">
        <v>50</v>
      </c>
      <c r="B45" s="1" t="s">
        <v>258</v>
      </c>
      <c r="C45" s="35" t="s">
        <v>105</v>
      </c>
    </row>
    <row r="46" spans="1:3" x14ac:dyDescent="0.25">
      <c r="A46" s="4" t="s">
        <v>15</v>
      </c>
      <c r="B46" s="1" t="s">
        <v>249</v>
      </c>
      <c r="C46" s="36" t="s">
        <v>110</v>
      </c>
    </row>
    <row r="47" spans="1:3" x14ac:dyDescent="0.25">
      <c r="A47" s="4" t="s">
        <v>18</v>
      </c>
      <c r="B47" s="1" t="s">
        <v>259</v>
      </c>
      <c r="C47" s="36" t="s">
        <v>110</v>
      </c>
    </row>
    <row r="48" spans="1:3" x14ac:dyDescent="0.25">
      <c r="A48" s="4" t="s">
        <v>62</v>
      </c>
      <c r="B48" s="1" t="s">
        <v>268</v>
      </c>
      <c r="C48" s="35" t="s">
        <v>105</v>
      </c>
    </row>
    <row r="49" spans="1:6" x14ac:dyDescent="0.25">
      <c r="A49" s="4" t="s">
        <v>13</v>
      </c>
      <c r="B49" s="1" t="s">
        <v>247</v>
      </c>
      <c r="C49" s="34" t="s">
        <v>103</v>
      </c>
    </row>
    <row r="50" spans="1:6" x14ac:dyDescent="0.25">
      <c r="A50" s="4" t="s">
        <v>11</v>
      </c>
      <c r="B50" s="1" t="s">
        <v>248</v>
      </c>
      <c r="C50" s="36" t="s">
        <v>110</v>
      </c>
    </row>
    <row r="51" spans="1:6" x14ac:dyDescent="0.25">
      <c r="A51" s="110" t="s">
        <v>266</v>
      </c>
      <c r="B51" s="1" t="s">
        <v>247</v>
      </c>
      <c r="C51" s="34" t="s">
        <v>103</v>
      </c>
      <c r="E51" s="111"/>
      <c r="F51" t="s">
        <v>262</v>
      </c>
    </row>
    <row r="52" spans="1:6" x14ac:dyDescent="0.25">
      <c r="A52" s="110" t="s">
        <v>21</v>
      </c>
      <c r="B52" s="1" t="s">
        <v>247</v>
      </c>
      <c r="C52" s="34" t="s">
        <v>103</v>
      </c>
    </row>
    <row r="53" spans="1:6" x14ac:dyDescent="0.25">
      <c r="A53" s="113" t="s">
        <v>237</v>
      </c>
      <c r="B53" s="1" t="s">
        <v>267</v>
      </c>
      <c r="C53" s="34" t="s">
        <v>103</v>
      </c>
    </row>
    <row r="54" spans="1:6" x14ac:dyDescent="0.25">
      <c r="A54" s="113" t="s">
        <v>47</v>
      </c>
      <c r="B54" s="1" t="s">
        <v>247</v>
      </c>
      <c r="C54" s="34" t="s">
        <v>103</v>
      </c>
    </row>
    <row r="55" spans="1:6" x14ac:dyDescent="0.25">
      <c r="A55" s="4" t="s">
        <v>45</v>
      </c>
      <c r="B55" s="1" t="s">
        <v>260</v>
      </c>
      <c r="C55" s="35" t="s">
        <v>105</v>
      </c>
    </row>
    <row r="56" spans="1:6" x14ac:dyDescent="0.25">
      <c r="A56" s="110" t="s">
        <v>263</v>
      </c>
      <c r="B56" s="1" t="s">
        <v>247</v>
      </c>
      <c r="C56" s="34" t="s">
        <v>103</v>
      </c>
    </row>
    <row r="57" spans="1:6" x14ac:dyDescent="0.25">
      <c r="A57" s="4" t="s">
        <v>17</v>
      </c>
      <c r="B57" s="1" t="s">
        <v>258</v>
      </c>
      <c r="C57" s="34" t="s">
        <v>103</v>
      </c>
    </row>
    <row r="58" spans="1:6" x14ac:dyDescent="0.25">
      <c r="A58" s="110" t="s">
        <v>264</v>
      </c>
      <c r="B58" s="1" t="s">
        <v>247</v>
      </c>
      <c r="C58" s="34" t="s">
        <v>103</v>
      </c>
    </row>
    <row r="59" spans="1:6" x14ac:dyDescent="0.25">
      <c r="A59" s="4"/>
      <c r="B59" s="1"/>
      <c r="C59" s="5"/>
    </row>
    <row r="60" spans="1:6" x14ac:dyDescent="0.25">
      <c r="A60" s="4"/>
      <c r="B60" s="1"/>
      <c r="C60" s="5"/>
    </row>
    <row r="61" spans="1:6" x14ac:dyDescent="0.25">
      <c r="A61" s="4"/>
      <c r="B61" s="1"/>
      <c r="C61" s="5"/>
    </row>
    <row r="62" spans="1:6" x14ac:dyDescent="0.25">
      <c r="A62" s="4"/>
      <c r="B62" s="1"/>
      <c r="C62" s="5"/>
    </row>
    <row r="63" spans="1:6" x14ac:dyDescent="0.25">
      <c r="A63" s="14" t="s">
        <v>93</v>
      </c>
      <c r="B63" s="15"/>
      <c r="C63" s="36"/>
    </row>
    <row r="64" spans="1:6" x14ac:dyDescent="0.25">
      <c r="A64" s="118" t="s">
        <v>58</v>
      </c>
      <c r="B64" s="119"/>
      <c r="C64" s="120"/>
    </row>
    <row r="65" spans="1:3" x14ac:dyDescent="0.25">
      <c r="A65" s="7" t="s">
        <v>283</v>
      </c>
      <c r="B65" s="129" t="s">
        <v>243</v>
      </c>
      <c r="C65" s="33" t="s">
        <v>102</v>
      </c>
    </row>
    <row r="66" spans="1:3" x14ac:dyDescent="0.25">
      <c r="A66" s="8" t="s">
        <v>64</v>
      </c>
      <c r="B66" s="130"/>
      <c r="C66" s="33" t="s">
        <v>102</v>
      </c>
    </row>
    <row r="67" spans="1:3" x14ac:dyDescent="0.25">
      <c r="A67" s="8" t="s">
        <v>67</v>
      </c>
      <c r="B67" s="130"/>
      <c r="C67" s="33" t="s">
        <v>102</v>
      </c>
    </row>
    <row r="68" spans="1:3" x14ac:dyDescent="0.25">
      <c r="A68" s="8" t="s">
        <v>68</v>
      </c>
      <c r="B68" s="130"/>
      <c r="C68" s="33" t="s">
        <v>102</v>
      </c>
    </row>
    <row r="69" spans="1:3" x14ac:dyDescent="0.25">
      <c r="A69" s="8" t="s">
        <v>17</v>
      </c>
      <c r="B69" s="130"/>
      <c r="C69" s="33" t="s">
        <v>102</v>
      </c>
    </row>
    <row r="70" spans="1:3" x14ac:dyDescent="0.25">
      <c r="A70" s="8" t="s">
        <v>70</v>
      </c>
      <c r="B70" s="130"/>
      <c r="C70" s="36" t="s">
        <v>110</v>
      </c>
    </row>
    <row r="71" spans="1:3" x14ac:dyDescent="0.25">
      <c r="A71" s="8" t="s">
        <v>71</v>
      </c>
      <c r="B71" s="130"/>
      <c r="C71" s="36" t="s">
        <v>110</v>
      </c>
    </row>
    <row r="72" spans="1:3" x14ac:dyDescent="0.25">
      <c r="A72" s="8" t="s">
        <v>72</v>
      </c>
      <c r="B72" s="130"/>
      <c r="C72" s="36" t="s">
        <v>110</v>
      </c>
    </row>
    <row r="73" spans="1:3" x14ac:dyDescent="0.25">
      <c r="A73" s="8" t="s">
        <v>73</v>
      </c>
      <c r="B73" s="130"/>
      <c r="C73" s="33" t="s">
        <v>102</v>
      </c>
    </row>
    <row r="74" spans="1:3" x14ac:dyDescent="0.25">
      <c r="A74" s="8" t="s">
        <v>74</v>
      </c>
      <c r="B74" s="131"/>
      <c r="C74" s="33" t="s">
        <v>102</v>
      </c>
    </row>
    <row r="75" spans="1:3" x14ac:dyDescent="0.25">
      <c r="A75" s="8"/>
      <c r="B75" s="2"/>
      <c r="C75" s="5"/>
    </row>
    <row r="76" spans="1:3" x14ac:dyDescent="0.25">
      <c r="A76" s="8"/>
      <c r="B76" s="2"/>
      <c r="C76" s="5"/>
    </row>
    <row r="77" spans="1:3" x14ac:dyDescent="0.25">
      <c r="A77" s="12" t="s">
        <v>95</v>
      </c>
      <c r="B77" s="13"/>
      <c r="C77" s="36"/>
    </row>
  </sheetData>
  <mergeCells count="11">
    <mergeCell ref="B65:B74"/>
    <mergeCell ref="A2:B2"/>
    <mergeCell ref="A3:C3"/>
    <mergeCell ref="A11:C11"/>
    <mergeCell ref="A17:C17"/>
    <mergeCell ref="A27:C27"/>
    <mergeCell ref="A64:C64"/>
    <mergeCell ref="B5:B10"/>
    <mergeCell ref="B12:B16"/>
    <mergeCell ref="B19:B26"/>
    <mergeCell ref="A36:C3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opLeftCell="A4" zoomScale="85" zoomScaleNormal="85" workbookViewId="0">
      <selection activeCell="D6" sqref="D6"/>
    </sheetView>
  </sheetViews>
  <sheetFormatPr defaultRowHeight="15" x14ac:dyDescent="0.25"/>
  <cols>
    <col min="1" max="1" width="10.42578125" bestFit="1" customWidth="1"/>
    <col min="2" max="2" width="24.5703125" customWidth="1"/>
    <col min="3" max="3" width="29.28515625" bestFit="1" customWidth="1"/>
    <col min="4" max="4" width="26.140625" customWidth="1"/>
    <col min="5" max="5" width="24.28515625" customWidth="1"/>
    <col min="6" max="6" width="16.85546875" bestFit="1" customWidth="1"/>
    <col min="7" max="7" width="18" bestFit="1" customWidth="1"/>
    <col min="8" max="8" width="15.7109375" bestFit="1" customWidth="1"/>
    <col min="9" max="9" width="17" bestFit="1" customWidth="1"/>
    <col min="10" max="10" width="18.42578125" bestFit="1" customWidth="1"/>
    <col min="11" max="11" width="21.140625" bestFit="1" customWidth="1"/>
    <col min="12" max="13" width="24" bestFit="1" customWidth="1"/>
  </cols>
  <sheetData>
    <row r="1" spans="1:15" x14ac:dyDescent="0.25">
      <c r="E1" s="150" t="s">
        <v>215</v>
      </c>
      <c r="F1" s="151"/>
    </row>
    <row r="2" spans="1:15" ht="15.75" thickBot="1" x14ac:dyDescent="0.3">
      <c r="B2" s="73" t="s">
        <v>199</v>
      </c>
      <c r="C2" s="73" t="s">
        <v>200</v>
      </c>
      <c r="E2" s="152" t="s">
        <v>216</v>
      </c>
      <c r="F2" s="153"/>
    </row>
    <row r="3" spans="1:15" ht="15.75" thickBot="1" x14ac:dyDescent="0.3"/>
    <row r="4" spans="1:15" ht="15.75" thickBot="1" x14ac:dyDescent="0.3">
      <c r="A4" s="82"/>
      <c r="B4" s="88" t="s">
        <v>113</v>
      </c>
      <c r="C4" s="89" t="s">
        <v>114</v>
      </c>
      <c r="D4" s="89" t="s">
        <v>115</v>
      </c>
      <c r="E4" s="89" t="s">
        <v>116</v>
      </c>
      <c r="F4" s="89" t="s">
        <v>117</v>
      </c>
      <c r="G4" s="89" t="s">
        <v>118</v>
      </c>
      <c r="H4" s="89" t="s">
        <v>119</v>
      </c>
      <c r="I4" s="89" t="s">
        <v>120</v>
      </c>
      <c r="J4" s="90" t="s">
        <v>121</v>
      </c>
      <c r="K4" s="90" t="s">
        <v>138</v>
      </c>
      <c r="L4" s="90" t="s">
        <v>191</v>
      </c>
      <c r="M4" s="90" t="s">
        <v>269</v>
      </c>
    </row>
    <row r="5" spans="1:15" s="18" customFormat="1" ht="75" x14ac:dyDescent="0.25">
      <c r="A5" s="144" t="s">
        <v>204</v>
      </c>
      <c r="B5" s="99" t="s">
        <v>174</v>
      </c>
      <c r="C5" s="105" t="s">
        <v>201</v>
      </c>
      <c r="D5" s="86" t="s">
        <v>217</v>
      </c>
      <c r="E5" s="97" t="s">
        <v>227</v>
      </c>
      <c r="F5" s="86" t="s">
        <v>135</v>
      </c>
      <c r="H5" s="97" t="s">
        <v>228</v>
      </c>
      <c r="I5" s="86"/>
      <c r="J5" s="97" t="s">
        <v>213</v>
      </c>
      <c r="K5" s="86"/>
      <c r="L5" s="97" t="s">
        <v>136</v>
      </c>
      <c r="M5" s="87" t="s">
        <v>137</v>
      </c>
    </row>
    <row r="6" spans="1:15" s="18" customFormat="1" ht="45" x14ac:dyDescent="0.25">
      <c r="A6" s="145"/>
      <c r="B6" s="100" t="s">
        <v>205</v>
      </c>
      <c r="C6" s="106" t="s">
        <v>202</v>
      </c>
      <c r="D6" s="74" t="s">
        <v>218</v>
      </c>
      <c r="E6" s="75" t="s">
        <v>214</v>
      </c>
      <c r="F6" s="75" t="s">
        <v>230</v>
      </c>
      <c r="G6" s="75" t="s">
        <v>235</v>
      </c>
      <c r="H6" s="75" t="s">
        <v>232</v>
      </c>
      <c r="I6" s="75" t="s">
        <v>24</v>
      </c>
      <c r="J6" s="75"/>
      <c r="K6" s="75"/>
      <c r="L6" s="76"/>
      <c r="M6" s="77"/>
    </row>
    <row r="7" spans="1:15" s="18" customFormat="1" ht="30" x14ac:dyDescent="0.25">
      <c r="A7" s="145"/>
      <c r="B7" s="100" t="s">
        <v>206</v>
      </c>
      <c r="C7" s="103" t="s">
        <v>203</v>
      </c>
      <c r="D7" s="74" t="s">
        <v>219</v>
      </c>
      <c r="E7" s="75" t="s">
        <v>220</v>
      </c>
      <c r="F7" s="75" t="s">
        <v>231</v>
      </c>
      <c r="G7" s="75" t="s">
        <v>237</v>
      </c>
      <c r="H7" s="75" t="s">
        <v>233</v>
      </c>
      <c r="I7" s="75" t="s">
        <v>54</v>
      </c>
      <c r="J7" s="75"/>
      <c r="K7" s="75"/>
      <c r="L7" s="76"/>
      <c r="M7" s="77"/>
    </row>
    <row r="8" spans="1:15" s="18" customFormat="1" ht="30" x14ac:dyDescent="0.25">
      <c r="A8" s="145"/>
      <c r="B8" s="104" t="s">
        <v>175</v>
      </c>
      <c r="C8" s="106" t="s">
        <v>223</v>
      </c>
      <c r="D8" s="102" t="s">
        <v>210</v>
      </c>
      <c r="E8" s="74" t="s">
        <v>221</v>
      </c>
      <c r="F8" s="75"/>
      <c r="G8" s="75"/>
      <c r="H8" s="75" t="s">
        <v>234</v>
      </c>
      <c r="I8" s="75" t="s">
        <v>238</v>
      </c>
      <c r="J8" s="75"/>
      <c r="K8" s="75"/>
      <c r="L8" s="76"/>
      <c r="M8" s="77"/>
    </row>
    <row r="9" spans="1:15" s="18" customFormat="1" ht="30" x14ac:dyDescent="0.25">
      <c r="A9" s="145"/>
      <c r="B9" s="101" t="s">
        <v>176</v>
      </c>
      <c r="C9" s="102" t="s">
        <v>224</v>
      </c>
      <c r="D9" s="109" t="s">
        <v>222</v>
      </c>
      <c r="E9" s="72" t="s">
        <v>229</v>
      </c>
      <c r="F9" s="75"/>
      <c r="G9" s="75"/>
      <c r="H9" s="75" t="s">
        <v>236</v>
      </c>
      <c r="I9" s="75"/>
      <c r="J9" s="75"/>
      <c r="K9" s="75"/>
      <c r="L9" s="76"/>
      <c r="M9" s="77"/>
    </row>
    <row r="10" spans="1:15" s="18" customFormat="1" ht="30" x14ac:dyDescent="0.25">
      <c r="A10" s="145"/>
      <c r="B10" s="108" t="s">
        <v>252</v>
      </c>
      <c r="C10" s="107" t="s">
        <v>240</v>
      </c>
      <c r="D10" s="109" t="s">
        <v>242</v>
      </c>
      <c r="E10" s="75" t="s">
        <v>225</v>
      </c>
      <c r="F10" s="75"/>
      <c r="G10" s="75"/>
      <c r="H10" s="75" t="s">
        <v>239</v>
      </c>
      <c r="I10" s="75"/>
      <c r="J10" s="75"/>
      <c r="K10" s="75"/>
      <c r="L10" s="76"/>
      <c r="M10" s="77"/>
    </row>
    <row r="11" spans="1:15" s="18" customFormat="1" ht="45" x14ac:dyDescent="0.25">
      <c r="A11" s="145"/>
      <c r="B11" s="101" t="s">
        <v>177</v>
      </c>
      <c r="C11" s="102" t="s">
        <v>208</v>
      </c>
      <c r="D11" s="74" t="s">
        <v>209</v>
      </c>
      <c r="E11" s="75" t="s">
        <v>226</v>
      </c>
      <c r="F11" s="75"/>
      <c r="G11" s="75"/>
      <c r="H11" s="75"/>
      <c r="I11" s="75"/>
      <c r="J11" s="75"/>
      <c r="K11" s="75"/>
      <c r="L11" s="76"/>
      <c r="M11" s="77"/>
    </row>
    <row r="12" spans="1:15" s="18" customFormat="1" ht="30.75" thickBot="1" x14ac:dyDescent="0.3">
      <c r="A12" s="146"/>
      <c r="B12" s="101" t="s">
        <v>178</v>
      </c>
      <c r="C12" s="102" t="s">
        <v>212</v>
      </c>
      <c r="D12" s="75" t="s">
        <v>211</v>
      </c>
      <c r="E12" s="75"/>
      <c r="F12" s="75"/>
      <c r="G12" s="75"/>
      <c r="H12" s="75"/>
      <c r="I12" s="75"/>
      <c r="J12" s="75"/>
      <c r="K12" s="75"/>
      <c r="L12" s="76"/>
      <c r="M12" s="77"/>
    </row>
    <row r="13" spans="1:15" s="17" customFormat="1" ht="15.75" hidden="1" thickBot="1" x14ac:dyDescent="0.3">
      <c r="A13" s="83" t="s">
        <v>179</v>
      </c>
      <c r="B13" s="84" t="s">
        <v>124</v>
      </c>
      <c r="C13" s="78" t="s">
        <v>125</v>
      </c>
      <c r="D13" s="79" t="s">
        <v>126</v>
      </c>
      <c r="E13" s="79" t="s">
        <v>127</v>
      </c>
      <c r="F13" s="79" t="s">
        <v>128</v>
      </c>
      <c r="G13" s="79" t="s">
        <v>129</v>
      </c>
      <c r="H13" s="79" t="s">
        <v>130</v>
      </c>
      <c r="I13" s="79" t="s">
        <v>131</v>
      </c>
      <c r="J13" s="79" t="s">
        <v>132</v>
      </c>
      <c r="K13" s="79" t="s">
        <v>133</v>
      </c>
      <c r="L13" s="80" t="s">
        <v>134</v>
      </c>
      <c r="M13" s="81" t="s">
        <v>192</v>
      </c>
    </row>
    <row r="14" spans="1:15" s="17" customFormat="1" ht="15.75" thickBot="1" x14ac:dyDescent="0.3">
      <c r="A14" s="85" t="s">
        <v>253</v>
      </c>
      <c r="B14" s="114" t="s">
        <v>180</v>
      </c>
      <c r="C14" s="115" t="s">
        <v>181</v>
      </c>
      <c r="D14" s="116" t="s">
        <v>182</v>
      </c>
      <c r="E14" s="116" t="s">
        <v>183</v>
      </c>
      <c r="F14" s="116" t="s">
        <v>184</v>
      </c>
      <c r="G14" s="116" t="s">
        <v>185</v>
      </c>
      <c r="H14" s="116" t="s">
        <v>186</v>
      </c>
      <c r="I14" s="116" t="s">
        <v>187</v>
      </c>
      <c r="J14" s="116" t="s">
        <v>188</v>
      </c>
      <c r="K14" s="116" t="s">
        <v>189</v>
      </c>
      <c r="L14" s="80" t="s">
        <v>190</v>
      </c>
      <c r="M14" s="81" t="s">
        <v>193</v>
      </c>
    </row>
    <row r="15" spans="1:15" s="17" customFormat="1" ht="15.75" thickBot="1" x14ac:dyDescent="0.3">
      <c r="A15" s="91" t="s">
        <v>194</v>
      </c>
      <c r="B15" s="92" t="s">
        <v>195</v>
      </c>
      <c r="C15" s="92" t="s">
        <v>196</v>
      </c>
      <c r="D15" s="93"/>
      <c r="E15" s="93"/>
      <c r="F15" s="93"/>
      <c r="G15" s="93" t="s">
        <v>197</v>
      </c>
      <c r="H15" s="93" t="s">
        <v>198</v>
      </c>
      <c r="I15" s="93"/>
      <c r="J15" s="69"/>
      <c r="K15" s="69"/>
      <c r="L15" s="71"/>
      <c r="M15" s="70"/>
      <c r="N15" s="19"/>
      <c r="O15" s="19"/>
    </row>
    <row r="16" spans="1:15" s="17" customFormat="1" x14ac:dyDescent="0.25">
      <c r="A16" s="66"/>
      <c r="B16" s="67"/>
      <c r="C16" s="67"/>
      <c r="D16" s="68"/>
      <c r="E16" s="68"/>
      <c r="F16" s="68"/>
      <c r="G16" s="68"/>
      <c r="H16" s="68"/>
      <c r="I16" s="68"/>
      <c r="J16" s="65"/>
      <c r="K16" s="65"/>
      <c r="L16" s="64"/>
      <c r="M16" s="64"/>
      <c r="N16" s="19"/>
      <c r="O16" s="19"/>
    </row>
    <row r="17" spans="1:15" s="17" customFormat="1" x14ac:dyDescent="0.25">
      <c r="A17" s="66"/>
      <c r="B17" s="147" t="s">
        <v>207</v>
      </c>
      <c r="C17" s="148"/>
      <c r="D17" s="148"/>
      <c r="E17" s="148"/>
      <c r="F17" s="148"/>
      <c r="G17" s="148"/>
      <c r="H17" s="148"/>
      <c r="I17" s="149"/>
      <c r="J17" s="65"/>
      <c r="K17" s="65"/>
      <c r="L17" s="64"/>
      <c r="M17" s="64"/>
      <c r="N17" s="19"/>
      <c r="O17" s="19"/>
    </row>
    <row r="18" spans="1:15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15" x14ac:dyDescent="0.25">
      <c r="A19" s="94"/>
      <c r="B19" s="95" t="s">
        <v>113</v>
      </c>
      <c r="C19" s="95" t="s">
        <v>114</v>
      </c>
      <c r="D19" s="95" t="s">
        <v>115</v>
      </c>
      <c r="E19" s="95" t="s">
        <v>116</v>
      </c>
      <c r="F19" s="95" t="s">
        <v>117</v>
      </c>
      <c r="G19" s="95" t="s">
        <v>118</v>
      </c>
      <c r="H19" s="95" t="s">
        <v>119</v>
      </c>
      <c r="I19" s="96" t="s">
        <v>119</v>
      </c>
      <c r="J19" s="42"/>
      <c r="K19" s="42"/>
      <c r="L19" s="42"/>
    </row>
    <row r="20" spans="1:15" ht="45" x14ac:dyDescent="0.25">
      <c r="A20" s="45" t="s">
        <v>123</v>
      </c>
      <c r="B20" s="28" t="s">
        <v>27</v>
      </c>
      <c r="C20" s="28" t="s">
        <v>149</v>
      </c>
      <c r="D20" s="28" t="s">
        <v>150</v>
      </c>
      <c r="E20" s="28" t="s">
        <v>151</v>
      </c>
      <c r="F20" s="28" t="s">
        <v>32</v>
      </c>
      <c r="G20" s="28" t="s">
        <v>152</v>
      </c>
      <c r="H20" s="28"/>
      <c r="I20" s="29"/>
      <c r="J20" s="43"/>
      <c r="K20" s="18" t="s">
        <v>111</v>
      </c>
      <c r="L20" s="18" t="s">
        <v>112</v>
      </c>
    </row>
    <row r="21" spans="1:15" ht="15.75" thickBot="1" x14ac:dyDescent="0.3">
      <c r="A21" s="46" t="s">
        <v>122</v>
      </c>
      <c r="B21" s="20" t="s">
        <v>140</v>
      </c>
      <c r="C21" s="20" t="s">
        <v>141</v>
      </c>
      <c r="D21" s="21" t="s">
        <v>142</v>
      </c>
      <c r="E21" s="21" t="s">
        <v>143</v>
      </c>
      <c r="F21" s="21" t="s">
        <v>144</v>
      </c>
      <c r="G21" s="21" t="s">
        <v>145</v>
      </c>
      <c r="H21" s="21" t="s">
        <v>146</v>
      </c>
      <c r="I21" s="47" t="s">
        <v>147</v>
      </c>
      <c r="J21" s="44"/>
      <c r="K21" s="19">
        <v>43831</v>
      </c>
      <c r="L21" s="19">
        <v>43952</v>
      </c>
    </row>
    <row r="22" spans="1:15" ht="15.75" thickBot="1" x14ac:dyDescent="0.3"/>
    <row r="23" spans="1:15" x14ac:dyDescent="0.25">
      <c r="A23" s="24"/>
      <c r="B23" s="22" t="s">
        <v>113</v>
      </c>
      <c r="C23" s="22" t="s">
        <v>114</v>
      </c>
      <c r="D23" s="22" t="s">
        <v>115</v>
      </c>
      <c r="E23" s="22" t="s">
        <v>116</v>
      </c>
      <c r="F23" s="22" t="s">
        <v>117</v>
      </c>
      <c r="G23" s="39" t="s">
        <v>118</v>
      </c>
      <c r="H23" s="54" t="s">
        <v>28</v>
      </c>
      <c r="I23" s="54" t="s">
        <v>28</v>
      </c>
      <c r="J23" s="48"/>
      <c r="K23" s="48"/>
      <c r="L23" s="48"/>
    </row>
    <row r="24" spans="1:15" ht="45" x14ac:dyDescent="0.25">
      <c r="A24" s="25" t="s">
        <v>123</v>
      </c>
      <c r="B24" s="27" t="s">
        <v>153</v>
      </c>
      <c r="C24" s="28" t="s">
        <v>154</v>
      </c>
      <c r="D24" s="28" t="s">
        <v>37</v>
      </c>
      <c r="E24" s="28" t="s">
        <v>38</v>
      </c>
      <c r="F24" s="28" t="s">
        <v>39</v>
      </c>
      <c r="G24" s="40" t="s">
        <v>40</v>
      </c>
      <c r="H24" s="52" t="s">
        <v>41</v>
      </c>
      <c r="I24" s="52" t="s">
        <v>42</v>
      </c>
      <c r="J24" s="49"/>
      <c r="K24" s="49"/>
      <c r="L24" s="49"/>
    </row>
    <row r="25" spans="1:15" ht="15.75" thickBot="1" x14ac:dyDescent="0.3">
      <c r="A25" s="26" t="s">
        <v>122</v>
      </c>
      <c r="B25" s="23" t="s">
        <v>148</v>
      </c>
      <c r="C25" s="20" t="s">
        <v>155</v>
      </c>
      <c r="D25" s="21" t="s">
        <v>156</v>
      </c>
      <c r="E25" s="23" t="s">
        <v>157</v>
      </c>
      <c r="F25" s="20" t="s">
        <v>158</v>
      </c>
      <c r="G25" s="41" t="s">
        <v>124</v>
      </c>
      <c r="H25" s="53" t="s">
        <v>125</v>
      </c>
      <c r="I25" s="53" t="s">
        <v>159</v>
      </c>
      <c r="J25" s="50"/>
      <c r="K25" s="50"/>
      <c r="L25" s="51"/>
    </row>
  </sheetData>
  <mergeCells count="4">
    <mergeCell ref="A5:A12"/>
    <mergeCell ref="B17:I17"/>
    <mergeCell ref="E1:F1"/>
    <mergeCell ref="E2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Historias</vt:lpstr>
      <vt:lpstr>Componentes</vt:lpstr>
      <vt:lpstr>Cronograma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Juliano Marcos Martins (Financial Services)</dc:creator>
  <cp:lastModifiedBy>Juliano Marcos Martins (Financial Services)</cp:lastModifiedBy>
  <dcterms:created xsi:type="dcterms:W3CDTF">2019-03-12T11:20:16Z</dcterms:created>
  <dcterms:modified xsi:type="dcterms:W3CDTF">2019-05-02T13:52:33Z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3599e32-523d-45cf-80c8-50d522cc3338_Enabled">
    <vt:lpwstr>True</vt:lpwstr>
  </property>
  <property fmtid="{D5CDD505-2E9C-101B-9397-08002B2CF9AE}" pid="3" name="MSIP_Label_a3599e32-523d-45cf-80c8-50d522cc3338_SiteId">
    <vt:lpwstr>258ac4e4-146a-411e-9dc8-79a9e12fd6da</vt:lpwstr>
  </property>
  <property fmtid="{D5CDD505-2E9C-101B-9397-08002B2CF9AE}" pid="4" name="MSIP_Label_a3599e32-523d-45cf-80c8-50d522cc3338_Ref">
    <vt:lpwstr>https://api.informationprotection.azure.com/api/258ac4e4-146a-411e-9dc8-79a9e12fd6da</vt:lpwstr>
  </property>
  <property fmtid="{D5CDD505-2E9C-101B-9397-08002B2CF9AE}" pid="5" name="MSIP_Label_a3599e32-523d-45cf-80c8-50d522cc3338_Owner">
    <vt:lpwstr>JU20041097@wipro.com</vt:lpwstr>
  </property>
  <property fmtid="{D5CDD505-2E9C-101B-9397-08002B2CF9AE}" pid="6" name="MSIP_Label_a3599e32-523d-45cf-80c8-50d522cc3338_SetDate">
    <vt:lpwstr>2019-04-10T14:18:03.6080983-03:00</vt:lpwstr>
  </property>
  <property fmtid="{D5CDD505-2E9C-101B-9397-08002B2CF9AE}" pid="7" name="MSIP_Label_a3599e32-523d-45cf-80c8-50d522cc3338_Name">
    <vt:lpwstr>Public</vt:lpwstr>
  </property>
  <property fmtid="{D5CDD505-2E9C-101B-9397-08002B2CF9AE}" pid="8" name="MSIP_Label_a3599e32-523d-45cf-80c8-50d522cc3338_Application">
    <vt:lpwstr>Microsoft Azure Information Protection</vt:lpwstr>
  </property>
  <property fmtid="{D5CDD505-2E9C-101B-9397-08002B2CF9AE}" pid="9" name="MSIP_Label_a3599e32-523d-45cf-80c8-50d522cc3338_Extended_MSFT_Method">
    <vt:lpwstr>Manual</vt:lpwstr>
  </property>
  <property fmtid="{D5CDD505-2E9C-101B-9397-08002B2CF9AE}" pid="10" name="Sensitivity">
    <vt:lpwstr>Public</vt:lpwstr>
  </property>
</Properties>
</file>