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2595" yWindow="435" windowWidth="14880" windowHeight="7815"/>
  </bookViews>
  <sheets>
    <sheet name="comparacion con rangos herpes" sheetId="4" r:id="rId1"/>
    <sheet name="ampollas solamente" sheetId="1" r:id="rId2"/>
    <sheet name="todo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G7" i="2"/>
  <c r="H7"/>
  <c r="I7"/>
  <c r="J7"/>
  <c r="K7"/>
  <c r="L7"/>
  <c r="M7"/>
  <c r="N7"/>
  <c r="O7"/>
  <c r="P7"/>
  <c r="Q7"/>
  <c r="R7"/>
  <c r="S7"/>
  <c r="T7"/>
  <c r="U7"/>
  <c r="V7"/>
  <c r="W7"/>
  <c r="G8"/>
  <c r="H8"/>
  <c r="I8"/>
  <c r="J8"/>
  <c r="K8"/>
  <c r="L8"/>
  <c r="M8"/>
  <c r="M9" s="1"/>
  <c r="N8"/>
  <c r="O8"/>
  <c r="P8"/>
  <c r="Q8"/>
  <c r="R8"/>
  <c r="S8"/>
  <c r="T8"/>
  <c r="U8"/>
  <c r="V8"/>
  <c r="W8"/>
  <c r="G11"/>
  <c r="H11"/>
  <c r="I11"/>
  <c r="J11"/>
  <c r="K11"/>
  <c r="L11"/>
  <c r="M11"/>
  <c r="N11"/>
  <c r="O11"/>
  <c r="P11"/>
  <c r="Q11"/>
  <c r="R11"/>
  <c r="S11"/>
  <c r="T11"/>
  <c r="U11"/>
  <c r="V11"/>
  <c r="W11"/>
  <c r="G12"/>
  <c r="H12"/>
  <c r="I12"/>
  <c r="J12"/>
  <c r="K12"/>
  <c r="L12"/>
  <c r="M12"/>
  <c r="N12"/>
  <c r="O12"/>
  <c r="P12"/>
  <c r="Q12"/>
  <c r="R12"/>
  <c r="S12"/>
  <c r="T12"/>
  <c r="U12"/>
  <c r="V12"/>
  <c r="W12"/>
  <c r="G14"/>
  <c r="G18" s="1"/>
  <c r="H14"/>
  <c r="I14"/>
  <c r="I18" s="1"/>
  <c r="J14"/>
  <c r="J18" s="1"/>
  <c r="K14"/>
  <c r="K18" s="1"/>
  <c r="L14"/>
  <c r="M14"/>
  <c r="M18" s="1"/>
  <c r="N14"/>
  <c r="N18" s="1"/>
  <c r="O14"/>
  <c r="O18" s="1"/>
  <c r="P14"/>
  <c r="Q14"/>
  <c r="Q18" s="1"/>
  <c r="R14"/>
  <c r="R18" s="1"/>
  <c r="S14"/>
  <c r="S18" s="1"/>
  <c r="T14"/>
  <c r="U14"/>
  <c r="U18" s="1"/>
  <c r="V14"/>
  <c r="V18" s="1"/>
  <c r="W14"/>
  <c r="W18" s="1"/>
  <c r="G15"/>
  <c r="H15"/>
  <c r="H19" s="1"/>
  <c r="I15"/>
  <c r="I19" s="1"/>
  <c r="J15"/>
  <c r="J19" s="1"/>
  <c r="K15"/>
  <c r="L15"/>
  <c r="L19" s="1"/>
  <c r="M15"/>
  <c r="M19" s="1"/>
  <c r="N15"/>
  <c r="N19" s="1"/>
  <c r="O15"/>
  <c r="P15"/>
  <c r="P19" s="1"/>
  <c r="Q15"/>
  <c r="Q19" s="1"/>
  <c r="R15"/>
  <c r="R20" s="1"/>
  <c r="S15"/>
  <c r="S19" s="1"/>
  <c r="T15"/>
  <c r="T19" s="1"/>
  <c r="U15"/>
  <c r="U19" s="1"/>
  <c r="V15"/>
  <c r="V19" s="1"/>
  <c r="W15"/>
  <c r="W19" s="1"/>
  <c r="G17"/>
  <c r="H17"/>
  <c r="I17"/>
  <c r="J17"/>
  <c r="K17"/>
  <c r="L17"/>
  <c r="M17"/>
  <c r="N17"/>
  <c r="O17"/>
  <c r="P17"/>
  <c r="Q17"/>
  <c r="R17"/>
  <c r="S17"/>
  <c r="T17"/>
  <c r="U17"/>
  <c r="V17"/>
  <c r="W17"/>
  <c r="H18"/>
  <c r="L18"/>
  <c r="P18"/>
  <c r="T18"/>
  <c r="G19"/>
  <c r="K19"/>
  <c r="O19"/>
  <c r="R19"/>
  <c r="G20"/>
  <c r="K20"/>
  <c r="O20"/>
  <c r="S20"/>
  <c r="W20"/>
  <c r="F15"/>
  <c r="F14"/>
  <c r="F12"/>
  <c r="F11"/>
  <c r="F17" s="1"/>
  <c r="F8"/>
  <c r="F7"/>
  <c r="U20" l="1"/>
  <c r="Q20"/>
  <c r="M20"/>
  <c r="I20"/>
  <c r="R21"/>
  <c r="U9"/>
  <c r="Q9"/>
  <c r="O9"/>
  <c r="K9"/>
  <c r="I9"/>
  <c r="G9"/>
  <c r="V21"/>
  <c r="T21"/>
  <c r="P21"/>
  <c r="L21"/>
  <c r="H21"/>
  <c r="N21"/>
  <c r="J21"/>
  <c r="V20"/>
  <c r="T20"/>
  <c r="P20"/>
  <c r="N20"/>
  <c r="L20"/>
  <c r="J20"/>
  <c r="H20"/>
  <c r="V9"/>
  <c r="T9"/>
  <c r="R9"/>
  <c r="P9"/>
  <c r="N9"/>
  <c r="L9"/>
  <c r="J9"/>
  <c r="H9"/>
  <c r="W9"/>
  <c r="S9"/>
  <c r="F9"/>
  <c r="F18"/>
  <c r="O21"/>
  <c r="M21"/>
  <c r="K21"/>
  <c r="I21"/>
  <c r="G21"/>
  <c r="W21"/>
  <c r="U21"/>
  <c r="S21"/>
  <c r="Q21"/>
  <c r="F19"/>
  <c r="F21" s="1"/>
  <c r="F20"/>
  <c r="F18" i="1" l="1"/>
  <c r="G18"/>
  <c r="H18"/>
  <c r="I18"/>
  <c r="J18"/>
  <c r="K18"/>
  <c r="L18"/>
  <c r="M18"/>
  <c r="N18"/>
  <c r="O18"/>
  <c r="P18"/>
  <c r="Q18"/>
  <c r="R18"/>
  <c r="S18"/>
  <c r="T18"/>
  <c r="U18"/>
  <c r="V18"/>
  <c r="E18"/>
  <c r="F17"/>
  <c r="G17"/>
  <c r="H17"/>
  <c r="I17"/>
  <c r="J17"/>
  <c r="K17"/>
  <c r="L17"/>
  <c r="M17"/>
  <c r="N17"/>
  <c r="O17"/>
  <c r="P17"/>
  <c r="Q17"/>
  <c r="R17"/>
  <c r="S17"/>
  <c r="T17"/>
  <c r="U17"/>
  <c r="V17"/>
  <c r="E17"/>
</calcChain>
</file>

<file path=xl/sharedStrings.xml><?xml version="1.0" encoding="utf-8"?>
<sst xmlns="http://schemas.openxmlformats.org/spreadsheetml/2006/main" count="256" uniqueCount="52">
  <si>
    <t>y0</t>
  </si>
  <si>
    <t>x0</t>
  </si>
  <si>
    <t>radio</t>
  </si>
  <si>
    <t>KLD.L</t>
  </si>
  <si>
    <t>KLD.A</t>
  </si>
  <si>
    <t>KLD.B</t>
  </si>
  <si>
    <t>KLD.LA</t>
  </si>
  <si>
    <t>KLD.LB</t>
  </si>
  <si>
    <t>KLD.AB</t>
  </si>
  <si>
    <t>N1.L</t>
  </si>
  <si>
    <t>N1.A</t>
  </si>
  <si>
    <t>N1.B</t>
  </si>
  <si>
    <t>N1.LA</t>
  </si>
  <si>
    <t>N1.LB</t>
  </si>
  <si>
    <t>N1.AB</t>
  </si>
  <si>
    <t>N2.L</t>
  </si>
  <si>
    <t>N2.A</t>
  </si>
  <si>
    <t>N2.B</t>
  </si>
  <si>
    <t>N2.LA</t>
  </si>
  <si>
    <t>N2.LB</t>
  </si>
  <si>
    <t>N2.AB</t>
  </si>
  <si>
    <t>chicken_pox_primary_lesions_03-mediciones</t>
  </si>
  <si>
    <t>Varicel-02</t>
  </si>
  <si>
    <t>Varicella_20</t>
  </si>
  <si>
    <t>Varicella_34</t>
  </si>
  <si>
    <t>Ampolla</t>
  </si>
  <si>
    <t>KLD</t>
  </si>
  <si>
    <t>Archivo</t>
  </si>
  <si>
    <t>minimo</t>
  </si>
  <si>
    <t>maximo</t>
  </si>
  <si>
    <t>N1</t>
  </si>
  <si>
    <t>N2</t>
  </si>
  <si>
    <t>Circulo</t>
  </si>
  <si>
    <t>es ampolla?</t>
  </si>
  <si>
    <t>SI</t>
  </si>
  <si>
    <t>NO</t>
  </si>
  <si>
    <t>Mediciones de KLD, Norma uno y norma dos para un conjunto reducido de imágenes</t>
  </si>
  <si>
    <t>El histograma promedio utulizado coresponde a las imágenes que se utilizaron</t>
  </si>
  <si>
    <t>Mínimo no ampollas</t>
  </si>
  <si>
    <t>MAX ampollas</t>
  </si>
  <si>
    <t>Desvio estándar ampollas</t>
  </si>
  <si>
    <t>Desvio estándar no ampollas</t>
  </si>
  <si>
    <t>Media de ampollas</t>
  </si>
  <si>
    <t>Media de no ampollas</t>
  </si>
  <si>
    <t>Ampollas desde</t>
  </si>
  <si>
    <t>Ampollas hasta</t>
  </si>
  <si>
    <t>No ampollas desde</t>
  </si>
  <si>
    <t>No ampollas hasta</t>
  </si>
  <si>
    <t>Diferencia entre rangos</t>
  </si>
  <si>
    <t>Media</t>
  </si>
  <si>
    <t>Resultados de las imágenes de herpes</t>
  </si>
  <si>
    <t>Comparacion de imágenes de herpes contra rango de varicela</t>
  </si>
</sst>
</file>

<file path=xl/styles.xml><?xml version="1.0" encoding="utf-8"?>
<styleSheet xmlns="http://schemas.openxmlformats.org/spreadsheetml/2006/main">
  <numFmts count="1">
    <numFmt numFmtId="164" formatCode="#,##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3" borderId="2" xfId="0" applyFill="1" applyBorder="1"/>
    <xf numFmtId="2" fontId="0" fillId="0" borderId="4" xfId="0" applyNumberFormat="1" applyBorder="1"/>
    <xf numFmtId="2" fontId="1" fillId="4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1" fillId="5" borderId="2" xfId="0" applyFont="1" applyFill="1" applyBorder="1"/>
    <xf numFmtId="0" fontId="0" fillId="0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workbookViewId="0">
      <selection activeCell="Z22" sqref="Z22"/>
    </sheetView>
  </sheetViews>
  <sheetFormatPr baseColWidth="10" defaultRowHeight="15"/>
  <cols>
    <col min="1" max="1" width="35.7109375" customWidth="1"/>
    <col min="2" max="2" width="11.5703125" bestFit="1" customWidth="1"/>
    <col min="3" max="4" width="4" bestFit="1" customWidth="1"/>
    <col min="5" max="5" width="5.5703125" bestFit="1" customWidth="1"/>
    <col min="6" max="6" width="12" hidden="1" customWidth="1"/>
    <col min="7" max="8" width="8" bestFit="1" customWidth="1"/>
    <col min="9" max="10" width="8.28515625" hidden="1" customWidth="1"/>
    <col min="11" max="11" width="8.42578125" customWidth="1"/>
    <col min="12" max="12" width="10.5703125" hidden="1" customWidth="1"/>
    <col min="13" max="13" width="8" customWidth="1"/>
    <col min="14" max="14" width="8.140625" customWidth="1"/>
    <col min="15" max="15" width="8.28515625" hidden="1" customWidth="1"/>
    <col min="16" max="16" width="8.140625" hidden="1" customWidth="1"/>
    <col min="17" max="17" width="8.140625" customWidth="1"/>
    <col min="18" max="18" width="7" hidden="1" customWidth="1"/>
    <col min="19" max="19" width="7.5703125" bestFit="1" customWidth="1"/>
    <col min="20" max="20" width="7" bestFit="1" customWidth="1"/>
    <col min="21" max="22" width="7" hidden="1" customWidth="1"/>
    <col min="23" max="23" width="7" bestFit="1" customWidth="1"/>
  </cols>
  <sheetData>
    <row r="1" spans="1:23">
      <c r="A1" s="38" t="s">
        <v>51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40"/>
    </row>
    <row r="3" spans="1:23">
      <c r="A3" s="36" t="s">
        <v>50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5"/>
    </row>
    <row r="4" spans="1:23">
      <c r="A4" s="2"/>
      <c r="B4" s="2"/>
      <c r="C4" s="2"/>
      <c r="D4" s="2"/>
      <c r="E4" s="2"/>
      <c r="F4" s="31" t="s">
        <v>26</v>
      </c>
      <c r="G4" s="31"/>
      <c r="H4" s="31"/>
      <c r="I4" s="31"/>
      <c r="J4" s="31"/>
      <c r="K4" s="31"/>
      <c r="L4" s="31" t="s">
        <v>30</v>
      </c>
      <c r="M4" s="31"/>
      <c r="N4" s="31"/>
      <c r="O4" s="31"/>
      <c r="P4" s="31"/>
      <c r="Q4" s="31"/>
      <c r="R4" s="31" t="s">
        <v>31</v>
      </c>
      <c r="S4" s="31"/>
      <c r="T4" s="31"/>
      <c r="U4" s="31"/>
      <c r="V4" s="31"/>
      <c r="W4" s="31"/>
    </row>
    <row r="5" spans="1:23">
      <c r="A5" s="2"/>
      <c r="B5" s="2"/>
      <c r="C5" s="2"/>
      <c r="D5" s="2"/>
      <c r="E5" s="2"/>
      <c r="F5" s="32" t="s">
        <v>3</v>
      </c>
      <c r="G5" s="32" t="s">
        <v>4</v>
      </c>
      <c r="H5" s="32" t="s">
        <v>5</v>
      </c>
      <c r="I5" s="32" t="s">
        <v>6</v>
      </c>
      <c r="J5" s="32" t="s">
        <v>7</v>
      </c>
      <c r="K5" s="32" t="s">
        <v>8</v>
      </c>
      <c r="L5" s="32" t="s">
        <v>9</v>
      </c>
      <c r="M5" s="32" t="s">
        <v>10</v>
      </c>
      <c r="N5" s="32" t="s">
        <v>11</v>
      </c>
      <c r="O5" s="32" t="s">
        <v>12</v>
      </c>
      <c r="P5" s="32" t="s">
        <v>13</v>
      </c>
      <c r="Q5" s="32" t="s">
        <v>14</v>
      </c>
      <c r="R5" s="32" t="s">
        <v>15</v>
      </c>
      <c r="S5" s="32" t="s">
        <v>16</v>
      </c>
      <c r="T5" s="32" t="s">
        <v>17</v>
      </c>
      <c r="U5" s="32" t="s">
        <v>18</v>
      </c>
      <c r="V5" s="32" t="s">
        <v>19</v>
      </c>
      <c r="W5" s="32" t="s">
        <v>20</v>
      </c>
    </row>
    <row r="6" spans="1:23">
      <c r="A6" s="33" t="s">
        <v>38</v>
      </c>
      <c r="B6" s="2"/>
      <c r="C6" s="2"/>
      <c r="D6" s="2"/>
      <c r="E6" s="2"/>
      <c r="F6" s="2">
        <v>10.308</v>
      </c>
      <c r="G6" s="2">
        <v>21.475000000000001</v>
      </c>
      <c r="H6" s="2">
        <v>2.0247000000000002</v>
      </c>
      <c r="I6" s="2">
        <v>23.797000000000001</v>
      </c>
      <c r="J6" s="2">
        <v>23.66</v>
      </c>
      <c r="K6" s="2">
        <v>27.013000000000002</v>
      </c>
      <c r="L6" s="2">
        <v>885.2</v>
      </c>
      <c r="M6" s="2">
        <v>1526.1</v>
      </c>
      <c r="N6" s="2">
        <v>711.5</v>
      </c>
      <c r="O6" s="2">
        <v>78.099999999999994</v>
      </c>
      <c r="P6" s="2">
        <v>81.400000000000006</v>
      </c>
      <c r="Q6" s="2">
        <v>139.9</v>
      </c>
      <c r="R6" s="2">
        <v>160.56</v>
      </c>
      <c r="S6" s="2">
        <v>339.1</v>
      </c>
      <c r="T6" s="2">
        <v>148.43</v>
      </c>
      <c r="U6" s="2">
        <v>63.718000000000004</v>
      </c>
      <c r="V6" s="2">
        <v>56.137</v>
      </c>
      <c r="W6" s="2">
        <v>81.742000000000004</v>
      </c>
    </row>
    <row r="7" spans="1:23">
      <c r="A7" s="33" t="s">
        <v>39</v>
      </c>
      <c r="B7" s="2"/>
      <c r="C7" s="2"/>
      <c r="D7" s="2"/>
      <c r="E7" s="2"/>
      <c r="F7" s="2">
        <v>14.496</v>
      </c>
      <c r="G7" s="2">
        <v>8.7649000000000008</v>
      </c>
      <c r="H7" s="2">
        <v>6.0045999999999999</v>
      </c>
      <c r="I7" s="2">
        <v>21.047000000000001</v>
      </c>
      <c r="J7" s="2">
        <v>19.873999999999999</v>
      </c>
      <c r="K7" s="2">
        <v>17.507000000000001</v>
      </c>
      <c r="L7" s="2">
        <v>3391.8</v>
      </c>
      <c r="M7" s="2">
        <v>3138.4</v>
      </c>
      <c r="N7" s="2">
        <v>2931.1</v>
      </c>
      <c r="O7" s="2">
        <v>317.64999999999998</v>
      </c>
      <c r="P7" s="2">
        <v>316.75</v>
      </c>
      <c r="Q7" s="2">
        <v>528.35</v>
      </c>
      <c r="R7" s="2">
        <v>800.9</v>
      </c>
      <c r="S7" s="2">
        <v>924.92</v>
      </c>
      <c r="T7" s="2">
        <v>667.69</v>
      </c>
      <c r="U7" s="2">
        <v>279.86</v>
      </c>
      <c r="V7" s="2">
        <v>200.61</v>
      </c>
      <c r="W7" s="2">
        <v>258.44</v>
      </c>
    </row>
    <row r="8" spans="1:23">
      <c r="A8" s="2"/>
      <c r="B8" s="2"/>
      <c r="C8" s="2"/>
      <c r="D8" s="2"/>
      <c r="E8" s="2"/>
      <c r="F8" s="2">
        <v>-4.1880000000000006</v>
      </c>
      <c r="G8" s="2">
        <v>12.710100000000001</v>
      </c>
      <c r="H8" s="2">
        <v>-3.9798999999999998</v>
      </c>
      <c r="I8" s="2">
        <v>2.75</v>
      </c>
      <c r="J8" s="2">
        <v>3.7860000000000014</v>
      </c>
      <c r="K8" s="2">
        <v>9.5060000000000002</v>
      </c>
      <c r="L8" s="2">
        <v>-2506.6000000000004</v>
      </c>
      <c r="M8" s="2">
        <v>-1612.3000000000002</v>
      </c>
      <c r="N8" s="2">
        <v>-2219.6</v>
      </c>
      <c r="O8" s="2">
        <v>-239.54999999999998</v>
      </c>
      <c r="P8" s="2">
        <v>-235.35</v>
      </c>
      <c r="Q8" s="2">
        <v>-388.45000000000005</v>
      </c>
      <c r="R8" s="2">
        <v>-640.33999999999992</v>
      </c>
      <c r="S8" s="2">
        <v>-585.81999999999994</v>
      </c>
      <c r="T8" s="2">
        <v>-519.26</v>
      </c>
      <c r="U8" s="2">
        <v>-216.142</v>
      </c>
      <c r="V8" s="2">
        <v>-144.47300000000001</v>
      </c>
      <c r="W8" s="2">
        <v>-176.69799999999998</v>
      </c>
    </row>
    <row r="9" spans="1:2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33" t="s">
        <v>40</v>
      </c>
      <c r="B10" s="2"/>
      <c r="C10" s="2"/>
      <c r="D10" s="2"/>
      <c r="E10" s="2"/>
      <c r="F10" s="2">
        <v>3.241284664402527</v>
      </c>
      <c r="G10" s="2">
        <v>2.0590191493951679</v>
      </c>
      <c r="H10" s="2">
        <v>1.5380982770044309</v>
      </c>
      <c r="I10" s="2">
        <v>3.6673710771341512</v>
      </c>
      <c r="J10" s="2">
        <v>3.4491891094284681</v>
      </c>
      <c r="K10" s="2">
        <v>3.7417771246962284</v>
      </c>
      <c r="L10" s="2">
        <v>691.40251104186757</v>
      </c>
      <c r="M10" s="2">
        <v>654.43489307569769</v>
      </c>
      <c r="N10" s="2">
        <v>592.78216665146056</v>
      </c>
      <c r="O10" s="2">
        <v>72.982185968563584</v>
      </c>
      <c r="P10" s="2">
        <v>71.770515359721344</v>
      </c>
      <c r="Q10" s="2">
        <v>109.49234208381883</v>
      </c>
      <c r="R10" s="2">
        <v>166.1322377027108</v>
      </c>
      <c r="S10" s="2">
        <v>193.6709268646174</v>
      </c>
      <c r="T10" s="2">
        <v>137.70666183725464</v>
      </c>
      <c r="U10" s="2">
        <v>61.907939598629028</v>
      </c>
      <c r="V10" s="2">
        <v>46.966716720753439</v>
      </c>
      <c r="W10" s="2">
        <v>57.653042001506734</v>
      </c>
    </row>
    <row r="11" spans="1:23">
      <c r="A11" s="33" t="s">
        <v>41</v>
      </c>
      <c r="B11" s="2"/>
      <c r="C11" s="2"/>
      <c r="D11" s="2"/>
      <c r="E11" s="2"/>
      <c r="F11" s="2">
        <v>4.7377072044983448</v>
      </c>
      <c r="G11" s="2">
        <v>1.9075200304758702</v>
      </c>
      <c r="H11" s="2">
        <v>9.0366531881124121</v>
      </c>
      <c r="I11" s="2">
        <v>7.8698341080920482</v>
      </c>
      <c r="J11" s="2">
        <v>2.7648166103539071</v>
      </c>
      <c r="K11" s="2">
        <v>4.3786718179019388</v>
      </c>
      <c r="L11" s="2">
        <v>477.6530772665696</v>
      </c>
      <c r="M11" s="2">
        <v>310.43780196504633</v>
      </c>
      <c r="N11" s="2">
        <v>534.26379876112367</v>
      </c>
      <c r="O11" s="2">
        <v>29.591731202407892</v>
      </c>
      <c r="P11" s="2">
        <v>25.163940249668613</v>
      </c>
      <c r="Q11" s="2">
        <v>90.922039254639614</v>
      </c>
      <c r="R11" s="2">
        <v>81.449571446931969</v>
      </c>
      <c r="S11" s="2">
        <v>125.94062419339633</v>
      </c>
      <c r="T11" s="2">
        <v>149.15734898272882</v>
      </c>
      <c r="U11" s="2">
        <v>38.055062224215192</v>
      </c>
      <c r="V11" s="2">
        <v>32.984974885881307</v>
      </c>
      <c r="W11" s="2">
        <v>70.546235436217415</v>
      </c>
    </row>
    <row r="12" spans="1:2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33" t="s">
        <v>42</v>
      </c>
      <c r="B13" s="2"/>
      <c r="C13" s="2"/>
      <c r="D13" s="2"/>
      <c r="E13" s="2"/>
      <c r="F13" s="2">
        <v>5.1341666666666672</v>
      </c>
      <c r="G13" s="2">
        <v>1.4673522222222222</v>
      </c>
      <c r="H13" s="2">
        <v>1.5536422222222221</v>
      </c>
      <c r="I13" s="2">
        <v>14.30828333333333</v>
      </c>
      <c r="J13" s="2">
        <v>14.58175</v>
      </c>
      <c r="K13" s="2">
        <v>8.7293111111111124</v>
      </c>
      <c r="L13" s="2">
        <v>1029.3944444444444</v>
      </c>
      <c r="M13" s="2">
        <v>806.63333333333344</v>
      </c>
      <c r="N13" s="2">
        <v>792.95555555555563</v>
      </c>
      <c r="O13" s="2">
        <v>100.4388888888889</v>
      </c>
      <c r="P13" s="2">
        <v>97.280555555555566</v>
      </c>
      <c r="Q13" s="2">
        <v>109.45277777777778</v>
      </c>
      <c r="R13" s="2">
        <v>189.3</v>
      </c>
      <c r="S13" s="2">
        <v>201.58366666666666</v>
      </c>
      <c r="T13" s="2">
        <v>174.01711111111112</v>
      </c>
      <c r="U13" s="2">
        <v>67.015944444444443</v>
      </c>
      <c r="V13" s="2">
        <v>57.627111111111113</v>
      </c>
      <c r="W13" s="2">
        <v>62.44250000000001</v>
      </c>
    </row>
    <row r="14" spans="1:23">
      <c r="A14" s="33" t="s">
        <v>43</v>
      </c>
      <c r="B14" s="2"/>
      <c r="C14" s="2"/>
      <c r="D14" s="2"/>
      <c r="E14" s="2"/>
      <c r="F14" s="2">
        <v>16.975666666666665</v>
      </c>
      <c r="G14" s="2">
        <v>24.167000000000002</v>
      </c>
      <c r="H14" s="2">
        <v>14.761233333333335</v>
      </c>
      <c r="I14" s="2">
        <v>33.920333333333332</v>
      </c>
      <c r="J14" s="2">
        <v>27.184333333333331</v>
      </c>
      <c r="K14" s="2">
        <v>31.605333333333334</v>
      </c>
      <c r="L14" s="2">
        <v>1484.9333333333332</v>
      </c>
      <c r="M14" s="2">
        <v>1783.2666666666664</v>
      </c>
      <c r="N14" s="2">
        <v>1380.6000000000001</v>
      </c>
      <c r="O14" s="2">
        <v>116.18333333333332</v>
      </c>
      <c r="P14" s="2">
        <v>113.51666666666665</v>
      </c>
      <c r="Q14" s="2">
        <v>225.78333333333333</v>
      </c>
      <c r="R14" s="2">
        <v>251.25666666666669</v>
      </c>
      <c r="S14" s="2">
        <v>443.61666666666662</v>
      </c>
      <c r="T14" s="2">
        <v>315.42333333333335</v>
      </c>
      <c r="U14" s="2">
        <v>101.58933333333333</v>
      </c>
      <c r="V14" s="2">
        <v>85.698666666666668</v>
      </c>
      <c r="W14" s="2">
        <v>141.45733333333334</v>
      </c>
    </row>
    <row r="15" spans="1:2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33" t="s">
        <v>44</v>
      </c>
      <c r="B16" s="2"/>
      <c r="C16" s="2"/>
      <c r="D16" s="2"/>
      <c r="E16" s="2"/>
      <c r="F16" s="2">
        <v>1.8928820022641402</v>
      </c>
      <c r="G16" s="2">
        <v>-0.59166692717294578</v>
      </c>
      <c r="H16" s="2">
        <v>1.5543945217791233E-2</v>
      </c>
      <c r="I16" s="2">
        <v>10.640912256199179</v>
      </c>
      <c r="J16" s="2">
        <v>11.132560890571531</v>
      </c>
      <c r="K16" s="2">
        <v>4.987533986414884</v>
      </c>
      <c r="L16" s="2">
        <v>337.99193340257682</v>
      </c>
      <c r="M16" s="2">
        <v>152.19844025763575</v>
      </c>
      <c r="N16" s="2">
        <v>200.17338890409508</v>
      </c>
      <c r="O16" s="2">
        <v>27.456702920325313</v>
      </c>
      <c r="P16" s="2">
        <v>25.510040195834222</v>
      </c>
      <c r="Q16" s="2">
        <v>-3.9564306041043551E-2</v>
      </c>
      <c r="R16" s="2">
        <v>23.167762297289215</v>
      </c>
      <c r="S16" s="2">
        <v>7.9127398020492592</v>
      </c>
      <c r="T16" s="2">
        <v>36.310449273856477</v>
      </c>
      <c r="U16" s="2">
        <v>5.1080048458154153</v>
      </c>
      <c r="V16" s="2">
        <v>10.660394390357673</v>
      </c>
      <c r="W16" s="2">
        <v>4.7894579984932761</v>
      </c>
    </row>
    <row r="17" spans="1:23">
      <c r="A17" s="33" t="s">
        <v>45</v>
      </c>
      <c r="B17" s="2"/>
      <c r="C17" s="2"/>
      <c r="D17" s="2"/>
      <c r="E17" s="2"/>
      <c r="F17" s="2">
        <v>8.3754513310691934</v>
      </c>
      <c r="G17" s="2">
        <v>3.5263713716173903</v>
      </c>
      <c r="H17" s="2">
        <v>3.0917404992266531</v>
      </c>
      <c r="I17" s="2">
        <v>17.975654410467481</v>
      </c>
      <c r="J17" s="2">
        <v>18.030939109428466</v>
      </c>
      <c r="K17" s="2">
        <v>12.47108823580734</v>
      </c>
      <c r="L17" s="2">
        <v>1720.7969554863121</v>
      </c>
      <c r="M17" s="2">
        <v>1461.068226409031</v>
      </c>
      <c r="N17" s="2">
        <v>1385.7377222070163</v>
      </c>
      <c r="O17" s="2">
        <v>173.42107485745248</v>
      </c>
      <c r="P17" s="2">
        <v>169.05107091527691</v>
      </c>
      <c r="Q17" s="2">
        <v>218.9451198615966</v>
      </c>
      <c r="R17" s="2">
        <v>355.43223770271084</v>
      </c>
      <c r="S17" s="2">
        <v>395.25459353128406</v>
      </c>
      <c r="T17" s="2">
        <v>311.72377294836576</v>
      </c>
      <c r="U17" s="2">
        <v>128.92388404307349</v>
      </c>
      <c r="V17" s="2">
        <v>104.59382783186456</v>
      </c>
      <c r="W17" s="2">
        <v>120.09554200150674</v>
      </c>
    </row>
    <row r="18" spans="1:23">
      <c r="A18" s="33" t="s">
        <v>46</v>
      </c>
      <c r="B18" s="2"/>
      <c r="C18" s="2"/>
      <c r="D18" s="2"/>
      <c r="E18" s="2"/>
      <c r="F18" s="2">
        <v>12.23795946216832</v>
      </c>
      <c r="G18" s="2">
        <v>22.259479969524133</v>
      </c>
      <c r="H18" s="2">
        <v>5.7245801452209228</v>
      </c>
      <c r="I18" s="2">
        <v>26.050499225241282</v>
      </c>
      <c r="J18" s="2">
        <v>24.419516722979424</v>
      </c>
      <c r="K18" s="2">
        <v>27.226661515431395</v>
      </c>
      <c r="L18" s="2">
        <v>1007.2802560667635</v>
      </c>
      <c r="M18" s="2">
        <v>1472.8288647016202</v>
      </c>
      <c r="N18" s="2">
        <v>846.33620123887647</v>
      </c>
      <c r="O18" s="2">
        <v>86.591602130925423</v>
      </c>
      <c r="P18" s="2">
        <v>88.352726416998038</v>
      </c>
      <c r="Q18" s="2">
        <v>134.86129407869373</v>
      </c>
      <c r="R18" s="2">
        <v>169.80709521973472</v>
      </c>
      <c r="S18" s="2">
        <v>317.67604247327029</v>
      </c>
      <c r="T18" s="2">
        <v>166.26598435060453</v>
      </c>
      <c r="U18" s="2">
        <v>63.534271109118137</v>
      </c>
      <c r="V18" s="2">
        <v>52.713691780785361</v>
      </c>
      <c r="W18" s="2">
        <v>70.911097897115923</v>
      </c>
    </row>
    <row r="19" spans="1:23">
      <c r="A19" s="33" t="s">
        <v>47</v>
      </c>
      <c r="B19" s="2"/>
      <c r="C19" s="2"/>
      <c r="D19" s="2"/>
      <c r="E19" s="2"/>
      <c r="F19" s="2">
        <v>21.713373871165011</v>
      </c>
      <c r="G19" s="2">
        <v>26.07452003047587</v>
      </c>
      <c r="H19" s="2">
        <v>23.797886521445747</v>
      </c>
      <c r="I19" s="2">
        <v>41.790167441425382</v>
      </c>
      <c r="J19" s="2">
        <v>29.949149943687239</v>
      </c>
      <c r="K19" s="2">
        <v>35.984005151235273</v>
      </c>
      <c r="L19" s="2">
        <v>1962.5864105999028</v>
      </c>
      <c r="M19" s="2">
        <v>2093.7044686317126</v>
      </c>
      <c r="N19" s="2">
        <v>1914.8637987611237</v>
      </c>
      <c r="O19" s="2">
        <v>145.77506453574122</v>
      </c>
      <c r="P19" s="2">
        <v>138.68060691633525</v>
      </c>
      <c r="Q19" s="2">
        <v>316.70537258797293</v>
      </c>
      <c r="R19" s="2">
        <v>332.70623811359866</v>
      </c>
      <c r="S19" s="2">
        <v>569.55729086006295</v>
      </c>
      <c r="T19" s="2">
        <v>464.58068231606217</v>
      </c>
      <c r="U19" s="2">
        <v>139.64439555754853</v>
      </c>
      <c r="V19" s="2">
        <v>118.68364155254798</v>
      </c>
      <c r="W19" s="2">
        <v>212.00356876955075</v>
      </c>
    </row>
    <row r="20" spans="1:23">
      <c r="A20" s="33" t="s">
        <v>48</v>
      </c>
      <c r="B20" s="2"/>
      <c r="C20" s="2"/>
      <c r="D20" s="2"/>
      <c r="E20" s="2"/>
      <c r="F20" s="2">
        <v>3.8625081310991263</v>
      </c>
      <c r="G20" s="2">
        <v>18.733108597906742</v>
      </c>
      <c r="H20" s="2">
        <v>2.6328396459942698</v>
      </c>
      <c r="I20" s="2">
        <v>8.074844814773801</v>
      </c>
      <c r="J20" s="2">
        <v>6.3885776135509573</v>
      </c>
      <c r="K20" s="2">
        <v>14.755573279624056</v>
      </c>
      <c r="L20" s="2">
        <v>-713.51669941954856</v>
      </c>
      <c r="M20" s="2">
        <v>11.760638292589192</v>
      </c>
      <c r="N20" s="2">
        <v>-539.40152096813983</v>
      </c>
      <c r="O20" s="2">
        <v>-86.829472726527058</v>
      </c>
      <c r="P20" s="2">
        <v>-80.698344498278871</v>
      </c>
      <c r="Q20" s="2">
        <v>-84.083825782902863</v>
      </c>
      <c r="R20" s="2">
        <v>-185.62514248297612</v>
      </c>
      <c r="S20" s="2">
        <v>-77.578551058013772</v>
      </c>
      <c r="T20" s="2">
        <v>-145.45778859776124</v>
      </c>
      <c r="U20" s="2">
        <v>-65.389612933955348</v>
      </c>
      <c r="V20" s="2">
        <v>-51.880136051079198</v>
      </c>
      <c r="W20" s="2">
        <v>-49.18444410439082</v>
      </c>
    </row>
    <row r="21" spans="1:23">
      <c r="A21" s="3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>
      <c r="A22" s="14"/>
      <c r="B22" s="28" t="s">
        <v>32</v>
      </c>
      <c r="C22" s="29"/>
      <c r="D22" s="29"/>
      <c r="E22" s="30"/>
      <c r="F22" s="27" t="s">
        <v>26</v>
      </c>
      <c r="G22" s="27"/>
      <c r="H22" s="27"/>
      <c r="I22" s="27"/>
      <c r="J22" s="27"/>
      <c r="K22" s="27"/>
      <c r="L22" s="28" t="s">
        <v>30</v>
      </c>
      <c r="M22" s="29"/>
      <c r="N22" s="29"/>
      <c r="O22" s="29"/>
      <c r="P22" s="29"/>
      <c r="Q22" s="30"/>
      <c r="R22" s="28" t="s">
        <v>31</v>
      </c>
      <c r="S22" s="29"/>
      <c r="T22" s="29"/>
      <c r="U22" s="29"/>
      <c r="V22" s="29"/>
      <c r="W22" s="30"/>
    </row>
    <row r="23" spans="1:23">
      <c r="A23" s="14" t="s">
        <v>27</v>
      </c>
      <c r="B23" s="14" t="s">
        <v>33</v>
      </c>
      <c r="C23" s="14" t="s">
        <v>0</v>
      </c>
      <c r="D23" s="14" t="s">
        <v>1</v>
      </c>
      <c r="E23" s="14" t="s">
        <v>2</v>
      </c>
      <c r="F23" s="14" t="s">
        <v>3</v>
      </c>
      <c r="G23" s="14" t="s">
        <v>4</v>
      </c>
      <c r="H23" s="14" t="s">
        <v>5</v>
      </c>
      <c r="I23" s="14" t="s">
        <v>6</v>
      </c>
      <c r="J23" s="14" t="s">
        <v>7</v>
      </c>
      <c r="K23" s="14" t="s">
        <v>8</v>
      </c>
      <c r="L23" s="14" t="s">
        <v>9</v>
      </c>
      <c r="M23" s="14" t="s">
        <v>10</v>
      </c>
      <c r="N23" s="14" t="s">
        <v>11</v>
      </c>
      <c r="O23" s="14" t="s">
        <v>12</v>
      </c>
      <c r="P23" s="14" t="s">
        <v>13</v>
      </c>
      <c r="Q23" s="14" t="s">
        <v>14</v>
      </c>
      <c r="R23" s="14" t="s">
        <v>15</v>
      </c>
      <c r="S23" s="14" t="s">
        <v>16</v>
      </c>
      <c r="T23" s="14" t="s">
        <v>17</v>
      </c>
      <c r="U23" s="14" t="s">
        <v>18</v>
      </c>
      <c r="V23" s="14" t="s">
        <v>19</v>
      </c>
      <c r="W23" s="14" t="s">
        <v>20</v>
      </c>
    </row>
    <row r="24" spans="1:23">
      <c r="A24" s="2" t="s">
        <v>21</v>
      </c>
      <c r="B24" s="2" t="s">
        <v>35</v>
      </c>
      <c r="C24" s="2">
        <v>27</v>
      </c>
      <c r="D24" s="2">
        <v>30</v>
      </c>
      <c r="E24" s="2">
        <v>20</v>
      </c>
      <c r="F24" s="2">
        <v>23.532</v>
      </c>
      <c r="G24" s="2">
        <v>22.579000000000001</v>
      </c>
      <c r="H24" s="2">
        <v>17.225000000000001</v>
      </c>
      <c r="I24" s="2">
        <v>23.4</v>
      </c>
      <c r="J24" s="2">
        <v>44.167999999999999</v>
      </c>
      <c r="K24" s="2">
        <v>45.201999999999998</v>
      </c>
      <c r="L24" s="2">
        <v>2157.8000000000002</v>
      </c>
      <c r="M24" s="2">
        <v>2096.4</v>
      </c>
      <c r="N24" s="2">
        <v>1862.1</v>
      </c>
      <c r="O24" s="2">
        <v>131.9</v>
      </c>
      <c r="P24" s="2">
        <v>136.19999999999999</v>
      </c>
      <c r="Q24" s="2">
        <v>509.6</v>
      </c>
      <c r="R24" s="2">
        <v>360.14</v>
      </c>
      <c r="S24" s="2">
        <v>630.96</v>
      </c>
      <c r="T24" s="2">
        <v>666.13</v>
      </c>
      <c r="U24" s="2">
        <v>163.37</v>
      </c>
      <c r="V24" s="2">
        <v>202.6</v>
      </c>
      <c r="W24" s="2">
        <v>352.68</v>
      </c>
    </row>
    <row r="25" spans="1:23">
      <c r="A25" s="2" t="s">
        <v>24</v>
      </c>
      <c r="B25" s="5" t="s">
        <v>35</v>
      </c>
      <c r="C25" s="2">
        <v>35</v>
      </c>
      <c r="D25" s="2">
        <v>678</v>
      </c>
      <c r="E25" s="2">
        <v>30</v>
      </c>
      <c r="F25" s="2">
        <v>7.9679000000000002</v>
      </c>
      <c r="G25" s="2">
        <v>21.847000000000001</v>
      </c>
      <c r="H25" s="2">
        <v>4.5601000000000003</v>
      </c>
      <c r="I25" s="2">
        <v>26.895</v>
      </c>
      <c r="J25" s="2">
        <v>16.478999999999999</v>
      </c>
      <c r="K25" s="2">
        <v>28.991</v>
      </c>
      <c r="L25" s="2">
        <v>2901.5</v>
      </c>
      <c r="M25" s="2">
        <v>3631.4</v>
      </c>
      <c r="N25" s="2">
        <v>2721.5</v>
      </c>
      <c r="O25" s="2">
        <v>457.85</v>
      </c>
      <c r="P25" s="2">
        <v>413.65</v>
      </c>
      <c r="Q25" s="2">
        <v>767.5</v>
      </c>
      <c r="R25" s="2">
        <v>767.52</v>
      </c>
      <c r="S25" s="2">
        <v>1206.5999999999999</v>
      </c>
      <c r="T25" s="2">
        <v>741.22</v>
      </c>
      <c r="U25" s="2">
        <v>369.94</v>
      </c>
      <c r="V25" s="2">
        <v>256.06</v>
      </c>
      <c r="W25" s="2">
        <v>373.76</v>
      </c>
    </row>
    <row r="26" spans="1:23">
      <c r="A26" s="2" t="s">
        <v>21</v>
      </c>
      <c r="B26" s="2" t="s">
        <v>35</v>
      </c>
      <c r="C26" s="2">
        <v>37</v>
      </c>
      <c r="D26" s="2">
        <v>205</v>
      </c>
      <c r="E26" s="2">
        <v>20</v>
      </c>
      <c r="F26" s="2">
        <v>21.965</v>
      </c>
      <c r="G26" s="2">
        <v>21.655000000000001</v>
      </c>
      <c r="H26" s="2">
        <v>10.291</v>
      </c>
      <c r="I26" s="2">
        <v>23.077000000000002</v>
      </c>
      <c r="J26" s="2">
        <v>43.360999999999997</v>
      </c>
      <c r="K26" s="2">
        <v>40.768999999999998</v>
      </c>
      <c r="L26" s="2">
        <v>2115.8000000000002</v>
      </c>
      <c r="M26" s="2">
        <v>2032.8</v>
      </c>
      <c r="N26" s="2">
        <v>1680</v>
      </c>
      <c r="O26" s="2">
        <v>131.94999999999999</v>
      </c>
      <c r="P26" s="2">
        <v>138.55000000000001</v>
      </c>
      <c r="Q26" s="2">
        <v>483.8</v>
      </c>
      <c r="R26" s="2">
        <v>345.79</v>
      </c>
      <c r="S26" s="2">
        <v>587.29999999999995</v>
      </c>
      <c r="T26" s="2">
        <v>496.59</v>
      </c>
      <c r="U26" s="2">
        <v>145.08000000000001</v>
      </c>
      <c r="V26" s="2">
        <v>147.85</v>
      </c>
      <c r="W26" s="2">
        <v>292.22000000000003</v>
      </c>
    </row>
    <row r="27" spans="1:23">
      <c r="A27" s="2" t="s">
        <v>22</v>
      </c>
      <c r="B27" s="5" t="s">
        <v>35</v>
      </c>
      <c r="C27" s="2">
        <v>59</v>
      </c>
      <c r="D27" s="2">
        <v>167</v>
      </c>
      <c r="E27" s="2">
        <v>20</v>
      </c>
      <c r="F27" s="2">
        <v>9.7898999999999994</v>
      </c>
      <c r="G27" s="2">
        <v>27.709</v>
      </c>
      <c r="H27" s="2">
        <v>14.356999999999999</v>
      </c>
      <c r="I27" s="2">
        <v>44.417000000000002</v>
      </c>
      <c r="J27" s="2">
        <v>18.571999999999999</v>
      </c>
      <c r="K27" s="2">
        <v>45.79</v>
      </c>
      <c r="L27" s="2">
        <v>1297</v>
      </c>
      <c r="M27" s="2">
        <v>2292.5</v>
      </c>
      <c r="N27" s="2">
        <v>1471.5</v>
      </c>
      <c r="O27" s="2">
        <v>169.3</v>
      </c>
      <c r="P27" s="2">
        <v>144.19999999999999</v>
      </c>
      <c r="Q27" s="2">
        <v>365.2</v>
      </c>
      <c r="R27" s="2">
        <v>253.28</v>
      </c>
      <c r="S27" s="2">
        <v>647.54</v>
      </c>
      <c r="T27" s="2">
        <v>485.7</v>
      </c>
      <c r="U27" s="2">
        <v>162.82</v>
      </c>
      <c r="V27" s="2">
        <v>150.94</v>
      </c>
      <c r="W27" s="2">
        <v>280.69</v>
      </c>
    </row>
    <row r="28" spans="1:23">
      <c r="A28" s="2" t="s">
        <v>23</v>
      </c>
      <c r="B28" s="5" t="s">
        <v>35</v>
      </c>
      <c r="C28" s="2">
        <v>63</v>
      </c>
      <c r="D28" s="2">
        <v>80</v>
      </c>
      <c r="E28" s="2">
        <v>30</v>
      </c>
      <c r="F28" s="2">
        <v>25.129000000000001</v>
      </c>
      <c r="G28" s="2">
        <v>24.573</v>
      </c>
      <c r="H28" s="2">
        <v>7.1977000000000002</v>
      </c>
      <c r="I28" s="2">
        <v>24.172999999999998</v>
      </c>
      <c r="J28" s="2">
        <v>39.021999999999998</v>
      </c>
      <c r="K28" s="2">
        <v>37.594000000000001</v>
      </c>
      <c r="L28" s="2">
        <v>3804</v>
      </c>
      <c r="M28" s="2">
        <v>3763.7</v>
      </c>
      <c r="N28" s="2">
        <v>2795</v>
      </c>
      <c r="O28" s="2">
        <v>545.20000000000005</v>
      </c>
      <c r="P28" s="2">
        <v>549.5</v>
      </c>
      <c r="Q28" s="2">
        <v>752</v>
      </c>
      <c r="R28" s="2">
        <v>1028.9000000000001</v>
      </c>
      <c r="S28" s="2">
        <v>1260.9000000000001</v>
      </c>
      <c r="T28" s="2">
        <v>626.41</v>
      </c>
      <c r="U28" s="2">
        <v>453.55</v>
      </c>
      <c r="V28" s="2">
        <v>280.89999999999998</v>
      </c>
      <c r="W28" s="2">
        <v>308.04000000000002</v>
      </c>
    </row>
    <row r="29" spans="1:23">
      <c r="A29" s="2" t="s">
        <v>24</v>
      </c>
      <c r="B29" s="5" t="s">
        <v>35</v>
      </c>
      <c r="C29" s="2">
        <v>75</v>
      </c>
      <c r="D29" s="2">
        <v>123</v>
      </c>
      <c r="E29" s="2">
        <v>30</v>
      </c>
      <c r="F29" s="2">
        <v>22.576000000000001</v>
      </c>
      <c r="G29" s="2">
        <v>19.195</v>
      </c>
      <c r="H29" s="2">
        <v>5.1265999999999998</v>
      </c>
      <c r="I29" s="2">
        <v>22.574000000000002</v>
      </c>
      <c r="J29" s="2">
        <v>26.779</v>
      </c>
      <c r="K29" s="2">
        <v>22.552</v>
      </c>
      <c r="L29" s="2">
        <v>3664.6</v>
      </c>
      <c r="M29" s="2">
        <v>3532.1</v>
      </c>
      <c r="N29" s="2">
        <v>2867.1</v>
      </c>
      <c r="O29" s="2">
        <v>379.05</v>
      </c>
      <c r="P29" s="2">
        <v>381.65</v>
      </c>
      <c r="Q29" s="2">
        <v>650.75</v>
      </c>
      <c r="R29" s="2">
        <v>808.73</v>
      </c>
      <c r="S29" s="2">
        <v>1103</v>
      </c>
      <c r="T29" s="2">
        <v>751.92</v>
      </c>
      <c r="U29" s="2">
        <v>323.02</v>
      </c>
      <c r="V29" s="2">
        <v>246.97</v>
      </c>
      <c r="W29" s="2">
        <v>329.96</v>
      </c>
    </row>
    <row r="30" spans="1:23">
      <c r="A30" s="2" t="s">
        <v>21</v>
      </c>
      <c r="B30" s="2" t="s">
        <v>35</v>
      </c>
      <c r="C30" s="2">
        <v>100</v>
      </c>
      <c r="D30" s="2">
        <v>28</v>
      </c>
      <c r="E30" s="2">
        <v>20</v>
      </c>
      <c r="F30" s="2">
        <v>21.818000000000001</v>
      </c>
      <c r="G30" s="2">
        <v>24.172999999999998</v>
      </c>
      <c r="H30" s="2">
        <v>13.422000000000001</v>
      </c>
      <c r="I30" s="2">
        <v>24.018999999999998</v>
      </c>
      <c r="J30" s="2">
        <v>43.38</v>
      </c>
      <c r="K30" s="2">
        <v>45.268000000000001</v>
      </c>
      <c r="L30" s="2">
        <v>2093</v>
      </c>
      <c r="M30" s="2">
        <v>2185</v>
      </c>
      <c r="N30" s="2">
        <v>1860.7</v>
      </c>
      <c r="O30" s="2">
        <v>126.25</v>
      </c>
      <c r="P30" s="2">
        <v>129.65</v>
      </c>
      <c r="Q30" s="2">
        <v>542.70000000000005</v>
      </c>
      <c r="R30" s="2">
        <v>345.75</v>
      </c>
      <c r="S30" s="2">
        <v>725.85</v>
      </c>
      <c r="T30" s="2">
        <v>633.59</v>
      </c>
      <c r="U30" s="2">
        <v>186.67</v>
      </c>
      <c r="V30" s="2">
        <v>180.95</v>
      </c>
      <c r="W30" s="2">
        <v>423.17</v>
      </c>
    </row>
    <row r="31" spans="1:23">
      <c r="A31" s="2" t="s">
        <v>22</v>
      </c>
      <c r="B31" s="5" t="s">
        <v>35</v>
      </c>
      <c r="C31" s="2">
        <v>155</v>
      </c>
      <c r="D31" s="2">
        <v>456</v>
      </c>
      <c r="E31" s="2">
        <v>20</v>
      </c>
      <c r="F31" s="2">
        <v>25.7</v>
      </c>
      <c r="G31" s="2">
        <v>40.246000000000002</v>
      </c>
      <c r="H31" s="2">
        <v>21.489000000000001</v>
      </c>
      <c r="I31" s="2">
        <v>44.264000000000003</v>
      </c>
      <c r="J31" s="2">
        <v>43.847000000000001</v>
      </c>
      <c r="K31" s="2">
        <v>46.003999999999998</v>
      </c>
      <c r="L31" s="2">
        <v>2266.1</v>
      </c>
      <c r="M31" s="2">
        <v>2311.3000000000002</v>
      </c>
      <c r="N31" s="2">
        <v>2038.6</v>
      </c>
      <c r="O31" s="2">
        <v>220.3</v>
      </c>
      <c r="P31" s="2">
        <v>220.3</v>
      </c>
      <c r="Q31" s="2">
        <v>488</v>
      </c>
      <c r="R31" s="2">
        <v>475.08</v>
      </c>
      <c r="S31" s="2">
        <v>739.99</v>
      </c>
      <c r="T31" s="2">
        <v>538.87</v>
      </c>
      <c r="U31" s="2">
        <v>255.46</v>
      </c>
      <c r="V31" s="2">
        <v>193.5</v>
      </c>
      <c r="W31" s="2">
        <v>333.91</v>
      </c>
    </row>
    <row r="32" spans="1:23">
      <c r="A32" s="2" t="s">
        <v>21</v>
      </c>
      <c r="B32" s="2" t="s">
        <v>35</v>
      </c>
      <c r="C32" s="2">
        <v>178</v>
      </c>
      <c r="D32" s="2">
        <v>66</v>
      </c>
      <c r="E32" s="2">
        <v>20</v>
      </c>
      <c r="F32" s="2">
        <v>19.515000000000001</v>
      </c>
      <c r="G32" s="2">
        <v>22.067</v>
      </c>
      <c r="H32" s="2">
        <v>12.718</v>
      </c>
      <c r="I32" s="2">
        <v>23.681000000000001</v>
      </c>
      <c r="J32" s="2">
        <v>34.258000000000003</v>
      </c>
      <c r="K32" s="2">
        <v>40.973999999999997</v>
      </c>
      <c r="L32" s="2">
        <v>1971.3</v>
      </c>
      <c r="M32" s="2">
        <v>2040.8</v>
      </c>
      <c r="N32" s="2">
        <v>1569.4</v>
      </c>
      <c r="O32" s="2">
        <v>136.5</v>
      </c>
      <c r="P32" s="2">
        <v>142.6</v>
      </c>
      <c r="Q32" s="2">
        <v>684.9</v>
      </c>
      <c r="R32" s="2">
        <v>340.94</v>
      </c>
      <c r="S32" s="2">
        <v>737.68</v>
      </c>
      <c r="T32" s="2">
        <v>724.96</v>
      </c>
      <c r="U32" s="2">
        <v>196.74</v>
      </c>
      <c r="V32" s="2">
        <v>244.94</v>
      </c>
      <c r="W32" s="2">
        <v>549.62</v>
      </c>
    </row>
    <row r="33" spans="1:23">
      <c r="A33" s="2" t="s">
        <v>22</v>
      </c>
      <c r="B33" s="5" t="s">
        <v>35</v>
      </c>
      <c r="C33" s="2">
        <v>265</v>
      </c>
      <c r="D33" s="2">
        <v>159</v>
      </c>
      <c r="E33" s="2">
        <v>20</v>
      </c>
      <c r="F33" s="2">
        <v>19.989000000000001</v>
      </c>
      <c r="G33" s="2">
        <v>30.398</v>
      </c>
      <c r="H33" s="2">
        <v>17.678000000000001</v>
      </c>
      <c r="I33" s="2">
        <v>44.7</v>
      </c>
      <c r="J33" s="2">
        <v>25.535</v>
      </c>
      <c r="K33" s="2">
        <v>46.457999999999998</v>
      </c>
      <c r="L33" s="2">
        <v>1973.7</v>
      </c>
      <c r="M33" s="2">
        <v>2309.6999999999998</v>
      </c>
      <c r="N33" s="2">
        <v>1920.6</v>
      </c>
      <c r="O33" s="2">
        <v>191.35</v>
      </c>
      <c r="P33" s="2">
        <v>185.95</v>
      </c>
      <c r="Q33" s="2">
        <v>648.15</v>
      </c>
      <c r="R33" s="2">
        <v>383.86</v>
      </c>
      <c r="S33" s="2">
        <v>812.72</v>
      </c>
      <c r="T33" s="2">
        <v>980.49</v>
      </c>
      <c r="U33" s="2">
        <v>240.48</v>
      </c>
      <c r="V33" s="2">
        <v>306.24</v>
      </c>
      <c r="W33" s="2">
        <v>695.87</v>
      </c>
    </row>
    <row r="34" spans="1:23">
      <c r="A34" s="2" t="s">
        <v>24</v>
      </c>
      <c r="B34" s="5" t="s">
        <v>35</v>
      </c>
      <c r="C34" s="2">
        <v>360</v>
      </c>
      <c r="D34" s="2">
        <v>115</v>
      </c>
      <c r="E34" s="2">
        <v>30</v>
      </c>
      <c r="F34" s="2">
        <v>23.555</v>
      </c>
      <c r="G34" s="2">
        <v>21.628</v>
      </c>
      <c r="H34" s="2">
        <v>9.1120999999999999</v>
      </c>
      <c r="I34" s="2">
        <v>23.061</v>
      </c>
      <c r="J34" s="2">
        <v>27.263000000000002</v>
      </c>
      <c r="K34" s="2">
        <v>23.603999999999999</v>
      </c>
      <c r="L34" s="2">
        <v>3715.3</v>
      </c>
      <c r="M34" s="2">
        <v>3603.7</v>
      </c>
      <c r="N34" s="2">
        <v>3058</v>
      </c>
      <c r="O34" s="2">
        <v>480.85</v>
      </c>
      <c r="P34" s="2">
        <v>483.95</v>
      </c>
      <c r="Q34" s="2">
        <v>664.7</v>
      </c>
      <c r="R34" s="2">
        <v>916.2</v>
      </c>
      <c r="S34" s="2">
        <v>1184.9000000000001</v>
      </c>
      <c r="T34" s="2">
        <v>800.14</v>
      </c>
      <c r="U34" s="2">
        <v>391.31</v>
      </c>
      <c r="V34" s="2">
        <v>288.08</v>
      </c>
      <c r="W34" s="2">
        <v>360.84</v>
      </c>
    </row>
    <row r="35" spans="1:23">
      <c r="A35" s="2" t="s">
        <v>23</v>
      </c>
      <c r="B35" s="5" t="s">
        <v>35</v>
      </c>
      <c r="C35" s="2">
        <v>369</v>
      </c>
      <c r="D35" s="2">
        <v>590</v>
      </c>
      <c r="E35" s="2">
        <v>30</v>
      </c>
      <c r="F35" s="2">
        <v>21.077000000000002</v>
      </c>
      <c r="G35" s="2">
        <v>10.433999999999999</v>
      </c>
      <c r="H35" s="2">
        <v>0.26715</v>
      </c>
      <c r="I35" s="2">
        <v>23.332999999999998</v>
      </c>
      <c r="J35" s="2">
        <v>34.183</v>
      </c>
      <c r="K35" s="2">
        <v>34.524999999999999</v>
      </c>
      <c r="L35" s="2">
        <v>3590</v>
      </c>
      <c r="M35" s="2">
        <v>3501.6</v>
      </c>
      <c r="N35" s="2">
        <v>1801.3</v>
      </c>
      <c r="O35" s="2">
        <v>408.15</v>
      </c>
      <c r="P35" s="2">
        <v>413.15</v>
      </c>
      <c r="Q35" s="2">
        <v>485.2</v>
      </c>
      <c r="R35" s="2">
        <v>817.18</v>
      </c>
      <c r="S35" s="2">
        <v>979.01</v>
      </c>
      <c r="T35" s="2">
        <v>373.13</v>
      </c>
      <c r="U35" s="2">
        <v>286.55</v>
      </c>
      <c r="V35" s="2">
        <v>189</v>
      </c>
      <c r="W35" s="2">
        <v>213.39</v>
      </c>
    </row>
    <row r="36" spans="1:23">
      <c r="A36" s="2" t="s">
        <v>24</v>
      </c>
      <c r="B36" s="5" t="s">
        <v>35</v>
      </c>
      <c r="C36" s="2">
        <v>436</v>
      </c>
      <c r="D36" s="2">
        <v>597</v>
      </c>
      <c r="E36" s="2">
        <v>20</v>
      </c>
      <c r="F36" s="2">
        <v>15.247999999999999</v>
      </c>
      <c r="G36" s="2">
        <v>22.698</v>
      </c>
      <c r="H36" s="2">
        <v>11.023999999999999</v>
      </c>
      <c r="I36" s="2">
        <v>26.001999999999999</v>
      </c>
      <c r="J36" s="2">
        <v>20.792999999999999</v>
      </c>
      <c r="K36" s="2">
        <v>25.283000000000001</v>
      </c>
      <c r="L36" s="2">
        <v>1781.5</v>
      </c>
      <c r="M36" s="2">
        <v>2128</v>
      </c>
      <c r="N36" s="2">
        <v>1633.3</v>
      </c>
      <c r="O36" s="2">
        <v>248</v>
      </c>
      <c r="P36" s="2">
        <v>233.3</v>
      </c>
      <c r="Q36" s="2">
        <v>418.2</v>
      </c>
      <c r="R36" s="2">
        <v>373.47</v>
      </c>
      <c r="S36" s="2">
        <v>610.9</v>
      </c>
      <c r="T36" s="2">
        <v>378.19</v>
      </c>
      <c r="U36" s="2">
        <v>186.75</v>
      </c>
      <c r="V36" s="2">
        <v>125.62</v>
      </c>
      <c r="W36" s="2">
        <v>199.5</v>
      </c>
    </row>
    <row r="37" spans="1:23">
      <c r="A37" s="2" t="s">
        <v>21</v>
      </c>
      <c r="B37" s="2" t="s">
        <v>34</v>
      </c>
      <c r="C37" s="2">
        <v>151</v>
      </c>
      <c r="D37" s="2">
        <v>247</v>
      </c>
      <c r="E37" s="2">
        <v>28</v>
      </c>
      <c r="F37" s="2">
        <v>6.9123999999999999</v>
      </c>
      <c r="G37" s="2">
        <v>2.3378999999999999</v>
      </c>
      <c r="H37" s="2">
        <v>4.1593999999999998</v>
      </c>
      <c r="I37" s="2">
        <v>36.811999999999998</v>
      </c>
      <c r="J37" s="2">
        <v>32.034999999999997</v>
      </c>
      <c r="K37" s="2">
        <v>16.605</v>
      </c>
      <c r="L37" s="2">
        <v>2373.8000000000002</v>
      </c>
      <c r="M37" s="2">
        <v>2205.6</v>
      </c>
      <c r="N37" s="2">
        <v>2041.1</v>
      </c>
      <c r="O37" s="2">
        <v>179.5</v>
      </c>
      <c r="P37" s="2">
        <v>170</v>
      </c>
      <c r="Q37" s="2">
        <v>189.2</v>
      </c>
      <c r="R37" s="2">
        <v>374.38</v>
      </c>
      <c r="S37" s="2">
        <v>503.05</v>
      </c>
      <c r="T37" s="2">
        <v>479.89</v>
      </c>
      <c r="U37" s="2">
        <v>117.01</v>
      </c>
      <c r="V37" s="2">
        <v>120.98</v>
      </c>
      <c r="W37" s="2">
        <v>145.76</v>
      </c>
    </row>
    <row r="38" spans="1:23">
      <c r="A38" s="2" t="s">
        <v>24</v>
      </c>
      <c r="B38" s="5" t="s">
        <v>34</v>
      </c>
      <c r="C38" s="2">
        <v>167</v>
      </c>
      <c r="D38" s="2">
        <v>426</v>
      </c>
      <c r="E38" s="2">
        <v>30</v>
      </c>
      <c r="F38" s="2">
        <v>2.1101999999999999</v>
      </c>
      <c r="G38" s="2">
        <v>2.3159000000000001</v>
      </c>
      <c r="H38" s="2">
        <v>1.2114</v>
      </c>
      <c r="I38" s="2">
        <v>11.465</v>
      </c>
      <c r="J38" s="2">
        <v>9.9151000000000007</v>
      </c>
      <c r="K38" s="2">
        <v>8.1720000000000006</v>
      </c>
      <c r="L38" s="2">
        <v>2116.9</v>
      </c>
      <c r="M38" s="2">
        <v>2434.4</v>
      </c>
      <c r="N38" s="2">
        <v>1990.7</v>
      </c>
      <c r="O38" s="2">
        <v>228.5</v>
      </c>
      <c r="P38" s="2">
        <v>217.5</v>
      </c>
      <c r="Q38" s="2">
        <v>278.8</v>
      </c>
      <c r="R38" s="2">
        <v>473.36</v>
      </c>
      <c r="S38" s="2">
        <v>666.82</v>
      </c>
      <c r="T38" s="2">
        <v>472.65</v>
      </c>
      <c r="U38" s="2">
        <v>166.91</v>
      </c>
      <c r="V38" s="2">
        <v>122.37</v>
      </c>
      <c r="W38" s="2">
        <v>158.29</v>
      </c>
    </row>
    <row r="39" spans="1:23">
      <c r="A39" s="2" t="s">
        <v>22</v>
      </c>
      <c r="B39" s="5" t="s">
        <v>34</v>
      </c>
      <c r="C39" s="2">
        <v>180</v>
      </c>
      <c r="D39" s="2">
        <v>280</v>
      </c>
      <c r="E39" s="2">
        <v>23</v>
      </c>
      <c r="F39" s="2">
        <v>14.917</v>
      </c>
      <c r="G39" s="2">
        <v>0.54825999999999997</v>
      </c>
      <c r="H39" s="2">
        <v>6.6200999999999999</v>
      </c>
      <c r="I39" s="2">
        <v>18.826000000000001</v>
      </c>
      <c r="J39" s="2">
        <v>34.591999999999999</v>
      </c>
      <c r="K39" s="2">
        <v>38.412999999999997</v>
      </c>
      <c r="L39" s="2">
        <v>2063.3000000000002</v>
      </c>
      <c r="M39" s="2">
        <v>911.5</v>
      </c>
      <c r="N39" s="2">
        <v>2147.8000000000002</v>
      </c>
      <c r="O39" s="2">
        <v>286.35000000000002</v>
      </c>
      <c r="P39" s="2">
        <v>301.85000000000002</v>
      </c>
      <c r="Q39" s="2">
        <v>224.75</v>
      </c>
      <c r="R39" s="2">
        <v>520.28</v>
      </c>
      <c r="S39" s="2">
        <v>237.51</v>
      </c>
      <c r="T39" s="2">
        <v>409.52</v>
      </c>
      <c r="U39" s="2">
        <v>135.12</v>
      </c>
      <c r="V39" s="2">
        <v>137.97</v>
      </c>
      <c r="W39" s="2">
        <v>107.39</v>
      </c>
    </row>
    <row r="40" spans="1:23">
      <c r="A40" s="2" t="s">
        <v>21</v>
      </c>
      <c r="B40" s="2" t="s">
        <v>34</v>
      </c>
      <c r="C40" s="2">
        <v>220</v>
      </c>
      <c r="D40" s="2">
        <v>349</v>
      </c>
      <c r="E40" s="2">
        <v>18</v>
      </c>
      <c r="F40" s="2">
        <v>6.0399000000000003</v>
      </c>
      <c r="G40" s="2">
        <v>1.5868</v>
      </c>
      <c r="H40" s="2">
        <v>4.4810999999999996</v>
      </c>
      <c r="I40" s="2">
        <v>20.071000000000002</v>
      </c>
      <c r="J40" s="2">
        <v>18.035</v>
      </c>
      <c r="K40" s="2">
        <v>12.346</v>
      </c>
      <c r="L40" s="2">
        <v>915</v>
      </c>
      <c r="M40" s="2">
        <v>1067.4000000000001</v>
      </c>
      <c r="N40" s="2">
        <v>714.9</v>
      </c>
      <c r="O40" s="2">
        <v>87.45</v>
      </c>
      <c r="P40" s="2">
        <v>95.15</v>
      </c>
      <c r="Q40" s="2">
        <v>110.2</v>
      </c>
      <c r="R40" s="2">
        <v>156.38</v>
      </c>
      <c r="S40" s="2">
        <v>238.27</v>
      </c>
      <c r="T40" s="2">
        <v>139.33000000000001</v>
      </c>
      <c r="U40" s="2">
        <v>55.176000000000002</v>
      </c>
      <c r="V40" s="2">
        <v>49.610999999999997</v>
      </c>
      <c r="W40" s="2">
        <v>67.563999999999993</v>
      </c>
    </row>
    <row r="41" spans="1:23">
      <c r="A41" s="2" t="s">
        <v>24</v>
      </c>
      <c r="B41" s="5" t="s">
        <v>34</v>
      </c>
      <c r="C41" s="2">
        <v>251</v>
      </c>
      <c r="D41" s="2">
        <v>277</v>
      </c>
      <c r="E41" s="2">
        <v>24</v>
      </c>
      <c r="F41" s="2">
        <v>8.3530999999999995</v>
      </c>
      <c r="G41" s="2">
        <v>1.7371000000000001</v>
      </c>
      <c r="H41" s="2">
        <v>0.34144999999999998</v>
      </c>
      <c r="I41" s="2">
        <v>21.364000000000001</v>
      </c>
      <c r="J41" s="2">
        <v>15.353</v>
      </c>
      <c r="K41" s="2">
        <v>11.406000000000001</v>
      </c>
      <c r="L41" s="2">
        <v>1894.1</v>
      </c>
      <c r="M41" s="2">
        <v>1624.2</v>
      </c>
      <c r="N41" s="2">
        <v>881.8</v>
      </c>
      <c r="O41" s="2">
        <v>211.9</v>
      </c>
      <c r="P41" s="2">
        <v>187.5</v>
      </c>
      <c r="Q41" s="2">
        <v>230.4</v>
      </c>
      <c r="R41" s="2">
        <v>406.96</v>
      </c>
      <c r="S41" s="2">
        <v>436.56</v>
      </c>
      <c r="T41" s="2">
        <v>222.79</v>
      </c>
      <c r="U41" s="2">
        <v>151.86000000000001</v>
      </c>
      <c r="V41" s="2">
        <v>112.31</v>
      </c>
      <c r="W41" s="2">
        <v>116.9</v>
      </c>
    </row>
    <row r="42" spans="1:23">
      <c r="A42" s="2" t="s">
        <v>21</v>
      </c>
      <c r="B42" s="2" t="s">
        <v>34</v>
      </c>
      <c r="C42" s="2">
        <v>260</v>
      </c>
      <c r="D42" s="2">
        <v>128</v>
      </c>
      <c r="E42" s="2">
        <v>18</v>
      </c>
      <c r="F42" s="2">
        <v>4.3567</v>
      </c>
      <c r="G42" s="2">
        <v>2.7677999999999998</v>
      </c>
      <c r="H42" s="2">
        <v>4.5415000000000001</v>
      </c>
      <c r="I42" s="2">
        <v>29.167000000000002</v>
      </c>
      <c r="J42" s="2">
        <v>24.539000000000001</v>
      </c>
      <c r="K42" s="2">
        <v>21.329000000000001</v>
      </c>
      <c r="L42" s="2">
        <v>762.1</v>
      </c>
      <c r="M42" s="2">
        <v>1510.4</v>
      </c>
      <c r="N42" s="2">
        <v>1409.8</v>
      </c>
      <c r="O42" s="2">
        <v>118.15</v>
      </c>
      <c r="P42" s="2">
        <v>108.05</v>
      </c>
      <c r="Q42" s="2">
        <v>102.3</v>
      </c>
      <c r="R42" s="2">
        <v>138.27000000000001</v>
      </c>
      <c r="S42" s="2">
        <v>309.77</v>
      </c>
      <c r="T42" s="2">
        <v>287.11</v>
      </c>
      <c r="U42" s="2">
        <v>67.165999999999997</v>
      </c>
      <c r="V42" s="2">
        <v>68.617000000000004</v>
      </c>
      <c r="W42" s="2">
        <v>77.417000000000002</v>
      </c>
    </row>
    <row r="43" spans="1:23">
      <c r="A43" s="2" t="s">
        <v>23</v>
      </c>
      <c r="B43" s="5" t="s">
        <v>34</v>
      </c>
      <c r="C43" s="2">
        <v>264</v>
      </c>
      <c r="D43" s="2">
        <v>354</v>
      </c>
      <c r="E43" s="2">
        <v>30</v>
      </c>
      <c r="F43" s="2">
        <v>18.513999999999999</v>
      </c>
      <c r="G43" s="2">
        <v>0.27379999999999999</v>
      </c>
      <c r="H43" s="2">
        <v>3.5846</v>
      </c>
      <c r="I43" s="2">
        <v>27.050999999999998</v>
      </c>
      <c r="J43" s="2">
        <v>37.31</v>
      </c>
      <c r="K43" s="2">
        <v>13.701000000000001</v>
      </c>
      <c r="L43" s="2">
        <v>3419.8</v>
      </c>
      <c r="M43" s="2">
        <v>1773.9</v>
      </c>
      <c r="N43" s="2">
        <v>1954.4</v>
      </c>
      <c r="O43" s="2">
        <v>335.1</v>
      </c>
      <c r="P43" s="2">
        <v>340.3</v>
      </c>
      <c r="Q43" s="2">
        <v>281.85000000000002</v>
      </c>
      <c r="R43" s="2">
        <v>666.52</v>
      </c>
      <c r="S43" s="2">
        <v>446.37</v>
      </c>
      <c r="T43" s="2">
        <v>320.3</v>
      </c>
      <c r="U43" s="2">
        <v>212.07</v>
      </c>
      <c r="V43" s="2">
        <v>135.38999999999999</v>
      </c>
      <c r="W43" s="2">
        <v>117.84</v>
      </c>
    </row>
    <row r="44" spans="1:23">
      <c r="A44" s="2" t="s">
        <v>21</v>
      </c>
      <c r="B44" s="2" t="s">
        <v>34</v>
      </c>
      <c r="C44" s="2">
        <v>293</v>
      </c>
      <c r="D44" s="2">
        <v>269</v>
      </c>
      <c r="E44" s="2">
        <v>30</v>
      </c>
      <c r="F44" s="2">
        <v>3.3580000000000001</v>
      </c>
      <c r="G44" s="2">
        <v>2.1042999999999998</v>
      </c>
      <c r="H44" s="2">
        <v>4.8722000000000003</v>
      </c>
      <c r="I44" s="2">
        <v>23.68</v>
      </c>
      <c r="J44" s="2">
        <v>22.004000000000001</v>
      </c>
      <c r="K44" s="2">
        <v>13.99</v>
      </c>
      <c r="L44" s="2">
        <v>2194.1</v>
      </c>
      <c r="M44" s="2">
        <v>2509.6999999999998</v>
      </c>
      <c r="N44" s="2">
        <v>2406.6</v>
      </c>
      <c r="O44" s="2">
        <v>215.7</v>
      </c>
      <c r="P44" s="2">
        <v>209.1</v>
      </c>
      <c r="Q44" s="2">
        <v>187.8</v>
      </c>
      <c r="R44" s="2">
        <v>425.33</v>
      </c>
      <c r="S44" s="2">
        <v>574.11</v>
      </c>
      <c r="T44" s="2">
        <v>509.88</v>
      </c>
      <c r="U44" s="2">
        <v>138.62</v>
      </c>
      <c r="V44" s="2">
        <v>123.02</v>
      </c>
      <c r="W44" s="2">
        <v>141.44</v>
      </c>
    </row>
    <row r="45" spans="1:23">
      <c r="A45" s="2" t="s">
        <v>24</v>
      </c>
      <c r="B45" s="5" t="s">
        <v>34</v>
      </c>
      <c r="C45" s="2">
        <v>305</v>
      </c>
      <c r="D45" s="2">
        <v>575</v>
      </c>
      <c r="E45" s="2">
        <v>20</v>
      </c>
      <c r="F45" s="2">
        <v>3.4003999999999999</v>
      </c>
      <c r="G45" s="2">
        <v>0.99448999999999999</v>
      </c>
      <c r="H45" s="2">
        <v>0.32802999999999999</v>
      </c>
      <c r="I45" s="2">
        <v>10.9</v>
      </c>
      <c r="J45" s="2">
        <v>11.18</v>
      </c>
      <c r="K45" s="2">
        <v>8.1357999999999997</v>
      </c>
      <c r="L45" s="2">
        <v>953.8</v>
      </c>
      <c r="M45" s="2">
        <v>951.2</v>
      </c>
      <c r="N45" s="2">
        <v>506.7</v>
      </c>
      <c r="O45" s="2">
        <v>121.9</v>
      </c>
      <c r="P45" s="2">
        <v>110.2</v>
      </c>
      <c r="Q45" s="2">
        <v>162.1</v>
      </c>
      <c r="R45" s="2">
        <v>207.03</v>
      </c>
      <c r="S45" s="2">
        <v>276.07</v>
      </c>
      <c r="T45" s="2">
        <v>133.32</v>
      </c>
      <c r="U45" s="2">
        <v>94.465999999999994</v>
      </c>
      <c r="V45" s="2">
        <v>63.512999999999998</v>
      </c>
      <c r="W45" s="2">
        <v>87.016000000000005</v>
      </c>
    </row>
    <row r="46" spans="1:23">
      <c r="A46" s="2" t="s">
        <v>24</v>
      </c>
      <c r="B46" s="5" t="s">
        <v>34</v>
      </c>
      <c r="C46" s="2">
        <v>352</v>
      </c>
      <c r="D46" s="2">
        <v>400</v>
      </c>
      <c r="E46" s="2">
        <v>30</v>
      </c>
      <c r="F46" s="2">
        <v>1.284</v>
      </c>
      <c r="G46" s="2">
        <v>2.3241999999999998</v>
      </c>
      <c r="H46" s="2">
        <v>2.6753</v>
      </c>
      <c r="I46" s="2">
        <v>13.874000000000001</v>
      </c>
      <c r="J46" s="2">
        <v>16.190999999999999</v>
      </c>
      <c r="K46" s="2">
        <v>12.952999999999999</v>
      </c>
      <c r="L46" s="2">
        <v>2126.4</v>
      </c>
      <c r="M46" s="2">
        <v>2731.2</v>
      </c>
      <c r="N46" s="2">
        <v>2431.1</v>
      </c>
      <c r="O46" s="2">
        <v>305.55</v>
      </c>
      <c r="P46" s="2">
        <v>296.64999999999998</v>
      </c>
      <c r="Q46" s="2">
        <v>319</v>
      </c>
      <c r="R46" s="2">
        <v>548.14</v>
      </c>
      <c r="S46" s="2">
        <v>737.55</v>
      </c>
      <c r="T46" s="2">
        <v>591.79</v>
      </c>
      <c r="U46" s="2">
        <v>210.25</v>
      </c>
      <c r="V46" s="2">
        <v>161.81</v>
      </c>
      <c r="W46" s="2">
        <v>186.62</v>
      </c>
    </row>
  </sheetData>
  <mergeCells count="7">
    <mergeCell ref="F4:K4"/>
    <mergeCell ref="L4:Q4"/>
    <mergeCell ref="R4:W4"/>
    <mergeCell ref="B22:E22"/>
    <mergeCell ref="F22:K22"/>
    <mergeCell ref="L22:Q22"/>
    <mergeCell ref="R22:W22"/>
  </mergeCells>
  <conditionalFormatting sqref="K24:K46 M24:M46">
    <cfRule type="cellIs" dxfId="7" priority="48" operator="between">
      <formula>$K$16</formula>
      <formula>$K$17</formula>
    </cfRule>
  </conditionalFormatting>
  <conditionalFormatting sqref="G24:H46 M24:M46">
    <cfRule type="cellIs" dxfId="6" priority="46" operator="between">
      <formula>$G$16</formula>
      <formula>$G$17</formula>
    </cfRule>
  </conditionalFormatting>
  <conditionalFormatting sqref="M24:M46">
    <cfRule type="cellIs" dxfId="5" priority="41" operator="between">
      <formula>$M$16</formula>
      <formula>$M$17</formula>
    </cfRule>
  </conditionalFormatting>
  <conditionalFormatting sqref="N24:N46">
    <cfRule type="cellIs" dxfId="4" priority="39" operator="between">
      <formula>$N$16</formula>
      <formula>$N$17</formula>
    </cfRule>
  </conditionalFormatting>
  <conditionalFormatting sqref="Q24:Q46">
    <cfRule type="cellIs" dxfId="3" priority="37" operator="between">
      <formula>$Q$16</formula>
      <formula>$Q$17</formula>
    </cfRule>
  </conditionalFormatting>
  <conditionalFormatting sqref="S24:S46">
    <cfRule type="cellIs" dxfId="2" priority="35" operator="between">
      <formula>$S$16</formula>
      <formula>$S$17</formula>
    </cfRule>
  </conditionalFormatting>
  <conditionalFormatting sqref="T24:T46">
    <cfRule type="cellIs" dxfId="1" priority="33" operator="between">
      <formula>$T$16</formula>
      <formula>$T$17</formula>
    </cfRule>
  </conditionalFormatting>
  <conditionalFormatting sqref="W24:W46">
    <cfRule type="cellIs" dxfId="0" priority="31" operator="between">
      <formula>$W$16</formula>
      <formula>$W$17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V19"/>
  <sheetViews>
    <sheetView workbookViewId="0">
      <selection activeCell="A18" sqref="A18"/>
    </sheetView>
  </sheetViews>
  <sheetFormatPr baseColWidth="10" defaultRowHeight="15"/>
  <cols>
    <col min="1" max="1" width="42" bestFit="1" customWidth="1"/>
  </cols>
  <sheetData>
    <row r="3" spans="1:22">
      <c r="A3" s="4"/>
      <c r="B3" s="23" t="s">
        <v>25</v>
      </c>
      <c r="C3" s="23"/>
      <c r="D3" s="23"/>
      <c r="E3" s="23" t="s">
        <v>26</v>
      </c>
      <c r="F3" s="23"/>
      <c r="G3" s="23"/>
      <c r="H3" s="23"/>
      <c r="I3" s="23"/>
      <c r="J3" s="23"/>
      <c r="K3" s="24" t="s">
        <v>30</v>
      </c>
      <c r="L3" s="25"/>
      <c r="M3" s="25"/>
      <c r="N3" s="25"/>
      <c r="O3" s="25"/>
      <c r="P3" s="26"/>
      <c r="Q3" s="24" t="s">
        <v>31</v>
      </c>
      <c r="R3" s="25"/>
      <c r="S3" s="25"/>
      <c r="T3" s="25"/>
      <c r="U3" s="25"/>
      <c r="V3" s="26"/>
    </row>
    <row r="4" spans="1:22">
      <c r="A4" s="4" t="s">
        <v>27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</row>
    <row r="5" spans="1:22">
      <c r="A5" s="2" t="s">
        <v>21</v>
      </c>
      <c r="B5" s="2">
        <v>293</v>
      </c>
      <c r="C5" s="2">
        <v>269</v>
      </c>
      <c r="D5" s="2">
        <v>30</v>
      </c>
      <c r="E5" s="3">
        <v>0.17509</v>
      </c>
      <c r="F5" s="3">
        <v>0.33367000000000002</v>
      </c>
      <c r="G5" s="3">
        <v>1.6906000000000001</v>
      </c>
      <c r="H5" s="3">
        <v>5.8455000000000004</v>
      </c>
      <c r="I5" s="2">
        <v>7.883</v>
      </c>
      <c r="J5" s="2">
        <v>6.4307999999999996</v>
      </c>
      <c r="K5" s="2">
        <v>1063.4000000000001</v>
      </c>
      <c r="L5" s="2">
        <v>1389</v>
      </c>
      <c r="M5" s="2">
        <v>1265.2</v>
      </c>
      <c r="N5" s="2">
        <v>167.8</v>
      </c>
      <c r="O5" s="2">
        <v>148.19999999999999</v>
      </c>
      <c r="P5" s="2">
        <v>153.19999999999999</v>
      </c>
      <c r="Q5" s="2">
        <v>232.54</v>
      </c>
      <c r="R5" s="3">
        <v>323.87</v>
      </c>
      <c r="S5" s="3">
        <v>285.04000000000002</v>
      </c>
      <c r="T5" s="3">
        <v>97.906000000000006</v>
      </c>
      <c r="U5" s="2">
        <v>80.971000000000004</v>
      </c>
      <c r="V5" s="2">
        <v>95.236000000000004</v>
      </c>
    </row>
    <row r="6" spans="1:22">
      <c r="A6" s="2" t="s">
        <v>21</v>
      </c>
      <c r="B6" s="2">
        <v>151</v>
      </c>
      <c r="C6" s="2">
        <v>247</v>
      </c>
      <c r="D6" s="2">
        <v>28</v>
      </c>
      <c r="E6" s="3">
        <v>1.2294</v>
      </c>
      <c r="F6" s="3">
        <v>0.51492000000000004</v>
      </c>
      <c r="G6" s="3">
        <v>1.1645000000000001</v>
      </c>
      <c r="H6" s="3">
        <v>12.363</v>
      </c>
      <c r="I6" s="2">
        <v>11.183999999999999</v>
      </c>
      <c r="J6" s="2">
        <v>7.1509</v>
      </c>
      <c r="K6" s="2">
        <v>1272.5999999999999</v>
      </c>
      <c r="L6" s="2">
        <v>1592</v>
      </c>
      <c r="M6" s="2">
        <v>1140</v>
      </c>
      <c r="N6" s="2">
        <v>177.2</v>
      </c>
      <c r="O6" s="2">
        <v>163.19999999999999</v>
      </c>
      <c r="P6" s="2">
        <v>147.5</v>
      </c>
      <c r="Q6" s="2">
        <v>208.85</v>
      </c>
      <c r="R6" s="3">
        <v>352.19</v>
      </c>
      <c r="S6" s="2">
        <v>270.83999999999997</v>
      </c>
      <c r="T6" s="2">
        <v>98.664000000000001</v>
      </c>
      <c r="U6" s="2">
        <v>94.5</v>
      </c>
      <c r="V6" s="2">
        <v>107.82</v>
      </c>
    </row>
    <row r="7" spans="1:22">
      <c r="A7" s="2" t="s">
        <v>21</v>
      </c>
      <c r="B7" s="2">
        <v>220</v>
      </c>
      <c r="C7" s="2">
        <v>349</v>
      </c>
      <c r="D7" s="2">
        <v>18</v>
      </c>
      <c r="E7" s="3">
        <v>1.0478000000000001</v>
      </c>
      <c r="F7" s="3">
        <v>1.1308</v>
      </c>
      <c r="G7" s="3">
        <v>4.4550999999999998</v>
      </c>
      <c r="H7" s="3">
        <v>8.5909999999999993</v>
      </c>
      <c r="I7" s="2">
        <v>12.083</v>
      </c>
      <c r="J7" s="2">
        <v>11.394</v>
      </c>
      <c r="K7" s="2">
        <v>1036.8</v>
      </c>
      <c r="L7" s="2">
        <v>1036.8</v>
      </c>
      <c r="M7" s="2">
        <v>1071.5999999999999</v>
      </c>
      <c r="N7" s="2">
        <v>57.2</v>
      </c>
      <c r="O7" s="2">
        <v>97.7</v>
      </c>
      <c r="P7" s="2">
        <v>92</v>
      </c>
      <c r="Q7" s="2">
        <v>171.7</v>
      </c>
      <c r="R7" s="3">
        <v>197.73</v>
      </c>
      <c r="S7" s="2">
        <v>220.94</v>
      </c>
      <c r="T7" s="3">
        <v>34.951999999999998</v>
      </c>
      <c r="U7" s="2">
        <v>42.91</v>
      </c>
      <c r="V7" s="2">
        <v>45.594999999999999</v>
      </c>
    </row>
    <row r="8" spans="1:22">
      <c r="A8" s="2" t="s">
        <v>21</v>
      </c>
      <c r="B8" s="2">
        <v>260</v>
      </c>
      <c r="C8" s="2">
        <v>128</v>
      </c>
      <c r="D8" s="2">
        <v>18</v>
      </c>
      <c r="E8" s="3">
        <v>0.54659000000000002</v>
      </c>
      <c r="F8" s="3">
        <v>0.67888000000000004</v>
      </c>
      <c r="G8" s="3">
        <v>2.5987</v>
      </c>
      <c r="H8" s="3">
        <v>12.667</v>
      </c>
      <c r="I8" s="2">
        <v>12.974</v>
      </c>
      <c r="J8" s="2">
        <v>11.167999999999999</v>
      </c>
      <c r="K8" s="2">
        <v>1072.5999999999999</v>
      </c>
      <c r="L8" s="2">
        <v>1214.2</v>
      </c>
      <c r="M8" s="2">
        <v>1165.5999999999999</v>
      </c>
      <c r="N8" s="2">
        <v>91.6</v>
      </c>
      <c r="O8" s="2">
        <v>93.3</v>
      </c>
      <c r="P8" s="2">
        <v>110.4</v>
      </c>
      <c r="Q8" s="2">
        <v>195.11</v>
      </c>
      <c r="R8" s="3">
        <v>281.36</v>
      </c>
      <c r="S8" s="3">
        <v>228.55</v>
      </c>
      <c r="T8" s="3">
        <v>53.462000000000003</v>
      </c>
      <c r="U8" s="2">
        <v>50.734000000000002</v>
      </c>
      <c r="V8" s="2">
        <v>58.646999999999998</v>
      </c>
    </row>
    <row r="9" spans="1:22">
      <c r="A9" s="2" t="s">
        <v>22</v>
      </c>
      <c r="B9" s="2">
        <v>180</v>
      </c>
      <c r="C9" s="2">
        <v>280</v>
      </c>
      <c r="D9" s="2">
        <v>23</v>
      </c>
      <c r="E9" s="3">
        <v>7.5079000000000002</v>
      </c>
      <c r="F9" s="3">
        <v>2.7706</v>
      </c>
      <c r="G9" s="3">
        <v>1.4447000000000001</v>
      </c>
      <c r="H9" s="3">
        <v>15.696999999999999</v>
      </c>
      <c r="I9" s="3">
        <v>17.056999999999999</v>
      </c>
      <c r="J9" s="2">
        <v>19.448</v>
      </c>
      <c r="K9" s="2">
        <v>2220.4</v>
      </c>
      <c r="L9" s="2">
        <v>2006.8</v>
      </c>
      <c r="M9" s="2">
        <v>1508.4</v>
      </c>
      <c r="N9" s="2">
        <v>273.5</v>
      </c>
      <c r="O9" s="2">
        <v>264.89999999999998</v>
      </c>
      <c r="P9" s="2">
        <v>154</v>
      </c>
      <c r="Q9" s="2">
        <v>464.52</v>
      </c>
      <c r="R9" s="2">
        <v>397.05</v>
      </c>
      <c r="S9" s="2">
        <v>307.01</v>
      </c>
      <c r="T9" s="2">
        <v>124.26</v>
      </c>
      <c r="U9" s="3">
        <v>121.55</v>
      </c>
      <c r="V9" s="2">
        <v>99.114999999999995</v>
      </c>
    </row>
    <row r="10" spans="1:22">
      <c r="A10" s="2" t="s">
        <v>23</v>
      </c>
      <c r="B10" s="2">
        <v>264</v>
      </c>
      <c r="C10" s="2">
        <v>354</v>
      </c>
      <c r="D10" s="2">
        <v>30</v>
      </c>
      <c r="E10" s="2">
        <v>12.329000000000001</v>
      </c>
      <c r="F10" s="3">
        <v>2.0047000000000001</v>
      </c>
      <c r="G10" s="3">
        <v>0.34597</v>
      </c>
      <c r="H10" s="2">
        <v>15.984</v>
      </c>
      <c r="I10" s="2">
        <v>17.626000000000001</v>
      </c>
      <c r="J10" s="2">
        <v>12.87</v>
      </c>
      <c r="K10" s="2">
        <v>3511</v>
      </c>
      <c r="L10" s="2">
        <v>2518.6</v>
      </c>
      <c r="M10" s="2">
        <v>1169</v>
      </c>
      <c r="N10" s="2">
        <v>299.7</v>
      </c>
      <c r="O10" s="2">
        <v>296.7</v>
      </c>
      <c r="P10" s="2">
        <v>257.3</v>
      </c>
      <c r="Q10" s="2">
        <v>636.88</v>
      </c>
      <c r="R10" s="2">
        <v>539.02</v>
      </c>
      <c r="S10" s="2">
        <v>162.32</v>
      </c>
      <c r="T10" s="2">
        <v>186.32</v>
      </c>
      <c r="U10" s="2">
        <v>133.01</v>
      </c>
      <c r="V10" s="2">
        <v>129.43</v>
      </c>
    </row>
    <row r="11" spans="1:22">
      <c r="A11" s="2" t="s">
        <v>24</v>
      </c>
      <c r="B11" s="2">
        <v>305</v>
      </c>
      <c r="C11" s="2">
        <v>575</v>
      </c>
      <c r="D11" s="2">
        <v>20</v>
      </c>
      <c r="E11" s="3">
        <v>1.5565</v>
      </c>
      <c r="F11" s="3">
        <v>2.1677</v>
      </c>
      <c r="G11" s="3">
        <v>3.8706</v>
      </c>
      <c r="H11" s="3">
        <v>15.734999999999999</v>
      </c>
      <c r="I11" s="2">
        <v>17.001000000000001</v>
      </c>
      <c r="J11" s="2">
        <v>12.657999999999999</v>
      </c>
      <c r="K11" s="2">
        <v>1534.2</v>
      </c>
      <c r="L11" s="2">
        <v>1475.2</v>
      </c>
      <c r="M11" s="2">
        <v>1279.2</v>
      </c>
      <c r="N11" s="2">
        <v>171.2</v>
      </c>
      <c r="O11" s="2">
        <v>165.8</v>
      </c>
      <c r="P11" s="2">
        <v>164.3</v>
      </c>
      <c r="Q11" s="2">
        <v>266.02</v>
      </c>
      <c r="R11" s="2">
        <v>316.39</v>
      </c>
      <c r="S11" s="3">
        <v>276.31</v>
      </c>
      <c r="T11" s="3">
        <v>105.49</v>
      </c>
      <c r="U11" s="2">
        <v>80.387</v>
      </c>
      <c r="V11" s="2">
        <v>80.043000000000006</v>
      </c>
    </row>
    <row r="12" spans="1:22">
      <c r="A12" s="2" t="s">
        <v>24</v>
      </c>
      <c r="B12" s="2">
        <v>352</v>
      </c>
      <c r="C12" s="2">
        <v>400</v>
      </c>
      <c r="D12" s="2">
        <v>30</v>
      </c>
      <c r="E12" s="2">
        <v>0.90554999999999997</v>
      </c>
      <c r="F12" s="3">
        <v>0.68362999999999996</v>
      </c>
      <c r="G12" s="3">
        <v>0.49847999999999998</v>
      </c>
      <c r="H12" s="3">
        <v>7.8269000000000002</v>
      </c>
      <c r="I12" s="2">
        <v>8.2644000000000002</v>
      </c>
      <c r="J12" s="2">
        <v>6.0648</v>
      </c>
      <c r="K12" s="2">
        <v>2149</v>
      </c>
      <c r="L12" s="2">
        <v>1773</v>
      </c>
      <c r="M12" s="2">
        <v>1408.8</v>
      </c>
      <c r="N12" s="2">
        <v>240.9</v>
      </c>
      <c r="O12" s="2">
        <v>222.1</v>
      </c>
      <c r="P12" s="2">
        <v>245.7</v>
      </c>
      <c r="Q12" s="2">
        <v>444.77</v>
      </c>
      <c r="R12" s="2">
        <v>451.89</v>
      </c>
      <c r="S12" s="2">
        <v>342.71</v>
      </c>
      <c r="T12" s="2">
        <v>164.92</v>
      </c>
      <c r="U12" s="2">
        <v>120.89</v>
      </c>
      <c r="V12" s="2">
        <v>137.62</v>
      </c>
    </row>
    <row r="13" spans="1:22">
      <c r="A13" s="2" t="s">
        <v>24</v>
      </c>
      <c r="B13" s="2">
        <v>167</v>
      </c>
      <c r="C13" s="2">
        <v>426</v>
      </c>
      <c r="D13" s="2">
        <v>30</v>
      </c>
      <c r="E13" s="2">
        <v>1.0993999999999999</v>
      </c>
      <c r="F13" s="3">
        <v>1.4863</v>
      </c>
      <c r="G13" s="3">
        <v>0.48649999999999999</v>
      </c>
      <c r="H13" s="3">
        <v>8.4818999999999996</v>
      </c>
      <c r="I13" s="2">
        <v>8.8458000000000006</v>
      </c>
      <c r="J13" s="2">
        <v>7.0049999999999999</v>
      </c>
      <c r="K13" s="2">
        <v>1966.2</v>
      </c>
      <c r="L13" s="2">
        <v>1794.6</v>
      </c>
      <c r="M13" s="2">
        <v>1415.6</v>
      </c>
      <c r="N13" s="2">
        <v>191.2</v>
      </c>
      <c r="O13" s="2">
        <v>178.8</v>
      </c>
      <c r="P13" s="2">
        <v>195.3</v>
      </c>
      <c r="Q13" s="2">
        <v>368.61</v>
      </c>
      <c r="R13" s="2">
        <v>430.94</v>
      </c>
      <c r="S13" s="3">
        <v>291.77</v>
      </c>
      <c r="T13" s="2">
        <v>134.29</v>
      </c>
      <c r="U13" s="2">
        <v>99.819000000000003</v>
      </c>
      <c r="V13" s="2">
        <v>110.63</v>
      </c>
    </row>
    <row r="14" spans="1:22">
      <c r="A14" s="2" t="s">
        <v>24</v>
      </c>
      <c r="B14" s="2">
        <v>251</v>
      </c>
      <c r="C14" s="2">
        <v>277</v>
      </c>
      <c r="D14" s="2">
        <v>24</v>
      </c>
      <c r="E14" s="3">
        <v>2.1846000000000001</v>
      </c>
      <c r="F14" s="3">
        <v>1.8331</v>
      </c>
      <c r="G14" s="3">
        <v>5.0682</v>
      </c>
      <c r="H14" s="3">
        <v>11.489000000000001</v>
      </c>
      <c r="I14" s="2">
        <v>13.651</v>
      </c>
      <c r="J14" s="2">
        <v>11.462999999999999</v>
      </c>
      <c r="K14" s="2">
        <v>1531</v>
      </c>
      <c r="L14" s="2">
        <v>1103.2</v>
      </c>
      <c r="M14" s="2">
        <v>1504.4</v>
      </c>
      <c r="N14" s="2">
        <v>169.9</v>
      </c>
      <c r="O14" s="2">
        <v>181.1</v>
      </c>
      <c r="P14" s="2">
        <v>218.5</v>
      </c>
      <c r="Q14" s="2">
        <v>299.13</v>
      </c>
      <c r="R14" s="2">
        <v>228.6</v>
      </c>
      <c r="S14" s="3">
        <v>289.98</v>
      </c>
      <c r="T14" s="3">
        <v>117.04</v>
      </c>
      <c r="U14" s="2">
        <v>92.820999999999998</v>
      </c>
      <c r="V14" s="2">
        <v>86.992000000000004</v>
      </c>
    </row>
    <row r="17" spans="1:22">
      <c r="A17" t="s">
        <v>28</v>
      </c>
      <c r="E17" s="1">
        <f>MIN(E5:E14)</f>
        <v>0.17509</v>
      </c>
      <c r="F17" s="1">
        <f t="shared" ref="F17:V17" si="0">MIN(F5:F14)</f>
        <v>0.33367000000000002</v>
      </c>
      <c r="G17" s="1">
        <f t="shared" si="0"/>
        <v>0.34597</v>
      </c>
      <c r="H17" s="1">
        <f t="shared" si="0"/>
        <v>5.8455000000000004</v>
      </c>
      <c r="I17" s="1">
        <f t="shared" si="0"/>
        <v>7.883</v>
      </c>
      <c r="J17" s="1">
        <f t="shared" si="0"/>
        <v>6.0648</v>
      </c>
      <c r="K17" s="1">
        <f t="shared" si="0"/>
        <v>1036.8</v>
      </c>
      <c r="L17" s="1">
        <f t="shared" si="0"/>
        <v>1036.8</v>
      </c>
      <c r="M17" s="1">
        <f t="shared" si="0"/>
        <v>1071.5999999999999</v>
      </c>
      <c r="N17" s="1">
        <f t="shared" si="0"/>
        <v>57.2</v>
      </c>
      <c r="O17" s="1">
        <f t="shared" si="0"/>
        <v>93.3</v>
      </c>
      <c r="P17" s="1">
        <f t="shared" si="0"/>
        <v>92</v>
      </c>
      <c r="Q17" s="1">
        <f t="shared" si="0"/>
        <v>171.7</v>
      </c>
      <c r="R17" s="1">
        <f t="shared" si="0"/>
        <v>197.73</v>
      </c>
      <c r="S17" s="1">
        <f t="shared" si="0"/>
        <v>162.32</v>
      </c>
      <c r="T17" s="1">
        <f t="shared" si="0"/>
        <v>34.951999999999998</v>
      </c>
      <c r="U17" s="1">
        <f t="shared" si="0"/>
        <v>42.91</v>
      </c>
      <c r="V17" s="1">
        <f t="shared" si="0"/>
        <v>45.594999999999999</v>
      </c>
    </row>
    <row r="18" spans="1:22">
      <c r="A18" t="s">
        <v>29</v>
      </c>
      <c r="E18" s="1">
        <f>MAX(E5:E14)</f>
        <v>12.329000000000001</v>
      </c>
      <c r="F18" s="1">
        <f t="shared" ref="F18:V18" si="1">MAX(F5:F14)</f>
        <v>2.7706</v>
      </c>
      <c r="G18" s="1">
        <f t="shared" si="1"/>
        <v>5.0682</v>
      </c>
      <c r="H18" s="1">
        <f t="shared" si="1"/>
        <v>15.984</v>
      </c>
      <c r="I18" s="1">
        <f t="shared" si="1"/>
        <v>17.626000000000001</v>
      </c>
      <c r="J18" s="1">
        <f t="shared" si="1"/>
        <v>19.448</v>
      </c>
      <c r="K18" s="1">
        <f t="shared" si="1"/>
        <v>3511</v>
      </c>
      <c r="L18" s="1">
        <f t="shared" si="1"/>
        <v>2518.6</v>
      </c>
      <c r="M18" s="1">
        <f t="shared" si="1"/>
        <v>1508.4</v>
      </c>
      <c r="N18" s="1">
        <f t="shared" si="1"/>
        <v>299.7</v>
      </c>
      <c r="O18" s="1">
        <f t="shared" si="1"/>
        <v>296.7</v>
      </c>
      <c r="P18" s="1">
        <f t="shared" si="1"/>
        <v>257.3</v>
      </c>
      <c r="Q18" s="1">
        <f t="shared" si="1"/>
        <v>636.88</v>
      </c>
      <c r="R18" s="1">
        <f t="shared" si="1"/>
        <v>539.02</v>
      </c>
      <c r="S18" s="1">
        <f t="shared" si="1"/>
        <v>342.71</v>
      </c>
      <c r="T18" s="1">
        <f t="shared" si="1"/>
        <v>186.32</v>
      </c>
      <c r="U18" s="1">
        <f t="shared" si="1"/>
        <v>133.01</v>
      </c>
      <c r="V18" s="1">
        <f t="shared" si="1"/>
        <v>137.62</v>
      </c>
    </row>
    <row r="19" spans="1:2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</sheetData>
  <mergeCells count="4">
    <mergeCell ref="B3:D3"/>
    <mergeCell ref="E3:J3"/>
    <mergeCell ref="K3:P3"/>
    <mergeCell ref="Q3:V3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4"/>
  <sheetViews>
    <sheetView workbookViewId="0">
      <selection activeCell="A22" sqref="A22"/>
    </sheetView>
  </sheetViews>
  <sheetFormatPr baseColWidth="10" defaultRowHeight="15"/>
  <cols>
    <col min="1" max="1" width="35.7109375" customWidth="1"/>
    <col min="2" max="2" width="11.5703125" bestFit="1" customWidth="1"/>
    <col min="3" max="4" width="4" bestFit="1" customWidth="1"/>
    <col min="5" max="5" width="5.5703125" bestFit="1" customWidth="1"/>
    <col min="6" max="8" width="8" bestFit="1" customWidth="1"/>
    <col min="9" max="10" width="7" bestFit="1" customWidth="1"/>
    <col min="11" max="11" width="7.28515625" bestFit="1" customWidth="1"/>
    <col min="12" max="12" width="8.28515625" bestFit="1" customWidth="1"/>
    <col min="13" max="14" width="7.5703125" bestFit="1" customWidth="1"/>
    <col min="15" max="16" width="7.28515625" bestFit="1" customWidth="1"/>
    <col min="17" max="17" width="6.42578125" bestFit="1" customWidth="1"/>
    <col min="18" max="18" width="7" bestFit="1" customWidth="1"/>
    <col min="19" max="19" width="7.5703125" bestFit="1" customWidth="1"/>
    <col min="20" max="23" width="7" bestFit="1" customWidth="1"/>
  </cols>
  <sheetData>
    <row r="1" spans="1:23">
      <c r="A1" t="s">
        <v>36</v>
      </c>
    </row>
    <row r="2" spans="1:23">
      <c r="A2" t="s">
        <v>37</v>
      </c>
    </row>
    <row r="5" spans="1:23">
      <c r="F5" s="27" t="s">
        <v>26</v>
      </c>
      <c r="G5" s="27"/>
      <c r="H5" s="27"/>
      <c r="I5" s="27"/>
      <c r="J5" s="27"/>
      <c r="K5" s="27"/>
      <c r="L5" s="28" t="s">
        <v>30</v>
      </c>
      <c r="M5" s="29"/>
      <c r="N5" s="29"/>
      <c r="O5" s="29"/>
      <c r="P5" s="29"/>
      <c r="Q5" s="30"/>
      <c r="R5" s="28" t="s">
        <v>31</v>
      </c>
      <c r="S5" s="29"/>
      <c r="T5" s="29"/>
      <c r="U5" s="29"/>
      <c r="V5" s="29"/>
      <c r="W5" s="30"/>
    </row>
    <row r="6" spans="1:23"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8</v>
      </c>
      <c r="L6" s="14" t="s">
        <v>9</v>
      </c>
      <c r="M6" s="14" t="s">
        <v>10</v>
      </c>
      <c r="N6" s="14" t="s">
        <v>11</v>
      </c>
      <c r="O6" s="14" t="s">
        <v>12</v>
      </c>
      <c r="P6" s="14" t="s">
        <v>13</v>
      </c>
      <c r="Q6" s="14" t="s">
        <v>14</v>
      </c>
      <c r="R6" s="14" t="s">
        <v>15</v>
      </c>
      <c r="S6" s="14" t="s">
        <v>16</v>
      </c>
      <c r="T6" s="14" t="s">
        <v>17</v>
      </c>
      <c r="U6" s="14" t="s">
        <v>18</v>
      </c>
      <c r="V6" s="14" t="s">
        <v>19</v>
      </c>
      <c r="W6" s="14" t="s">
        <v>20</v>
      </c>
    </row>
    <row r="7" spans="1:23" ht="15.75">
      <c r="A7" s="15" t="s">
        <v>38</v>
      </c>
      <c r="B7" s="7"/>
      <c r="C7" s="8"/>
      <c r="D7" s="8"/>
      <c r="E7" s="8"/>
      <c r="F7" s="13">
        <f>MIN(F26:F38)</f>
        <v>7.9679000000000002</v>
      </c>
      <c r="G7" s="13">
        <f t="shared" ref="G7:W7" si="0">MIN(G26:G38)</f>
        <v>10.433999999999999</v>
      </c>
      <c r="H7" s="13">
        <f t="shared" si="0"/>
        <v>0.26715</v>
      </c>
      <c r="I7" s="13">
        <f t="shared" si="0"/>
        <v>22.574000000000002</v>
      </c>
      <c r="J7" s="13">
        <f t="shared" si="0"/>
        <v>16.478999999999999</v>
      </c>
      <c r="K7" s="13">
        <f t="shared" si="0"/>
        <v>22.552</v>
      </c>
      <c r="L7" s="13">
        <f t="shared" si="0"/>
        <v>1297</v>
      </c>
      <c r="M7" s="13">
        <f t="shared" si="0"/>
        <v>2032.8</v>
      </c>
      <c r="N7" s="13">
        <f t="shared" si="0"/>
        <v>1471.5</v>
      </c>
      <c r="O7" s="13">
        <f t="shared" si="0"/>
        <v>126.25</v>
      </c>
      <c r="P7" s="13">
        <f t="shared" si="0"/>
        <v>129.65</v>
      </c>
      <c r="Q7" s="13">
        <f t="shared" si="0"/>
        <v>365.2</v>
      </c>
      <c r="R7" s="13">
        <f t="shared" si="0"/>
        <v>253.28</v>
      </c>
      <c r="S7" s="13">
        <f t="shared" si="0"/>
        <v>587.29999999999995</v>
      </c>
      <c r="T7" s="13">
        <f t="shared" si="0"/>
        <v>373.13</v>
      </c>
      <c r="U7" s="13">
        <f t="shared" si="0"/>
        <v>145.08000000000001</v>
      </c>
      <c r="V7" s="13">
        <f t="shared" si="0"/>
        <v>125.62</v>
      </c>
      <c r="W7" s="13">
        <f t="shared" si="0"/>
        <v>199.5</v>
      </c>
    </row>
    <row r="8" spans="1:23">
      <c r="A8" s="16" t="s">
        <v>39</v>
      </c>
      <c r="B8" s="10"/>
      <c r="C8" s="11"/>
      <c r="D8" s="11"/>
      <c r="E8" s="11"/>
      <c r="F8" s="13">
        <f>MAX(F39:F48)</f>
        <v>18.513999999999999</v>
      </c>
      <c r="G8" s="13">
        <f t="shared" ref="G8:W8" si="1">MAX(G39:G48)</f>
        <v>2.7677999999999998</v>
      </c>
      <c r="H8" s="13">
        <f t="shared" si="1"/>
        <v>6.6200999999999999</v>
      </c>
      <c r="I8" s="13">
        <f t="shared" si="1"/>
        <v>36.811999999999998</v>
      </c>
      <c r="J8" s="13">
        <f t="shared" si="1"/>
        <v>37.31</v>
      </c>
      <c r="K8" s="13">
        <f t="shared" si="1"/>
        <v>38.412999999999997</v>
      </c>
      <c r="L8" s="13">
        <f t="shared" si="1"/>
        <v>3419.8</v>
      </c>
      <c r="M8" s="13">
        <f t="shared" si="1"/>
        <v>2731.2</v>
      </c>
      <c r="N8" s="13">
        <f t="shared" si="1"/>
        <v>2431.1</v>
      </c>
      <c r="O8" s="13">
        <f t="shared" si="1"/>
        <v>335.1</v>
      </c>
      <c r="P8" s="13">
        <f t="shared" si="1"/>
        <v>340.3</v>
      </c>
      <c r="Q8" s="13">
        <f t="shared" si="1"/>
        <v>319</v>
      </c>
      <c r="R8" s="13">
        <f t="shared" si="1"/>
        <v>666.52</v>
      </c>
      <c r="S8" s="13">
        <f t="shared" si="1"/>
        <v>737.55</v>
      </c>
      <c r="T8" s="13">
        <f t="shared" si="1"/>
        <v>591.79</v>
      </c>
      <c r="U8" s="13">
        <f t="shared" si="1"/>
        <v>212.07</v>
      </c>
      <c r="V8" s="13">
        <f t="shared" si="1"/>
        <v>161.81</v>
      </c>
      <c r="W8" s="13">
        <f t="shared" si="1"/>
        <v>186.62</v>
      </c>
    </row>
    <row r="9" spans="1:23">
      <c r="F9" s="13">
        <f>F7-F8</f>
        <v>-10.546099999999999</v>
      </c>
      <c r="G9" s="13">
        <f t="shared" ref="G9:W9" si="2">G7-G8</f>
        <v>7.6661999999999999</v>
      </c>
      <c r="H9" s="13">
        <f t="shared" si="2"/>
        <v>-6.3529499999999999</v>
      </c>
      <c r="I9" s="13">
        <f t="shared" si="2"/>
        <v>-14.237999999999996</v>
      </c>
      <c r="J9" s="13">
        <f t="shared" si="2"/>
        <v>-20.831000000000003</v>
      </c>
      <c r="K9" s="13">
        <f t="shared" si="2"/>
        <v>-15.860999999999997</v>
      </c>
      <c r="L9" s="13">
        <f t="shared" si="2"/>
        <v>-2122.8000000000002</v>
      </c>
      <c r="M9" s="13">
        <f t="shared" si="2"/>
        <v>-698.39999999999986</v>
      </c>
      <c r="N9" s="13">
        <f t="shared" si="2"/>
        <v>-959.59999999999991</v>
      </c>
      <c r="O9" s="13">
        <f t="shared" si="2"/>
        <v>-208.85000000000002</v>
      </c>
      <c r="P9" s="13">
        <f t="shared" si="2"/>
        <v>-210.65</v>
      </c>
      <c r="Q9" s="13">
        <f t="shared" si="2"/>
        <v>46.199999999999989</v>
      </c>
      <c r="R9" s="13">
        <f t="shared" si="2"/>
        <v>-413.24</v>
      </c>
      <c r="S9" s="13">
        <f t="shared" si="2"/>
        <v>-150.25</v>
      </c>
      <c r="T9" s="13">
        <f t="shared" si="2"/>
        <v>-218.65999999999997</v>
      </c>
      <c r="U9" s="13">
        <f t="shared" si="2"/>
        <v>-66.989999999999981</v>
      </c>
      <c r="V9" s="13">
        <f t="shared" si="2"/>
        <v>-36.19</v>
      </c>
      <c r="W9" s="13">
        <f t="shared" si="2"/>
        <v>12.879999999999995</v>
      </c>
    </row>
    <row r="11" spans="1:23">
      <c r="A11" s="16" t="s">
        <v>40</v>
      </c>
      <c r="B11" s="7"/>
      <c r="C11" s="8"/>
      <c r="D11" s="8"/>
      <c r="E11" s="9"/>
      <c r="F11" s="13">
        <f>STDEVP(F39:F48)</f>
        <v>5.3641928807696662</v>
      </c>
      <c r="G11" s="13">
        <f t="shared" ref="G11:W11" si="3">STDEVP(G39:G48)</f>
        <v>0.79699483922105707</v>
      </c>
      <c r="H11" s="13">
        <f t="shared" si="3"/>
        <v>1.9896096632947891</v>
      </c>
      <c r="I11" s="13">
        <f t="shared" si="3"/>
        <v>7.8032924974013378</v>
      </c>
      <c r="J11" s="13">
        <f t="shared" si="3"/>
        <v>9.2559961880340094</v>
      </c>
      <c r="K11" s="13">
        <f t="shared" si="3"/>
        <v>8.4049184682303704</v>
      </c>
      <c r="L11" s="13">
        <f t="shared" si="3"/>
        <v>768.29995190680506</v>
      </c>
      <c r="M11" s="13">
        <f t="shared" si="3"/>
        <v>639.68474149380825</v>
      </c>
      <c r="N11" s="13">
        <f t="shared" si="3"/>
        <v>679.80968285248741</v>
      </c>
      <c r="O11" s="13">
        <f t="shared" si="3"/>
        <v>79.45090874244282</v>
      </c>
      <c r="P11" s="13">
        <f t="shared" si="3"/>
        <v>82.598208818351537</v>
      </c>
      <c r="Q11" s="13">
        <f t="shared" si="3"/>
        <v>68.681372292638613</v>
      </c>
      <c r="R11" s="13">
        <f t="shared" si="3"/>
        <v>166.90409487187551</v>
      </c>
      <c r="S11" s="13">
        <f t="shared" si="3"/>
        <v>169.54603922238945</v>
      </c>
      <c r="T11" s="13">
        <f t="shared" si="3"/>
        <v>152.11492081975376</v>
      </c>
      <c r="U11" s="13">
        <f t="shared" si="3"/>
        <v>50.850524970348232</v>
      </c>
      <c r="V11" s="13">
        <f t="shared" si="3"/>
        <v>34.753653262498887</v>
      </c>
      <c r="W11" s="13">
        <f t="shared" si="3"/>
        <v>35.843810656932163</v>
      </c>
    </row>
    <row r="12" spans="1:23">
      <c r="A12" s="16" t="s">
        <v>41</v>
      </c>
      <c r="B12" s="10"/>
      <c r="C12" s="11"/>
      <c r="D12" s="11"/>
      <c r="E12" s="12"/>
      <c r="F12" s="13">
        <f>STDEVP(F26:F38)</f>
        <v>5.3374906367280675</v>
      </c>
      <c r="G12" s="13">
        <f t="shared" ref="G12:W12" si="4">STDEVP(G26:G38)</f>
        <v>6.4968381440376408</v>
      </c>
      <c r="H12" s="13">
        <f t="shared" si="4"/>
        <v>5.7040802693693147</v>
      </c>
      <c r="I12" s="13">
        <f t="shared" si="4"/>
        <v>8.687813550256708</v>
      </c>
      <c r="J12" s="13">
        <f t="shared" si="4"/>
        <v>9.7832577069679019</v>
      </c>
      <c r="K12" s="13">
        <f t="shared" si="4"/>
        <v>8.8109053098247703</v>
      </c>
      <c r="L12" s="13">
        <f t="shared" si="4"/>
        <v>824.37874080062443</v>
      </c>
      <c r="M12" s="13">
        <f t="shared" si="4"/>
        <v>704.28275294421007</v>
      </c>
      <c r="N12" s="13">
        <f t="shared" si="4"/>
        <v>532.42944416866317</v>
      </c>
      <c r="O12" s="13">
        <f t="shared" si="4"/>
        <v>147.10203891201169</v>
      </c>
      <c r="P12" s="13">
        <f t="shared" si="4"/>
        <v>145.44450241938898</v>
      </c>
      <c r="Q12" s="13">
        <f t="shared" si="4"/>
        <v>123.24329128254377</v>
      </c>
      <c r="R12" s="13">
        <f t="shared" si="4"/>
        <v>257.85194027838043</v>
      </c>
      <c r="S12" s="13">
        <f t="shared" si="4"/>
        <v>239.07886909662449</v>
      </c>
      <c r="T12" s="13">
        <f t="shared" si="4"/>
        <v>167.71897579056662</v>
      </c>
      <c r="U12" s="13">
        <f t="shared" si="4"/>
        <v>95.505027464557756</v>
      </c>
      <c r="V12" s="13">
        <f t="shared" si="4"/>
        <v>55.911254903213184</v>
      </c>
      <c r="W12" s="13">
        <f t="shared" si="4"/>
        <v>128.7015784880879</v>
      </c>
    </row>
    <row r="13" spans="1:23"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>
      <c r="A14" s="16" t="s">
        <v>42</v>
      </c>
      <c r="B14" s="7"/>
      <c r="C14" s="8"/>
      <c r="D14" s="8"/>
      <c r="E14" s="9"/>
      <c r="F14" s="13">
        <f>TRIMMEAN(F39:F48,10%)</f>
        <v>6.924570000000001</v>
      </c>
      <c r="G14" s="13">
        <f t="shared" ref="G14:W14" si="5">TRIMMEAN(G39:G48,10%)</f>
        <v>1.6990550000000002</v>
      </c>
      <c r="H14" s="13">
        <f t="shared" si="5"/>
        <v>3.2815079999999996</v>
      </c>
      <c r="I14" s="13">
        <f t="shared" si="5"/>
        <v>21.321000000000002</v>
      </c>
      <c r="J14" s="13">
        <f t="shared" si="5"/>
        <v>22.115410000000001</v>
      </c>
      <c r="K14" s="13">
        <f t="shared" si="5"/>
        <v>15.705080000000001</v>
      </c>
      <c r="L14" s="13">
        <f t="shared" si="5"/>
        <v>1881.9300000000003</v>
      </c>
      <c r="M14" s="13">
        <f t="shared" si="5"/>
        <v>1771.95</v>
      </c>
      <c r="N14" s="13">
        <f t="shared" si="5"/>
        <v>1648.4900000000002</v>
      </c>
      <c r="O14" s="13">
        <f t="shared" si="5"/>
        <v>209.01000000000005</v>
      </c>
      <c r="P14" s="13">
        <f t="shared" si="5"/>
        <v>203.62999999999997</v>
      </c>
      <c r="Q14" s="13">
        <f t="shared" si="5"/>
        <v>208.63999999999996</v>
      </c>
      <c r="R14" s="13">
        <f t="shared" si="5"/>
        <v>391.66500000000002</v>
      </c>
      <c r="S14" s="13">
        <f t="shared" si="5"/>
        <v>442.608</v>
      </c>
      <c r="T14" s="13">
        <f t="shared" si="5"/>
        <v>356.65800000000002</v>
      </c>
      <c r="U14" s="13">
        <f t="shared" si="5"/>
        <v>134.86479999999997</v>
      </c>
      <c r="V14" s="13">
        <f t="shared" si="5"/>
        <v>109.55909999999999</v>
      </c>
      <c r="W14" s="13">
        <f t="shared" si="5"/>
        <v>120.62369999999999</v>
      </c>
    </row>
    <row r="15" spans="1:23">
      <c r="A15" s="16" t="s">
        <v>43</v>
      </c>
      <c r="B15" s="10"/>
      <c r="C15" s="11"/>
      <c r="D15" s="11"/>
      <c r="E15" s="12"/>
      <c r="F15" s="13">
        <f>TRIMMEAN(F26:F38,10%)</f>
        <v>19.835523076923078</v>
      </c>
      <c r="G15" s="13">
        <f t="shared" ref="G15:W15" si="6">TRIMMEAN(G26:G38,10%)</f>
        <v>23.784769230769232</v>
      </c>
      <c r="H15" s="13">
        <f t="shared" si="6"/>
        <v>11.112896153846153</v>
      </c>
      <c r="I15" s="13">
        <f t="shared" si="6"/>
        <v>28.738153846153843</v>
      </c>
      <c r="J15" s="13">
        <f t="shared" si="6"/>
        <v>32.126153846153848</v>
      </c>
      <c r="K15" s="13">
        <f t="shared" si="6"/>
        <v>37.154923076923076</v>
      </c>
      <c r="L15" s="13">
        <f t="shared" si="6"/>
        <v>2563.9692307692308</v>
      </c>
      <c r="M15" s="13">
        <f t="shared" si="6"/>
        <v>2725.3076923076924</v>
      </c>
      <c r="N15" s="13">
        <f t="shared" si="6"/>
        <v>2098.3923076923074</v>
      </c>
      <c r="O15" s="13">
        <f t="shared" si="6"/>
        <v>278.97307692307692</v>
      </c>
      <c r="P15" s="13">
        <f t="shared" si="6"/>
        <v>274.81923076923078</v>
      </c>
      <c r="Q15" s="13">
        <f t="shared" si="6"/>
        <v>573.89999999999986</v>
      </c>
      <c r="R15" s="13">
        <f t="shared" si="6"/>
        <v>555.14153846153852</v>
      </c>
      <c r="S15" s="13">
        <f t="shared" si="6"/>
        <v>863.64230769230755</v>
      </c>
      <c r="T15" s="13">
        <f t="shared" si="6"/>
        <v>630.56461538461542</v>
      </c>
      <c r="U15" s="13">
        <f t="shared" si="6"/>
        <v>258.5953846153846</v>
      </c>
      <c r="V15" s="13">
        <f t="shared" si="6"/>
        <v>216.43461538461537</v>
      </c>
      <c r="W15" s="13">
        <f t="shared" si="6"/>
        <v>362.5884615384615</v>
      </c>
    </row>
    <row r="16" spans="1:23"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6">
      <c r="A17" s="20" t="s">
        <v>44</v>
      </c>
      <c r="B17" s="7"/>
      <c r="C17" s="8"/>
      <c r="D17" s="8"/>
      <c r="E17" s="9"/>
      <c r="F17" s="21">
        <f>F14-F11</f>
        <v>1.5603771192303348</v>
      </c>
      <c r="G17" s="13">
        <f t="shared" ref="G17:W17" si="7">G14-G11</f>
        <v>0.90206016077894313</v>
      </c>
      <c r="H17" s="13">
        <f t="shared" si="7"/>
        <v>1.2918983367052106</v>
      </c>
      <c r="I17" s="13">
        <f t="shared" si="7"/>
        <v>13.517707502598665</v>
      </c>
      <c r="J17" s="13">
        <f t="shared" si="7"/>
        <v>12.859413811965991</v>
      </c>
      <c r="K17" s="13">
        <f t="shared" si="7"/>
        <v>7.3001615317696302</v>
      </c>
      <c r="L17" s="13">
        <f t="shared" si="7"/>
        <v>1113.6300480931952</v>
      </c>
      <c r="M17" s="13">
        <f t="shared" si="7"/>
        <v>1132.2652585061919</v>
      </c>
      <c r="N17" s="13">
        <f t="shared" si="7"/>
        <v>968.68031714751282</v>
      </c>
      <c r="O17" s="13">
        <f t="shared" si="7"/>
        <v>129.55909125755721</v>
      </c>
      <c r="P17" s="13">
        <f t="shared" si="7"/>
        <v>121.03179118164843</v>
      </c>
      <c r="Q17" s="13">
        <f t="shared" si="7"/>
        <v>139.95862770736136</v>
      </c>
      <c r="R17" s="13">
        <f t="shared" si="7"/>
        <v>224.76090512812451</v>
      </c>
      <c r="S17" s="13">
        <f t="shared" si="7"/>
        <v>273.06196077761058</v>
      </c>
      <c r="T17" s="13">
        <f t="shared" si="7"/>
        <v>204.54307918024625</v>
      </c>
      <c r="U17" s="13">
        <f t="shared" si="7"/>
        <v>84.014275029651742</v>
      </c>
      <c r="V17" s="13">
        <f t="shared" si="7"/>
        <v>74.8054467375011</v>
      </c>
      <c r="W17" s="13">
        <f t="shared" si="7"/>
        <v>84.779889343067822</v>
      </c>
    </row>
    <row r="18" spans="1:26">
      <c r="A18" s="20" t="s">
        <v>45</v>
      </c>
      <c r="B18" s="17"/>
      <c r="C18" s="18"/>
      <c r="D18" s="18"/>
      <c r="E18" s="19"/>
      <c r="F18" s="21">
        <f>F14+F11</f>
        <v>12.288762880769667</v>
      </c>
      <c r="G18" s="13">
        <f t="shared" ref="G18:W18" si="8">G14+G11</f>
        <v>2.4960498392210573</v>
      </c>
      <c r="H18" s="13">
        <f t="shared" si="8"/>
        <v>5.2711176632947883</v>
      </c>
      <c r="I18" s="13">
        <f t="shared" si="8"/>
        <v>29.124292497401338</v>
      </c>
      <c r="J18" s="13">
        <f t="shared" si="8"/>
        <v>31.371406188034008</v>
      </c>
      <c r="K18" s="13">
        <f t="shared" si="8"/>
        <v>24.109998468230373</v>
      </c>
      <c r="L18" s="13">
        <f t="shared" si="8"/>
        <v>2650.2299519068056</v>
      </c>
      <c r="M18" s="13">
        <f t="shared" si="8"/>
        <v>2411.6347414938082</v>
      </c>
      <c r="N18" s="13">
        <f t="shared" si="8"/>
        <v>2328.2996828524874</v>
      </c>
      <c r="O18" s="13">
        <f t="shared" si="8"/>
        <v>288.46090874244288</v>
      </c>
      <c r="P18" s="13">
        <f t="shared" si="8"/>
        <v>286.2282088183515</v>
      </c>
      <c r="Q18" s="13">
        <f t="shared" si="8"/>
        <v>277.32137229263856</v>
      </c>
      <c r="R18" s="13">
        <f t="shared" si="8"/>
        <v>558.56909487187556</v>
      </c>
      <c r="S18" s="13">
        <f t="shared" si="8"/>
        <v>612.15403922238943</v>
      </c>
      <c r="T18" s="13">
        <f t="shared" si="8"/>
        <v>508.77292081975378</v>
      </c>
      <c r="U18" s="13">
        <f t="shared" si="8"/>
        <v>185.71532497034821</v>
      </c>
      <c r="V18" s="13">
        <f t="shared" si="8"/>
        <v>144.31275326249886</v>
      </c>
      <c r="W18" s="13">
        <f t="shared" si="8"/>
        <v>156.46751065693215</v>
      </c>
    </row>
    <row r="19" spans="1:26">
      <c r="A19" s="20" t="s">
        <v>46</v>
      </c>
      <c r="B19" s="17"/>
      <c r="C19" s="18"/>
      <c r="D19" s="18"/>
      <c r="E19" s="19"/>
      <c r="F19" s="21">
        <f>F15-F12</f>
        <v>14.498032440195011</v>
      </c>
      <c r="G19" s="13">
        <f t="shared" ref="G19:W19" si="9">G15-G12</f>
        <v>17.287931086731589</v>
      </c>
      <c r="H19" s="13">
        <f t="shared" si="9"/>
        <v>5.4088158844768381</v>
      </c>
      <c r="I19" s="13">
        <f t="shared" si="9"/>
        <v>20.050340295897136</v>
      </c>
      <c r="J19" s="13">
        <f t="shared" si="9"/>
        <v>22.342896139185946</v>
      </c>
      <c r="K19" s="13">
        <f t="shared" si="9"/>
        <v>28.344017767098308</v>
      </c>
      <c r="L19" s="13">
        <f t="shared" si="9"/>
        <v>1739.5904899686063</v>
      </c>
      <c r="M19" s="13">
        <f t="shared" si="9"/>
        <v>2021.0249393634822</v>
      </c>
      <c r="N19" s="13">
        <f t="shared" si="9"/>
        <v>1565.9628635236443</v>
      </c>
      <c r="O19" s="13">
        <f t="shared" si="9"/>
        <v>131.87103801106522</v>
      </c>
      <c r="P19" s="13">
        <f t="shared" si="9"/>
        <v>129.3747283498418</v>
      </c>
      <c r="Q19" s="13">
        <f t="shared" si="9"/>
        <v>450.65670871745613</v>
      </c>
      <c r="R19" s="13">
        <f t="shared" si="9"/>
        <v>297.28959818315809</v>
      </c>
      <c r="S19" s="13">
        <f t="shared" si="9"/>
        <v>624.56343859568301</v>
      </c>
      <c r="T19" s="13">
        <f t="shared" si="9"/>
        <v>462.84563959404881</v>
      </c>
      <c r="U19" s="13">
        <f t="shared" si="9"/>
        <v>163.09035715082683</v>
      </c>
      <c r="V19" s="13">
        <f t="shared" si="9"/>
        <v>160.52336048140219</v>
      </c>
      <c r="W19" s="13">
        <f t="shared" si="9"/>
        <v>233.8868830503736</v>
      </c>
    </row>
    <row r="20" spans="1:26">
      <c r="A20" s="20" t="s">
        <v>47</v>
      </c>
      <c r="B20" s="17"/>
      <c r="C20" s="18"/>
      <c r="D20" s="18"/>
      <c r="E20" s="19"/>
      <c r="F20" s="21">
        <f>F15+F12</f>
        <v>25.173013713651144</v>
      </c>
      <c r="G20" s="13">
        <f t="shared" ref="G20:W20" si="10">G15+G12</f>
        <v>30.281607374806875</v>
      </c>
      <c r="H20" s="13">
        <f t="shared" si="10"/>
        <v>16.816976423215468</v>
      </c>
      <c r="I20" s="13">
        <f t="shared" si="10"/>
        <v>37.425967396410549</v>
      </c>
      <c r="J20" s="13">
        <f t="shared" si="10"/>
        <v>41.90941155312175</v>
      </c>
      <c r="K20" s="13">
        <f t="shared" si="10"/>
        <v>45.965828386747845</v>
      </c>
      <c r="L20" s="13">
        <f t="shared" si="10"/>
        <v>3388.347971569855</v>
      </c>
      <c r="M20" s="13">
        <f t="shared" si="10"/>
        <v>3429.5904452519026</v>
      </c>
      <c r="N20" s="13">
        <f t="shared" si="10"/>
        <v>2630.8217518609708</v>
      </c>
      <c r="O20" s="13">
        <f t="shared" si="10"/>
        <v>426.07511583508858</v>
      </c>
      <c r="P20" s="13">
        <f t="shared" si="10"/>
        <v>420.26373318861977</v>
      </c>
      <c r="Q20" s="13">
        <f t="shared" si="10"/>
        <v>697.1432912825436</v>
      </c>
      <c r="R20" s="13">
        <f t="shared" si="10"/>
        <v>812.99347873991894</v>
      </c>
      <c r="S20" s="13">
        <f t="shared" si="10"/>
        <v>1102.7211767889321</v>
      </c>
      <c r="T20" s="13">
        <f t="shared" si="10"/>
        <v>798.28359117518198</v>
      </c>
      <c r="U20" s="13">
        <f t="shared" si="10"/>
        <v>354.10041207994237</v>
      </c>
      <c r="V20" s="13">
        <f t="shared" si="10"/>
        <v>272.34587028782857</v>
      </c>
      <c r="W20" s="13">
        <f t="shared" si="10"/>
        <v>491.29004002654938</v>
      </c>
    </row>
    <row r="21" spans="1:26">
      <c r="A21" s="16" t="s">
        <v>48</v>
      </c>
      <c r="B21" s="10"/>
      <c r="C21" s="11"/>
      <c r="D21" s="11"/>
      <c r="E21" s="12"/>
      <c r="F21" s="13">
        <f>F19-F18</f>
        <v>2.2092695594253442</v>
      </c>
      <c r="G21" s="22">
        <f t="shared" ref="G21:W21" si="11">G19-G18</f>
        <v>14.791881247510531</v>
      </c>
      <c r="H21" s="22">
        <f t="shared" si="11"/>
        <v>0.13769822118204988</v>
      </c>
      <c r="I21" s="13">
        <f t="shared" si="11"/>
        <v>-9.073952201504202</v>
      </c>
      <c r="J21" s="13">
        <f t="shared" si="11"/>
        <v>-9.0285100488480623</v>
      </c>
      <c r="K21" s="22">
        <f t="shared" si="11"/>
        <v>4.2340192988679348</v>
      </c>
      <c r="L21" s="13">
        <f t="shared" si="11"/>
        <v>-910.63946193819925</v>
      </c>
      <c r="M21" s="22">
        <f t="shared" si="11"/>
        <v>-390.60980213032599</v>
      </c>
      <c r="N21" s="22">
        <f t="shared" si="11"/>
        <v>-762.33681932884315</v>
      </c>
      <c r="O21" s="13">
        <f t="shared" si="11"/>
        <v>-156.58987073137766</v>
      </c>
      <c r="P21" s="13">
        <f t="shared" si="11"/>
        <v>-156.8534804685097</v>
      </c>
      <c r="Q21" s="22">
        <f t="shared" si="11"/>
        <v>173.33533642481757</v>
      </c>
      <c r="R21" s="13">
        <f t="shared" si="11"/>
        <v>-261.27949668871747</v>
      </c>
      <c r="S21" s="22">
        <f t="shared" si="11"/>
        <v>12.409399373293581</v>
      </c>
      <c r="T21" s="22">
        <f t="shared" si="11"/>
        <v>-45.927281225704974</v>
      </c>
      <c r="U21" s="13">
        <f t="shared" si="11"/>
        <v>-22.624967819521373</v>
      </c>
      <c r="V21" s="13">
        <f t="shared" si="11"/>
        <v>16.210607218903334</v>
      </c>
      <c r="W21" s="22">
        <f t="shared" si="11"/>
        <v>77.419372393441449</v>
      </c>
    </row>
    <row r="24" spans="1:26">
      <c r="A24" s="4"/>
      <c r="B24" s="24" t="s">
        <v>32</v>
      </c>
      <c r="C24" s="25"/>
      <c r="D24" s="25"/>
      <c r="E24" s="26"/>
      <c r="F24" s="27" t="s">
        <v>26</v>
      </c>
      <c r="G24" s="27"/>
      <c r="H24" s="27"/>
      <c r="I24" s="27"/>
      <c r="J24" s="27"/>
      <c r="K24" s="27"/>
      <c r="L24" s="28" t="s">
        <v>30</v>
      </c>
      <c r="M24" s="29"/>
      <c r="N24" s="29"/>
      <c r="O24" s="29"/>
      <c r="P24" s="29"/>
      <c r="Q24" s="30"/>
      <c r="R24" s="28" t="s">
        <v>31</v>
      </c>
      <c r="S24" s="29"/>
      <c r="T24" s="29"/>
      <c r="U24" s="29"/>
      <c r="V24" s="29"/>
      <c r="W24" s="30"/>
      <c r="X24" s="28" t="s">
        <v>49</v>
      </c>
      <c r="Y24" s="29"/>
      <c r="Z24" s="30"/>
    </row>
    <row r="25" spans="1:26">
      <c r="A25" s="4" t="s">
        <v>27</v>
      </c>
      <c r="B25" s="4" t="s">
        <v>33</v>
      </c>
      <c r="C25" s="4" t="s">
        <v>0</v>
      </c>
      <c r="D25" s="4" t="s">
        <v>1</v>
      </c>
      <c r="E25" s="4" t="s">
        <v>2</v>
      </c>
      <c r="F25" s="14" t="s">
        <v>3</v>
      </c>
      <c r="G25" s="14" t="s">
        <v>4</v>
      </c>
      <c r="H25" s="14" t="s">
        <v>5</v>
      </c>
      <c r="I25" s="14" t="s">
        <v>6</v>
      </c>
      <c r="J25" s="14" t="s">
        <v>7</v>
      </c>
      <c r="K25" s="14" t="s">
        <v>8</v>
      </c>
      <c r="L25" s="14" t="s">
        <v>9</v>
      </c>
      <c r="M25" s="14" t="s">
        <v>10</v>
      </c>
      <c r="N25" s="14" t="s">
        <v>11</v>
      </c>
      <c r="O25" s="14" t="s">
        <v>12</v>
      </c>
      <c r="P25" s="14" t="s">
        <v>13</v>
      </c>
      <c r="Q25" s="14" t="s">
        <v>14</v>
      </c>
      <c r="R25" s="14" t="s">
        <v>15</v>
      </c>
      <c r="S25" s="14" t="s">
        <v>16</v>
      </c>
      <c r="T25" s="14" t="s">
        <v>17</v>
      </c>
      <c r="U25" s="14" t="s">
        <v>18</v>
      </c>
      <c r="V25" s="14" t="s">
        <v>19</v>
      </c>
      <c r="W25" s="14" t="s">
        <v>20</v>
      </c>
      <c r="X25" s="14" t="s">
        <v>15</v>
      </c>
      <c r="Y25" s="14" t="s">
        <v>16</v>
      </c>
      <c r="Z25" s="14" t="s">
        <v>17</v>
      </c>
    </row>
    <row r="26" spans="1:26">
      <c r="A26" s="2" t="s">
        <v>21</v>
      </c>
      <c r="B26" s="2" t="s">
        <v>35</v>
      </c>
      <c r="C26" s="2">
        <v>27</v>
      </c>
      <c r="D26" s="2">
        <v>30</v>
      </c>
      <c r="E26" s="2">
        <v>20</v>
      </c>
      <c r="F26" s="2">
        <v>23.532</v>
      </c>
      <c r="G26" s="2">
        <v>22.579000000000001</v>
      </c>
      <c r="H26" s="2">
        <v>17.225000000000001</v>
      </c>
      <c r="I26" s="2">
        <v>23.4</v>
      </c>
      <c r="J26" s="2">
        <v>44.167999999999999</v>
      </c>
      <c r="K26" s="2">
        <v>45.201999999999998</v>
      </c>
      <c r="L26" s="2">
        <v>2157.8000000000002</v>
      </c>
      <c r="M26" s="2">
        <v>2096.4</v>
      </c>
      <c r="N26" s="2">
        <v>1862.1</v>
      </c>
      <c r="O26" s="2">
        <v>131.9</v>
      </c>
      <c r="P26" s="2">
        <v>136.19999999999999</v>
      </c>
      <c r="Q26" s="2">
        <v>509.6</v>
      </c>
      <c r="R26" s="2">
        <v>360.14</v>
      </c>
      <c r="S26" s="2">
        <v>630.96</v>
      </c>
      <c r="T26" s="2">
        <v>666.13</v>
      </c>
      <c r="U26" s="2">
        <v>163.37</v>
      </c>
      <c r="V26" s="2">
        <v>202.6</v>
      </c>
      <c r="W26" s="2">
        <v>352.68</v>
      </c>
      <c r="X26" s="2">
        <v>12.426</v>
      </c>
      <c r="Y26" s="2">
        <v>4.9023000000000003</v>
      </c>
      <c r="Z26" s="2">
        <v>4.9023000000000003</v>
      </c>
    </row>
    <row r="27" spans="1:26">
      <c r="A27" s="2" t="s">
        <v>24</v>
      </c>
      <c r="B27" s="5" t="s">
        <v>35</v>
      </c>
      <c r="C27" s="2">
        <v>35</v>
      </c>
      <c r="D27" s="2">
        <v>678</v>
      </c>
      <c r="E27" s="2">
        <v>30</v>
      </c>
      <c r="F27" s="2">
        <v>7.9679000000000002</v>
      </c>
      <c r="G27" s="2">
        <v>21.847000000000001</v>
      </c>
      <c r="H27" s="2">
        <v>4.5601000000000003</v>
      </c>
      <c r="I27" s="2">
        <v>26.895</v>
      </c>
      <c r="J27" s="2">
        <v>16.478999999999999</v>
      </c>
      <c r="K27" s="2">
        <v>28.991</v>
      </c>
      <c r="L27" s="2">
        <v>2901.5</v>
      </c>
      <c r="M27" s="2">
        <v>3631.4</v>
      </c>
      <c r="N27" s="2">
        <v>2721.5</v>
      </c>
      <c r="O27" s="2">
        <v>457.85</v>
      </c>
      <c r="P27" s="2">
        <v>413.65</v>
      </c>
      <c r="Q27" s="2">
        <v>767.5</v>
      </c>
      <c r="R27" s="2">
        <v>767.52</v>
      </c>
      <c r="S27" s="2">
        <v>1206.5999999999999</v>
      </c>
      <c r="T27" s="2">
        <v>741.22</v>
      </c>
      <c r="U27" s="2">
        <v>369.94</v>
      </c>
      <c r="V27" s="2">
        <v>256.06</v>
      </c>
      <c r="W27" s="2">
        <v>373.76</v>
      </c>
      <c r="X27" s="2">
        <v>27.911000000000001</v>
      </c>
      <c r="Y27" s="2">
        <v>11.012</v>
      </c>
      <c r="Z27" s="2">
        <v>11.012</v>
      </c>
    </row>
    <row r="28" spans="1:26">
      <c r="A28" s="2" t="s">
        <v>21</v>
      </c>
      <c r="B28" s="2" t="s">
        <v>35</v>
      </c>
      <c r="C28" s="2">
        <v>37</v>
      </c>
      <c r="D28" s="2">
        <v>205</v>
      </c>
      <c r="E28" s="2">
        <v>20</v>
      </c>
      <c r="F28" s="2">
        <v>21.965</v>
      </c>
      <c r="G28" s="2">
        <v>21.655000000000001</v>
      </c>
      <c r="H28" s="2">
        <v>10.291</v>
      </c>
      <c r="I28" s="2">
        <v>23.077000000000002</v>
      </c>
      <c r="J28" s="2">
        <v>43.360999999999997</v>
      </c>
      <c r="K28" s="2">
        <v>40.768999999999998</v>
      </c>
      <c r="L28" s="2">
        <v>2115.8000000000002</v>
      </c>
      <c r="M28" s="2">
        <v>2032.8</v>
      </c>
      <c r="N28" s="2">
        <v>1680</v>
      </c>
      <c r="O28" s="2">
        <v>131.94999999999999</v>
      </c>
      <c r="P28" s="2">
        <v>138.55000000000001</v>
      </c>
      <c r="Q28" s="2">
        <v>483.8</v>
      </c>
      <c r="R28" s="2">
        <v>345.79</v>
      </c>
      <c r="S28" s="2">
        <v>587.29999999999995</v>
      </c>
      <c r="T28" s="2">
        <v>496.59</v>
      </c>
      <c r="U28" s="2">
        <v>145.08000000000001</v>
      </c>
      <c r="V28" s="2">
        <v>147.85</v>
      </c>
      <c r="W28" s="2">
        <v>292.22000000000003</v>
      </c>
      <c r="X28" s="2">
        <v>12.426</v>
      </c>
      <c r="Y28" s="2">
        <v>4.9023000000000003</v>
      </c>
      <c r="Z28" s="2">
        <v>4.9023000000000003</v>
      </c>
    </row>
    <row r="29" spans="1:26">
      <c r="A29" s="2" t="s">
        <v>22</v>
      </c>
      <c r="B29" s="5" t="s">
        <v>35</v>
      </c>
      <c r="C29" s="2">
        <v>59</v>
      </c>
      <c r="D29" s="2">
        <v>167</v>
      </c>
      <c r="E29" s="2">
        <v>20</v>
      </c>
      <c r="F29" s="2">
        <v>9.7898999999999994</v>
      </c>
      <c r="G29" s="2">
        <v>27.709</v>
      </c>
      <c r="H29" s="2">
        <v>14.356999999999999</v>
      </c>
      <c r="I29" s="2">
        <v>44.417000000000002</v>
      </c>
      <c r="J29" s="2">
        <v>18.571999999999999</v>
      </c>
      <c r="K29" s="2">
        <v>45.79</v>
      </c>
      <c r="L29" s="2">
        <v>1297</v>
      </c>
      <c r="M29" s="2">
        <v>2292.5</v>
      </c>
      <c r="N29" s="2">
        <v>1471.5</v>
      </c>
      <c r="O29" s="2">
        <v>169.3</v>
      </c>
      <c r="P29" s="2">
        <v>144.19999999999999</v>
      </c>
      <c r="Q29" s="2">
        <v>365.2</v>
      </c>
      <c r="R29" s="2">
        <v>253.28</v>
      </c>
      <c r="S29" s="2">
        <v>647.54</v>
      </c>
      <c r="T29" s="2">
        <v>485.7</v>
      </c>
      <c r="U29" s="2">
        <v>162.82</v>
      </c>
      <c r="V29" s="2">
        <v>150.94</v>
      </c>
      <c r="W29" s="2">
        <v>280.69</v>
      </c>
      <c r="X29" s="2">
        <v>12.426</v>
      </c>
      <c r="Y29" s="2">
        <v>4.9023000000000003</v>
      </c>
      <c r="Z29" s="2">
        <v>4.9023000000000003</v>
      </c>
    </row>
    <row r="30" spans="1:26">
      <c r="A30" s="2" t="s">
        <v>23</v>
      </c>
      <c r="B30" s="5" t="s">
        <v>35</v>
      </c>
      <c r="C30" s="2">
        <v>63</v>
      </c>
      <c r="D30" s="2">
        <v>80</v>
      </c>
      <c r="E30" s="2">
        <v>30</v>
      </c>
      <c r="F30" s="2">
        <v>25.129000000000001</v>
      </c>
      <c r="G30" s="2">
        <v>24.573</v>
      </c>
      <c r="H30" s="2">
        <v>7.1977000000000002</v>
      </c>
      <c r="I30" s="2">
        <v>24.172999999999998</v>
      </c>
      <c r="J30" s="2">
        <v>39.021999999999998</v>
      </c>
      <c r="K30" s="2">
        <v>37.594000000000001</v>
      </c>
      <c r="L30" s="2">
        <v>3804</v>
      </c>
      <c r="M30" s="2">
        <v>3763.7</v>
      </c>
      <c r="N30" s="2">
        <v>2795</v>
      </c>
      <c r="O30" s="2">
        <v>545.20000000000005</v>
      </c>
      <c r="P30" s="2">
        <v>549.5</v>
      </c>
      <c r="Q30" s="2">
        <v>752</v>
      </c>
      <c r="R30" s="2">
        <v>1028.9000000000001</v>
      </c>
      <c r="S30" s="2">
        <v>1260.9000000000001</v>
      </c>
      <c r="T30" s="2">
        <v>626.41</v>
      </c>
      <c r="U30" s="2">
        <v>453.55</v>
      </c>
      <c r="V30" s="2">
        <v>280.89999999999998</v>
      </c>
      <c r="W30" s="2">
        <v>308.04000000000002</v>
      </c>
      <c r="X30" s="2">
        <v>27.911000000000001</v>
      </c>
      <c r="Y30" s="2">
        <v>11.012</v>
      </c>
      <c r="Z30" s="2">
        <v>11.012</v>
      </c>
    </row>
    <row r="31" spans="1:26">
      <c r="A31" s="2" t="s">
        <v>24</v>
      </c>
      <c r="B31" s="5" t="s">
        <v>35</v>
      </c>
      <c r="C31" s="2">
        <v>75</v>
      </c>
      <c r="D31" s="2">
        <v>123</v>
      </c>
      <c r="E31" s="2">
        <v>30</v>
      </c>
      <c r="F31" s="2">
        <v>22.576000000000001</v>
      </c>
      <c r="G31" s="2">
        <v>19.195</v>
      </c>
      <c r="H31" s="2">
        <v>5.1265999999999998</v>
      </c>
      <c r="I31" s="2">
        <v>22.574000000000002</v>
      </c>
      <c r="J31" s="2">
        <v>26.779</v>
      </c>
      <c r="K31" s="2">
        <v>22.552</v>
      </c>
      <c r="L31" s="2">
        <v>3664.6</v>
      </c>
      <c r="M31" s="2">
        <v>3532.1</v>
      </c>
      <c r="N31" s="2">
        <v>2867.1</v>
      </c>
      <c r="O31" s="2">
        <v>379.05</v>
      </c>
      <c r="P31" s="2">
        <v>381.65</v>
      </c>
      <c r="Q31" s="2">
        <v>650.75</v>
      </c>
      <c r="R31" s="2">
        <v>808.73</v>
      </c>
      <c r="S31" s="2">
        <v>1103</v>
      </c>
      <c r="T31" s="2">
        <v>751.92</v>
      </c>
      <c r="U31" s="2">
        <v>323.02</v>
      </c>
      <c r="V31" s="2">
        <v>246.97</v>
      </c>
      <c r="W31" s="2">
        <v>329.96</v>
      </c>
      <c r="X31" s="2">
        <v>27.911000000000001</v>
      </c>
      <c r="Y31" s="2">
        <v>11.012</v>
      </c>
      <c r="Z31" s="2">
        <v>11.012</v>
      </c>
    </row>
    <row r="32" spans="1:26">
      <c r="A32" s="2" t="s">
        <v>21</v>
      </c>
      <c r="B32" s="2" t="s">
        <v>35</v>
      </c>
      <c r="C32" s="2">
        <v>100</v>
      </c>
      <c r="D32" s="2">
        <v>28</v>
      </c>
      <c r="E32" s="2">
        <v>20</v>
      </c>
      <c r="F32" s="2">
        <v>21.818000000000001</v>
      </c>
      <c r="G32" s="2">
        <v>24.172999999999998</v>
      </c>
      <c r="H32" s="2">
        <v>13.422000000000001</v>
      </c>
      <c r="I32" s="2">
        <v>24.018999999999998</v>
      </c>
      <c r="J32" s="2">
        <v>43.38</v>
      </c>
      <c r="K32" s="2">
        <v>45.268000000000001</v>
      </c>
      <c r="L32" s="2">
        <v>2093</v>
      </c>
      <c r="M32" s="2">
        <v>2185</v>
      </c>
      <c r="N32" s="2">
        <v>1860.7</v>
      </c>
      <c r="O32" s="2">
        <v>126.25</v>
      </c>
      <c r="P32" s="2">
        <v>129.65</v>
      </c>
      <c r="Q32" s="2">
        <v>542.70000000000005</v>
      </c>
      <c r="R32" s="2">
        <v>345.75</v>
      </c>
      <c r="S32" s="2">
        <v>725.85</v>
      </c>
      <c r="T32" s="2">
        <v>633.59</v>
      </c>
      <c r="U32" s="2">
        <v>186.67</v>
      </c>
      <c r="V32" s="2">
        <v>180.95</v>
      </c>
      <c r="W32" s="2">
        <v>423.17</v>
      </c>
      <c r="X32" s="2">
        <v>12.426</v>
      </c>
      <c r="Y32" s="2">
        <v>4.9023000000000003</v>
      </c>
      <c r="Z32" s="2">
        <v>4.9023000000000003</v>
      </c>
    </row>
    <row r="33" spans="1:26">
      <c r="A33" s="2" t="s">
        <v>22</v>
      </c>
      <c r="B33" s="5" t="s">
        <v>35</v>
      </c>
      <c r="C33" s="2">
        <v>155</v>
      </c>
      <c r="D33" s="2">
        <v>456</v>
      </c>
      <c r="E33" s="2">
        <v>20</v>
      </c>
      <c r="F33" s="2">
        <v>25.7</v>
      </c>
      <c r="G33" s="2">
        <v>40.246000000000002</v>
      </c>
      <c r="H33" s="2">
        <v>21.489000000000001</v>
      </c>
      <c r="I33" s="2">
        <v>44.264000000000003</v>
      </c>
      <c r="J33" s="2">
        <v>43.847000000000001</v>
      </c>
      <c r="K33" s="2">
        <v>46.003999999999998</v>
      </c>
      <c r="L33" s="2">
        <v>2266.1</v>
      </c>
      <c r="M33" s="2">
        <v>2311.3000000000002</v>
      </c>
      <c r="N33" s="2">
        <v>2038.6</v>
      </c>
      <c r="O33" s="2">
        <v>220.3</v>
      </c>
      <c r="P33" s="2">
        <v>220.3</v>
      </c>
      <c r="Q33" s="2">
        <v>488</v>
      </c>
      <c r="R33" s="2">
        <v>475.08</v>
      </c>
      <c r="S33" s="2">
        <v>739.99</v>
      </c>
      <c r="T33" s="2">
        <v>538.87</v>
      </c>
      <c r="U33" s="2">
        <v>255.46</v>
      </c>
      <c r="V33" s="2">
        <v>193.5</v>
      </c>
      <c r="W33" s="2">
        <v>333.91</v>
      </c>
      <c r="X33" s="2">
        <v>12.426</v>
      </c>
      <c r="Y33" s="2">
        <v>4.9023000000000003</v>
      </c>
      <c r="Z33" s="2">
        <v>4.9023000000000003</v>
      </c>
    </row>
    <row r="34" spans="1:26">
      <c r="A34" s="2" t="s">
        <v>21</v>
      </c>
      <c r="B34" s="2" t="s">
        <v>35</v>
      </c>
      <c r="C34" s="2">
        <v>178</v>
      </c>
      <c r="D34" s="2">
        <v>66</v>
      </c>
      <c r="E34" s="2">
        <v>20</v>
      </c>
      <c r="F34" s="2">
        <v>19.515000000000001</v>
      </c>
      <c r="G34" s="2">
        <v>22.067</v>
      </c>
      <c r="H34" s="2">
        <v>12.718</v>
      </c>
      <c r="I34" s="2">
        <v>23.681000000000001</v>
      </c>
      <c r="J34" s="2">
        <v>34.258000000000003</v>
      </c>
      <c r="K34" s="2">
        <v>40.973999999999997</v>
      </c>
      <c r="L34" s="2">
        <v>1971.3</v>
      </c>
      <c r="M34" s="2">
        <v>2040.8</v>
      </c>
      <c r="N34" s="2">
        <v>1569.4</v>
      </c>
      <c r="O34" s="2">
        <v>136.5</v>
      </c>
      <c r="P34" s="2">
        <v>142.6</v>
      </c>
      <c r="Q34" s="2">
        <v>684.9</v>
      </c>
      <c r="R34" s="2">
        <v>340.94</v>
      </c>
      <c r="S34" s="2">
        <v>737.68</v>
      </c>
      <c r="T34" s="2">
        <v>724.96</v>
      </c>
      <c r="U34" s="2">
        <v>196.74</v>
      </c>
      <c r="V34" s="2">
        <v>244.94</v>
      </c>
      <c r="W34" s="2">
        <v>549.62</v>
      </c>
      <c r="X34" s="2">
        <v>12.426</v>
      </c>
      <c r="Y34" s="2">
        <v>4.9023000000000003</v>
      </c>
      <c r="Z34" s="2">
        <v>4.9023000000000003</v>
      </c>
    </row>
    <row r="35" spans="1:26">
      <c r="A35" s="2" t="s">
        <v>22</v>
      </c>
      <c r="B35" s="5" t="s">
        <v>35</v>
      </c>
      <c r="C35" s="2">
        <v>265</v>
      </c>
      <c r="D35" s="2">
        <v>159</v>
      </c>
      <c r="E35" s="2">
        <v>20</v>
      </c>
      <c r="F35" s="2">
        <v>19.989000000000001</v>
      </c>
      <c r="G35" s="2">
        <v>30.398</v>
      </c>
      <c r="H35" s="2">
        <v>17.678000000000001</v>
      </c>
      <c r="I35" s="2">
        <v>44.7</v>
      </c>
      <c r="J35" s="2">
        <v>25.535</v>
      </c>
      <c r="K35" s="2">
        <v>46.457999999999998</v>
      </c>
      <c r="L35" s="2">
        <v>1973.7</v>
      </c>
      <c r="M35" s="2">
        <v>2309.6999999999998</v>
      </c>
      <c r="N35" s="2">
        <v>1920.6</v>
      </c>
      <c r="O35" s="2">
        <v>191.35</v>
      </c>
      <c r="P35" s="2">
        <v>185.95</v>
      </c>
      <c r="Q35" s="2">
        <v>648.15</v>
      </c>
      <c r="R35" s="2">
        <v>383.86</v>
      </c>
      <c r="S35" s="2">
        <v>812.72</v>
      </c>
      <c r="T35" s="2">
        <v>980.49</v>
      </c>
      <c r="U35" s="2">
        <v>240.48</v>
      </c>
      <c r="V35" s="2">
        <v>306.24</v>
      </c>
      <c r="W35" s="2">
        <v>695.87</v>
      </c>
      <c r="X35" s="2">
        <v>12.426</v>
      </c>
      <c r="Y35" s="2">
        <v>4.9023000000000003</v>
      </c>
      <c r="Z35" s="2">
        <v>4.9023000000000003</v>
      </c>
    </row>
    <row r="36" spans="1:26">
      <c r="A36" s="2" t="s">
        <v>24</v>
      </c>
      <c r="B36" s="5" t="s">
        <v>35</v>
      </c>
      <c r="C36" s="2">
        <v>360</v>
      </c>
      <c r="D36" s="2">
        <v>115</v>
      </c>
      <c r="E36" s="2">
        <v>30</v>
      </c>
      <c r="F36" s="2">
        <v>23.555</v>
      </c>
      <c r="G36" s="2">
        <v>21.628</v>
      </c>
      <c r="H36" s="2">
        <v>9.1120999999999999</v>
      </c>
      <c r="I36" s="2">
        <v>23.061</v>
      </c>
      <c r="J36" s="2">
        <v>27.263000000000002</v>
      </c>
      <c r="K36" s="2">
        <v>23.603999999999999</v>
      </c>
      <c r="L36" s="2">
        <v>3715.3</v>
      </c>
      <c r="M36" s="2">
        <v>3603.7</v>
      </c>
      <c r="N36" s="2">
        <v>3058</v>
      </c>
      <c r="O36" s="2">
        <v>480.85</v>
      </c>
      <c r="P36" s="2">
        <v>483.95</v>
      </c>
      <c r="Q36" s="2">
        <v>664.7</v>
      </c>
      <c r="R36" s="2">
        <v>916.2</v>
      </c>
      <c r="S36" s="2">
        <v>1184.9000000000001</v>
      </c>
      <c r="T36" s="2">
        <v>800.14</v>
      </c>
      <c r="U36" s="2">
        <v>391.31</v>
      </c>
      <c r="V36" s="2">
        <v>288.08</v>
      </c>
      <c r="W36" s="2">
        <v>360.84</v>
      </c>
      <c r="X36" s="2">
        <v>27.911000000000001</v>
      </c>
      <c r="Y36" s="2">
        <v>11.012</v>
      </c>
      <c r="Z36" s="2">
        <v>11.012</v>
      </c>
    </row>
    <row r="37" spans="1:26">
      <c r="A37" s="2" t="s">
        <v>23</v>
      </c>
      <c r="B37" s="5" t="s">
        <v>35</v>
      </c>
      <c r="C37" s="2">
        <v>369</v>
      </c>
      <c r="D37" s="2">
        <v>590</v>
      </c>
      <c r="E37" s="2">
        <v>30</v>
      </c>
      <c r="F37" s="2">
        <v>21.077000000000002</v>
      </c>
      <c r="G37" s="2">
        <v>10.433999999999999</v>
      </c>
      <c r="H37" s="2">
        <v>0.26715</v>
      </c>
      <c r="I37" s="2">
        <v>23.332999999999998</v>
      </c>
      <c r="J37" s="2">
        <v>34.183</v>
      </c>
      <c r="K37" s="2">
        <v>34.524999999999999</v>
      </c>
      <c r="L37" s="2">
        <v>3590</v>
      </c>
      <c r="M37" s="2">
        <v>3501.6</v>
      </c>
      <c r="N37" s="2">
        <v>1801.3</v>
      </c>
      <c r="O37" s="2">
        <v>408.15</v>
      </c>
      <c r="P37" s="2">
        <v>413.15</v>
      </c>
      <c r="Q37" s="2">
        <v>485.2</v>
      </c>
      <c r="R37" s="2">
        <v>817.18</v>
      </c>
      <c r="S37" s="2">
        <v>979.01</v>
      </c>
      <c r="T37" s="2">
        <v>373.13</v>
      </c>
      <c r="U37" s="2">
        <v>286.55</v>
      </c>
      <c r="V37" s="2">
        <v>189</v>
      </c>
      <c r="W37" s="2">
        <v>213.39</v>
      </c>
      <c r="X37" s="2">
        <v>27.911000000000001</v>
      </c>
      <c r="Y37" s="2">
        <v>11.012</v>
      </c>
      <c r="Z37" s="2">
        <v>11.012</v>
      </c>
    </row>
    <row r="38" spans="1:26">
      <c r="A38" s="2" t="s">
        <v>24</v>
      </c>
      <c r="B38" s="5" t="s">
        <v>35</v>
      </c>
      <c r="C38" s="2">
        <v>436</v>
      </c>
      <c r="D38" s="2">
        <v>597</v>
      </c>
      <c r="E38" s="2">
        <v>20</v>
      </c>
      <c r="F38" s="2">
        <v>15.247999999999999</v>
      </c>
      <c r="G38" s="2">
        <v>22.698</v>
      </c>
      <c r="H38" s="2">
        <v>11.023999999999999</v>
      </c>
      <c r="I38" s="2">
        <v>26.001999999999999</v>
      </c>
      <c r="J38" s="2">
        <v>20.792999999999999</v>
      </c>
      <c r="K38" s="2">
        <v>25.283000000000001</v>
      </c>
      <c r="L38" s="2">
        <v>1781.5</v>
      </c>
      <c r="M38" s="2">
        <v>2128</v>
      </c>
      <c r="N38" s="2">
        <v>1633.3</v>
      </c>
      <c r="O38" s="2">
        <v>248</v>
      </c>
      <c r="P38" s="2">
        <v>233.3</v>
      </c>
      <c r="Q38" s="2">
        <v>418.2</v>
      </c>
      <c r="R38" s="2">
        <v>373.47</v>
      </c>
      <c r="S38" s="2">
        <v>610.9</v>
      </c>
      <c r="T38" s="2">
        <v>378.19</v>
      </c>
      <c r="U38" s="2">
        <v>186.75</v>
      </c>
      <c r="V38" s="2">
        <v>125.62</v>
      </c>
      <c r="W38" s="2">
        <v>199.5</v>
      </c>
      <c r="X38" s="2">
        <v>12.426</v>
      </c>
      <c r="Y38" s="2">
        <v>4.9023000000000003</v>
      </c>
      <c r="Z38" s="2">
        <v>4.9023000000000003</v>
      </c>
    </row>
    <row r="39" spans="1:26">
      <c r="A39" s="2" t="s">
        <v>21</v>
      </c>
      <c r="B39" s="2" t="s">
        <v>34</v>
      </c>
      <c r="C39" s="2">
        <v>151</v>
      </c>
      <c r="D39" s="2">
        <v>247</v>
      </c>
      <c r="E39" s="2">
        <v>28</v>
      </c>
      <c r="F39" s="2">
        <v>6.9123999999999999</v>
      </c>
      <c r="G39" s="2">
        <v>2.3378999999999999</v>
      </c>
      <c r="H39" s="2">
        <v>4.1593999999999998</v>
      </c>
      <c r="I39" s="2">
        <v>36.811999999999998</v>
      </c>
      <c r="J39" s="2">
        <v>32.034999999999997</v>
      </c>
      <c r="K39" s="2">
        <v>16.605</v>
      </c>
      <c r="L39" s="2">
        <v>2373.8000000000002</v>
      </c>
      <c r="M39" s="2">
        <v>2205.6</v>
      </c>
      <c r="N39" s="2">
        <v>2041.1</v>
      </c>
      <c r="O39" s="2">
        <v>179.5</v>
      </c>
      <c r="P39" s="2">
        <v>170</v>
      </c>
      <c r="Q39" s="2">
        <v>189.2</v>
      </c>
      <c r="R39" s="2">
        <v>374.38</v>
      </c>
      <c r="S39" s="2">
        <v>503.05</v>
      </c>
      <c r="T39" s="2">
        <v>479.89</v>
      </c>
      <c r="U39" s="2">
        <v>117.01</v>
      </c>
      <c r="V39" s="2">
        <v>120.98</v>
      </c>
      <c r="W39" s="2">
        <v>145.76</v>
      </c>
      <c r="X39" s="2">
        <v>24.266999999999999</v>
      </c>
      <c r="Y39" s="2">
        <v>9.5741999999999994</v>
      </c>
      <c r="Z39" s="2">
        <v>9.5741999999999994</v>
      </c>
    </row>
    <row r="40" spans="1:26">
      <c r="A40" s="2" t="s">
        <v>24</v>
      </c>
      <c r="B40" s="5" t="s">
        <v>34</v>
      </c>
      <c r="C40" s="2">
        <v>167</v>
      </c>
      <c r="D40" s="2">
        <v>426</v>
      </c>
      <c r="E40" s="2">
        <v>30</v>
      </c>
      <c r="F40" s="2">
        <v>2.1101999999999999</v>
      </c>
      <c r="G40" s="2">
        <v>2.3159000000000001</v>
      </c>
      <c r="H40" s="2">
        <v>1.2114</v>
      </c>
      <c r="I40" s="2">
        <v>11.465</v>
      </c>
      <c r="J40" s="2">
        <v>9.9151000000000007</v>
      </c>
      <c r="K40" s="2">
        <v>8.1720000000000006</v>
      </c>
      <c r="L40" s="2">
        <v>2116.9</v>
      </c>
      <c r="M40" s="2">
        <v>2434.4</v>
      </c>
      <c r="N40" s="2">
        <v>1990.7</v>
      </c>
      <c r="O40" s="2">
        <v>228.5</v>
      </c>
      <c r="P40" s="2">
        <v>217.5</v>
      </c>
      <c r="Q40" s="2">
        <v>278.8</v>
      </c>
      <c r="R40" s="2">
        <v>473.36</v>
      </c>
      <c r="S40" s="2">
        <v>666.82</v>
      </c>
      <c r="T40" s="2">
        <v>472.65</v>
      </c>
      <c r="U40" s="2">
        <v>166.91</v>
      </c>
      <c r="V40" s="2">
        <v>122.37</v>
      </c>
      <c r="W40" s="2">
        <v>158.29</v>
      </c>
      <c r="X40" s="2">
        <v>27.911000000000001</v>
      </c>
      <c r="Y40" s="2">
        <v>11.012</v>
      </c>
      <c r="Z40" s="2">
        <v>11.012</v>
      </c>
    </row>
    <row r="41" spans="1:26">
      <c r="A41" s="2" t="s">
        <v>22</v>
      </c>
      <c r="B41" s="5" t="s">
        <v>34</v>
      </c>
      <c r="C41" s="2">
        <v>180</v>
      </c>
      <c r="D41" s="2">
        <v>280</v>
      </c>
      <c r="E41" s="2">
        <v>23</v>
      </c>
      <c r="F41" s="2">
        <v>14.917</v>
      </c>
      <c r="G41" s="2">
        <v>0.54825999999999997</v>
      </c>
      <c r="H41" s="2">
        <v>6.6200999999999999</v>
      </c>
      <c r="I41" s="2">
        <v>18.826000000000001</v>
      </c>
      <c r="J41" s="2">
        <v>34.591999999999999</v>
      </c>
      <c r="K41" s="2">
        <v>38.412999999999997</v>
      </c>
      <c r="L41" s="2">
        <v>2063.3000000000002</v>
      </c>
      <c r="M41" s="2">
        <v>911.5</v>
      </c>
      <c r="N41" s="2">
        <v>2147.8000000000002</v>
      </c>
      <c r="O41" s="2">
        <v>286.35000000000002</v>
      </c>
      <c r="P41" s="2">
        <v>301.85000000000002</v>
      </c>
      <c r="Q41" s="2">
        <v>224.75</v>
      </c>
      <c r="R41" s="2">
        <v>520.28</v>
      </c>
      <c r="S41" s="2">
        <v>237.51</v>
      </c>
      <c r="T41" s="2">
        <v>409.52</v>
      </c>
      <c r="U41" s="2">
        <v>135.12</v>
      </c>
      <c r="V41" s="2">
        <v>137.97</v>
      </c>
      <c r="W41" s="2">
        <v>107.39</v>
      </c>
      <c r="X41" s="2">
        <v>16.347000000000001</v>
      </c>
      <c r="Y41" s="2">
        <v>6.4492000000000003</v>
      </c>
      <c r="Z41" s="2">
        <v>6.4492000000000003</v>
      </c>
    </row>
    <row r="42" spans="1:26">
      <c r="A42" s="2" t="s">
        <v>21</v>
      </c>
      <c r="B42" s="2" t="s">
        <v>34</v>
      </c>
      <c r="C42" s="2">
        <v>220</v>
      </c>
      <c r="D42" s="2">
        <v>349</v>
      </c>
      <c r="E42" s="2">
        <v>18</v>
      </c>
      <c r="F42" s="2">
        <v>6.0399000000000003</v>
      </c>
      <c r="G42" s="2">
        <v>1.5868</v>
      </c>
      <c r="H42" s="2">
        <v>4.4810999999999996</v>
      </c>
      <c r="I42" s="2">
        <v>20.071000000000002</v>
      </c>
      <c r="J42" s="2">
        <v>18.035</v>
      </c>
      <c r="K42" s="2">
        <v>12.346</v>
      </c>
      <c r="L42" s="2">
        <v>915</v>
      </c>
      <c r="M42" s="2">
        <v>1067.4000000000001</v>
      </c>
      <c r="N42" s="2">
        <v>714.9</v>
      </c>
      <c r="O42" s="2">
        <v>87.45</v>
      </c>
      <c r="P42" s="2">
        <v>95.15</v>
      </c>
      <c r="Q42" s="2">
        <v>110.2</v>
      </c>
      <c r="R42" s="2">
        <v>156.38</v>
      </c>
      <c r="S42" s="2">
        <v>238.27</v>
      </c>
      <c r="T42" s="2">
        <v>139.33000000000001</v>
      </c>
      <c r="U42" s="2">
        <v>55.176000000000002</v>
      </c>
      <c r="V42" s="2">
        <v>49.610999999999997</v>
      </c>
      <c r="W42" s="2">
        <v>67.563999999999993</v>
      </c>
      <c r="X42" s="2">
        <v>9.9702999999999999</v>
      </c>
      <c r="Y42" s="2">
        <v>3.9336000000000002</v>
      </c>
      <c r="Z42" s="2">
        <v>3.9336000000000002</v>
      </c>
    </row>
    <row r="43" spans="1:26">
      <c r="A43" s="2" t="s">
        <v>24</v>
      </c>
      <c r="B43" s="5" t="s">
        <v>34</v>
      </c>
      <c r="C43" s="2">
        <v>251</v>
      </c>
      <c r="D43" s="2">
        <v>277</v>
      </c>
      <c r="E43" s="2">
        <v>24</v>
      </c>
      <c r="F43" s="2">
        <v>8.3530999999999995</v>
      </c>
      <c r="G43" s="2">
        <v>1.7371000000000001</v>
      </c>
      <c r="H43" s="2">
        <v>0.34144999999999998</v>
      </c>
      <c r="I43" s="2">
        <v>21.364000000000001</v>
      </c>
      <c r="J43" s="2">
        <v>15.353</v>
      </c>
      <c r="K43" s="2">
        <v>11.406000000000001</v>
      </c>
      <c r="L43" s="2">
        <v>1894.1</v>
      </c>
      <c r="M43" s="2">
        <v>1624.2</v>
      </c>
      <c r="N43" s="2">
        <v>881.8</v>
      </c>
      <c r="O43" s="2">
        <v>211.9</v>
      </c>
      <c r="P43" s="2">
        <v>187.5</v>
      </c>
      <c r="Q43" s="2">
        <v>230.4</v>
      </c>
      <c r="R43" s="2">
        <v>406.96</v>
      </c>
      <c r="S43" s="2">
        <v>436.56</v>
      </c>
      <c r="T43" s="2">
        <v>222.79</v>
      </c>
      <c r="U43" s="2">
        <v>151.86000000000001</v>
      </c>
      <c r="V43" s="2">
        <v>112.31</v>
      </c>
      <c r="W43" s="2">
        <v>116.9</v>
      </c>
      <c r="X43" s="2">
        <v>17.733000000000001</v>
      </c>
      <c r="Y43" s="2">
        <v>6.9961000000000002</v>
      </c>
      <c r="Z43" s="2">
        <v>6.9961000000000002</v>
      </c>
    </row>
    <row r="44" spans="1:26">
      <c r="A44" s="2" t="s">
        <v>21</v>
      </c>
      <c r="B44" s="2" t="s">
        <v>34</v>
      </c>
      <c r="C44" s="2">
        <v>260</v>
      </c>
      <c r="D44" s="2">
        <v>128</v>
      </c>
      <c r="E44" s="2">
        <v>18</v>
      </c>
      <c r="F44" s="2">
        <v>4.3567</v>
      </c>
      <c r="G44" s="2">
        <v>2.7677999999999998</v>
      </c>
      <c r="H44" s="2">
        <v>4.5415000000000001</v>
      </c>
      <c r="I44" s="2">
        <v>29.167000000000002</v>
      </c>
      <c r="J44" s="2">
        <v>24.539000000000001</v>
      </c>
      <c r="K44" s="2">
        <v>21.329000000000001</v>
      </c>
      <c r="L44" s="2">
        <v>762.1</v>
      </c>
      <c r="M44" s="2">
        <v>1510.4</v>
      </c>
      <c r="N44" s="2">
        <v>1409.8</v>
      </c>
      <c r="O44" s="2">
        <v>118.15</v>
      </c>
      <c r="P44" s="2">
        <v>108.05</v>
      </c>
      <c r="Q44" s="2">
        <v>102.3</v>
      </c>
      <c r="R44" s="2">
        <v>138.27000000000001</v>
      </c>
      <c r="S44" s="2">
        <v>309.77</v>
      </c>
      <c r="T44" s="2">
        <v>287.11</v>
      </c>
      <c r="U44" s="2">
        <v>67.165999999999997</v>
      </c>
      <c r="V44" s="2">
        <v>68.617000000000004</v>
      </c>
      <c r="W44" s="2">
        <v>77.417000000000002</v>
      </c>
      <c r="X44" s="2">
        <v>9.9702999999999999</v>
      </c>
      <c r="Y44" s="2">
        <v>3.9336000000000002</v>
      </c>
      <c r="Z44" s="2">
        <v>3.9336000000000002</v>
      </c>
    </row>
    <row r="45" spans="1:26">
      <c r="A45" s="2" t="s">
        <v>23</v>
      </c>
      <c r="B45" s="5" t="s">
        <v>34</v>
      </c>
      <c r="C45" s="2">
        <v>264</v>
      </c>
      <c r="D45" s="2">
        <v>354</v>
      </c>
      <c r="E45" s="2">
        <v>30</v>
      </c>
      <c r="F45" s="2">
        <v>18.513999999999999</v>
      </c>
      <c r="G45" s="2">
        <v>0.27379999999999999</v>
      </c>
      <c r="H45" s="2">
        <v>3.5846</v>
      </c>
      <c r="I45" s="2">
        <v>27.050999999999998</v>
      </c>
      <c r="J45" s="2">
        <v>37.31</v>
      </c>
      <c r="K45" s="2">
        <v>13.701000000000001</v>
      </c>
      <c r="L45" s="2">
        <v>3419.8</v>
      </c>
      <c r="M45" s="2">
        <v>1773.9</v>
      </c>
      <c r="N45" s="2">
        <v>1954.4</v>
      </c>
      <c r="O45" s="2">
        <v>335.1</v>
      </c>
      <c r="P45" s="2">
        <v>340.3</v>
      </c>
      <c r="Q45" s="2">
        <v>281.85000000000002</v>
      </c>
      <c r="R45" s="2">
        <v>666.52</v>
      </c>
      <c r="S45" s="2">
        <v>446.37</v>
      </c>
      <c r="T45" s="2">
        <v>320.3</v>
      </c>
      <c r="U45" s="2">
        <v>212.07</v>
      </c>
      <c r="V45" s="2">
        <v>135.38999999999999</v>
      </c>
      <c r="W45" s="2">
        <v>117.84</v>
      </c>
      <c r="X45" s="2">
        <v>27.911000000000001</v>
      </c>
      <c r="Y45" s="2">
        <v>11.012</v>
      </c>
      <c r="Z45" s="2">
        <v>11.012</v>
      </c>
    </row>
    <row r="46" spans="1:26">
      <c r="A46" s="2" t="s">
        <v>21</v>
      </c>
      <c r="B46" s="2" t="s">
        <v>34</v>
      </c>
      <c r="C46" s="2">
        <v>293</v>
      </c>
      <c r="D46" s="2">
        <v>269</v>
      </c>
      <c r="E46" s="2">
        <v>30</v>
      </c>
      <c r="F46" s="2">
        <v>3.3580000000000001</v>
      </c>
      <c r="G46" s="2">
        <v>2.1042999999999998</v>
      </c>
      <c r="H46" s="2">
        <v>4.8722000000000003</v>
      </c>
      <c r="I46" s="2">
        <v>23.68</v>
      </c>
      <c r="J46" s="2">
        <v>22.004000000000001</v>
      </c>
      <c r="K46" s="2">
        <v>13.99</v>
      </c>
      <c r="L46" s="2">
        <v>2194.1</v>
      </c>
      <c r="M46" s="2">
        <v>2509.6999999999998</v>
      </c>
      <c r="N46" s="2">
        <v>2406.6</v>
      </c>
      <c r="O46" s="2">
        <v>215.7</v>
      </c>
      <c r="P46" s="2">
        <v>209.1</v>
      </c>
      <c r="Q46" s="2">
        <v>187.8</v>
      </c>
      <c r="R46" s="2">
        <v>425.33</v>
      </c>
      <c r="S46" s="2">
        <v>574.11</v>
      </c>
      <c r="T46" s="2">
        <v>509.88</v>
      </c>
      <c r="U46" s="2">
        <v>138.62</v>
      </c>
      <c r="V46" s="2">
        <v>123.02</v>
      </c>
      <c r="W46" s="2">
        <v>141.44</v>
      </c>
      <c r="X46" s="2">
        <v>27.911000000000001</v>
      </c>
      <c r="Y46" s="2">
        <v>11.012</v>
      </c>
      <c r="Z46" s="2">
        <v>11.012</v>
      </c>
    </row>
    <row r="47" spans="1:26">
      <c r="A47" s="2" t="s">
        <v>24</v>
      </c>
      <c r="B47" s="5" t="s">
        <v>34</v>
      </c>
      <c r="C47" s="2">
        <v>305</v>
      </c>
      <c r="D47" s="2">
        <v>575</v>
      </c>
      <c r="E47" s="2">
        <v>20</v>
      </c>
      <c r="F47" s="2">
        <v>3.4003999999999999</v>
      </c>
      <c r="G47" s="2">
        <v>0.99448999999999999</v>
      </c>
      <c r="H47" s="2">
        <v>0.32802999999999999</v>
      </c>
      <c r="I47" s="2">
        <v>10.9</v>
      </c>
      <c r="J47" s="2">
        <v>11.18</v>
      </c>
      <c r="K47" s="2">
        <v>8.1357999999999997</v>
      </c>
      <c r="L47" s="2">
        <v>953.8</v>
      </c>
      <c r="M47" s="2">
        <v>951.2</v>
      </c>
      <c r="N47" s="2">
        <v>506.7</v>
      </c>
      <c r="O47" s="2">
        <v>121.9</v>
      </c>
      <c r="P47" s="2">
        <v>110.2</v>
      </c>
      <c r="Q47" s="2">
        <v>162.1</v>
      </c>
      <c r="R47" s="2">
        <v>207.03</v>
      </c>
      <c r="S47" s="2">
        <v>276.07</v>
      </c>
      <c r="T47" s="2">
        <v>133.32</v>
      </c>
      <c r="U47" s="2">
        <v>94.465999999999994</v>
      </c>
      <c r="V47" s="2">
        <v>63.512999999999998</v>
      </c>
      <c r="W47" s="2">
        <v>87.016000000000005</v>
      </c>
      <c r="X47" s="2">
        <v>12.426</v>
      </c>
      <c r="Y47" s="2">
        <v>4.9023000000000003</v>
      </c>
      <c r="Z47" s="2">
        <v>4.9023000000000003</v>
      </c>
    </row>
    <row r="48" spans="1:26">
      <c r="A48" s="2" t="s">
        <v>24</v>
      </c>
      <c r="B48" s="5" t="s">
        <v>34</v>
      </c>
      <c r="C48" s="2">
        <v>352</v>
      </c>
      <c r="D48" s="2">
        <v>400</v>
      </c>
      <c r="E48" s="2">
        <v>30</v>
      </c>
      <c r="F48" s="2">
        <v>1.284</v>
      </c>
      <c r="G48" s="2">
        <v>2.3241999999999998</v>
      </c>
      <c r="H48" s="2">
        <v>2.6753</v>
      </c>
      <c r="I48" s="2">
        <v>13.874000000000001</v>
      </c>
      <c r="J48" s="2">
        <v>16.190999999999999</v>
      </c>
      <c r="K48" s="2">
        <v>12.952999999999999</v>
      </c>
      <c r="L48" s="2">
        <v>2126.4</v>
      </c>
      <c r="M48" s="2">
        <v>2731.2</v>
      </c>
      <c r="N48" s="2">
        <v>2431.1</v>
      </c>
      <c r="O48" s="2">
        <v>305.55</v>
      </c>
      <c r="P48" s="2">
        <v>296.64999999999998</v>
      </c>
      <c r="Q48" s="2">
        <v>319</v>
      </c>
      <c r="R48" s="2">
        <v>548.14</v>
      </c>
      <c r="S48" s="2">
        <v>737.55</v>
      </c>
      <c r="T48" s="2">
        <v>591.79</v>
      </c>
      <c r="U48" s="2">
        <v>210.25</v>
      </c>
      <c r="V48" s="2">
        <v>161.81</v>
      </c>
      <c r="W48" s="2">
        <v>186.62</v>
      </c>
      <c r="X48" s="2">
        <v>27.911000000000001</v>
      </c>
      <c r="Y48" s="2">
        <v>11.012</v>
      </c>
      <c r="Z48" s="2">
        <v>11.012</v>
      </c>
    </row>
    <row r="52" spans="3:26">
      <c r="C52">
        <v>27</v>
      </c>
      <c r="D52">
        <v>30</v>
      </c>
      <c r="E52">
        <v>20</v>
      </c>
      <c r="F52">
        <v>23.532</v>
      </c>
      <c r="G52">
        <v>22.579000000000001</v>
      </c>
      <c r="H52">
        <v>17.225000000000001</v>
      </c>
      <c r="I52">
        <v>23.4</v>
      </c>
      <c r="J52">
        <v>44.167999999999999</v>
      </c>
      <c r="K52">
        <v>45.201999999999998</v>
      </c>
      <c r="L52">
        <v>2157.8000000000002</v>
      </c>
      <c r="M52">
        <v>2096.4</v>
      </c>
      <c r="N52">
        <v>1862.1</v>
      </c>
      <c r="O52">
        <v>131.9</v>
      </c>
      <c r="P52">
        <v>136.19999999999999</v>
      </c>
      <c r="Q52">
        <v>509.6</v>
      </c>
      <c r="R52">
        <v>360.14</v>
      </c>
      <c r="S52">
        <v>630.96</v>
      </c>
      <c r="T52">
        <v>666.13</v>
      </c>
      <c r="U52">
        <v>163.37</v>
      </c>
      <c r="V52">
        <v>202.6</v>
      </c>
      <c r="W52">
        <v>352.68</v>
      </c>
      <c r="X52">
        <v>12.426</v>
      </c>
      <c r="Y52">
        <v>4.9023000000000003</v>
      </c>
      <c r="Z52">
        <v>4.9023000000000003</v>
      </c>
    </row>
    <row r="53" spans="3:26">
      <c r="C53">
        <v>35</v>
      </c>
      <c r="D53">
        <v>678</v>
      </c>
      <c r="E53">
        <v>30</v>
      </c>
      <c r="F53">
        <v>7.9679000000000002</v>
      </c>
      <c r="G53">
        <v>21.847000000000001</v>
      </c>
      <c r="H53">
        <v>4.5601000000000003</v>
      </c>
      <c r="I53">
        <v>26.895</v>
      </c>
      <c r="J53">
        <v>16.478999999999999</v>
      </c>
      <c r="K53">
        <v>28.991</v>
      </c>
      <c r="L53">
        <v>2901.5</v>
      </c>
      <c r="M53">
        <v>3631.4</v>
      </c>
      <c r="N53">
        <v>2721.5</v>
      </c>
      <c r="O53">
        <v>457.85</v>
      </c>
      <c r="P53">
        <v>413.65</v>
      </c>
      <c r="Q53">
        <v>767.5</v>
      </c>
      <c r="R53">
        <v>767.52</v>
      </c>
      <c r="S53">
        <v>1206.5999999999999</v>
      </c>
      <c r="T53">
        <v>741.22</v>
      </c>
      <c r="U53">
        <v>369.94</v>
      </c>
      <c r="V53">
        <v>256.06</v>
      </c>
      <c r="W53">
        <v>373.76</v>
      </c>
      <c r="X53">
        <v>27.911000000000001</v>
      </c>
      <c r="Y53">
        <v>11.012</v>
      </c>
      <c r="Z53">
        <v>11.012</v>
      </c>
    </row>
    <row r="54" spans="3:26">
      <c r="C54">
        <v>37</v>
      </c>
      <c r="D54">
        <v>205</v>
      </c>
      <c r="E54">
        <v>20</v>
      </c>
      <c r="F54">
        <v>21.965</v>
      </c>
      <c r="G54">
        <v>21.655000000000001</v>
      </c>
      <c r="H54">
        <v>10.291</v>
      </c>
      <c r="I54">
        <v>23.077000000000002</v>
      </c>
      <c r="J54">
        <v>43.360999999999997</v>
      </c>
      <c r="K54">
        <v>40.768999999999998</v>
      </c>
      <c r="L54">
        <v>2115.8000000000002</v>
      </c>
      <c r="M54">
        <v>2032.8</v>
      </c>
      <c r="N54">
        <v>1680</v>
      </c>
      <c r="O54">
        <v>131.94999999999999</v>
      </c>
      <c r="P54">
        <v>138.55000000000001</v>
      </c>
      <c r="Q54">
        <v>483.8</v>
      </c>
      <c r="R54">
        <v>345.79</v>
      </c>
      <c r="S54">
        <v>587.29999999999995</v>
      </c>
      <c r="T54">
        <v>496.59</v>
      </c>
      <c r="U54">
        <v>145.08000000000001</v>
      </c>
      <c r="V54">
        <v>147.85</v>
      </c>
      <c r="W54">
        <v>292.22000000000003</v>
      </c>
      <c r="X54">
        <v>12.426</v>
      </c>
      <c r="Y54">
        <v>4.9023000000000003</v>
      </c>
      <c r="Z54">
        <v>4.9023000000000003</v>
      </c>
    </row>
    <row r="55" spans="3:26">
      <c r="C55">
        <v>59</v>
      </c>
      <c r="D55">
        <v>167</v>
      </c>
      <c r="E55">
        <v>20</v>
      </c>
      <c r="F55">
        <v>9.7898999999999994</v>
      </c>
      <c r="G55">
        <v>27.709</v>
      </c>
      <c r="H55">
        <v>14.356999999999999</v>
      </c>
      <c r="I55">
        <v>44.417000000000002</v>
      </c>
      <c r="J55">
        <v>18.571999999999999</v>
      </c>
      <c r="K55">
        <v>45.79</v>
      </c>
      <c r="L55">
        <v>1297</v>
      </c>
      <c r="M55">
        <v>2292.5</v>
      </c>
      <c r="N55">
        <v>1471.5</v>
      </c>
      <c r="O55">
        <v>169.3</v>
      </c>
      <c r="P55">
        <v>144.19999999999999</v>
      </c>
      <c r="Q55">
        <v>365.2</v>
      </c>
      <c r="R55">
        <v>253.28</v>
      </c>
      <c r="S55">
        <v>647.54</v>
      </c>
      <c r="T55">
        <v>485.7</v>
      </c>
      <c r="U55">
        <v>162.82</v>
      </c>
      <c r="V55">
        <v>150.94</v>
      </c>
      <c r="W55">
        <v>280.69</v>
      </c>
      <c r="X55">
        <v>12.426</v>
      </c>
      <c r="Y55">
        <v>4.9023000000000003</v>
      </c>
      <c r="Z55">
        <v>4.9023000000000003</v>
      </c>
    </row>
    <row r="56" spans="3:26">
      <c r="C56">
        <v>63</v>
      </c>
      <c r="D56">
        <v>80</v>
      </c>
      <c r="E56">
        <v>30</v>
      </c>
      <c r="F56">
        <v>25.129000000000001</v>
      </c>
      <c r="G56">
        <v>24.573</v>
      </c>
      <c r="H56">
        <v>7.1977000000000002</v>
      </c>
      <c r="I56">
        <v>24.172999999999998</v>
      </c>
      <c r="J56">
        <v>39.021999999999998</v>
      </c>
      <c r="K56">
        <v>37.594000000000001</v>
      </c>
      <c r="L56">
        <v>3804</v>
      </c>
      <c r="M56">
        <v>3763.7</v>
      </c>
      <c r="N56">
        <v>2795</v>
      </c>
      <c r="O56">
        <v>545.20000000000005</v>
      </c>
      <c r="P56">
        <v>549.5</v>
      </c>
      <c r="Q56">
        <v>752</v>
      </c>
      <c r="R56">
        <v>1028.9000000000001</v>
      </c>
      <c r="S56">
        <v>1260.9000000000001</v>
      </c>
      <c r="T56">
        <v>626.41</v>
      </c>
      <c r="U56">
        <v>453.55</v>
      </c>
      <c r="V56">
        <v>280.89999999999998</v>
      </c>
      <c r="W56">
        <v>308.04000000000002</v>
      </c>
      <c r="X56">
        <v>27.911000000000001</v>
      </c>
      <c r="Y56">
        <v>11.012</v>
      </c>
      <c r="Z56">
        <v>11.012</v>
      </c>
    </row>
    <row r="57" spans="3:26">
      <c r="C57">
        <v>75</v>
      </c>
      <c r="D57">
        <v>123</v>
      </c>
      <c r="E57">
        <v>30</v>
      </c>
      <c r="F57">
        <v>22.576000000000001</v>
      </c>
      <c r="G57">
        <v>19.195</v>
      </c>
      <c r="H57">
        <v>5.1265999999999998</v>
      </c>
      <c r="I57">
        <v>22.574000000000002</v>
      </c>
      <c r="J57">
        <v>26.779</v>
      </c>
      <c r="K57">
        <v>22.552</v>
      </c>
      <c r="L57">
        <v>3664.6</v>
      </c>
      <c r="M57">
        <v>3532.1</v>
      </c>
      <c r="N57">
        <v>2867.1</v>
      </c>
      <c r="O57">
        <v>379.05</v>
      </c>
      <c r="P57">
        <v>381.65</v>
      </c>
      <c r="Q57">
        <v>650.75</v>
      </c>
      <c r="R57">
        <v>808.73</v>
      </c>
      <c r="S57">
        <v>1103</v>
      </c>
      <c r="T57">
        <v>751.92</v>
      </c>
      <c r="U57">
        <v>323.02</v>
      </c>
      <c r="V57">
        <v>246.97</v>
      </c>
      <c r="W57">
        <v>329.96</v>
      </c>
      <c r="X57">
        <v>27.911000000000001</v>
      </c>
      <c r="Y57">
        <v>11.012</v>
      </c>
      <c r="Z57">
        <v>11.012</v>
      </c>
    </row>
    <row r="58" spans="3:26">
      <c r="C58">
        <v>100</v>
      </c>
      <c r="D58">
        <v>28</v>
      </c>
      <c r="E58">
        <v>20</v>
      </c>
      <c r="F58">
        <v>21.818000000000001</v>
      </c>
      <c r="G58">
        <v>24.172999999999998</v>
      </c>
      <c r="H58">
        <v>13.422000000000001</v>
      </c>
      <c r="I58">
        <v>24.018999999999998</v>
      </c>
      <c r="J58">
        <v>43.38</v>
      </c>
      <c r="K58">
        <v>45.268000000000001</v>
      </c>
      <c r="L58">
        <v>2093</v>
      </c>
      <c r="M58">
        <v>2185</v>
      </c>
      <c r="N58">
        <v>1860.7</v>
      </c>
      <c r="O58">
        <v>126.25</v>
      </c>
      <c r="P58">
        <v>129.65</v>
      </c>
      <c r="Q58">
        <v>542.70000000000005</v>
      </c>
      <c r="R58">
        <v>345.75</v>
      </c>
      <c r="S58">
        <v>725.85</v>
      </c>
      <c r="T58">
        <v>633.59</v>
      </c>
      <c r="U58">
        <v>186.67</v>
      </c>
      <c r="V58">
        <v>180.95</v>
      </c>
      <c r="W58">
        <v>423.17</v>
      </c>
      <c r="X58">
        <v>12.426</v>
      </c>
      <c r="Y58">
        <v>4.9023000000000003</v>
      </c>
      <c r="Z58">
        <v>4.9023000000000003</v>
      </c>
    </row>
    <row r="59" spans="3:26">
      <c r="C59">
        <v>151</v>
      </c>
      <c r="D59">
        <v>247</v>
      </c>
      <c r="E59">
        <v>28</v>
      </c>
      <c r="F59">
        <v>6.9123999999999999</v>
      </c>
      <c r="G59">
        <v>2.3378999999999999</v>
      </c>
      <c r="H59">
        <v>4.1593999999999998</v>
      </c>
      <c r="I59">
        <v>36.811999999999998</v>
      </c>
      <c r="J59">
        <v>32.034999999999997</v>
      </c>
      <c r="K59">
        <v>16.605</v>
      </c>
      <c r="L59">
        <v>2373.8000000000002</v>
      </c>
      <c r="M59">
        <v>2205.6</v>
      </c>
      <c r="N59">
        <v>2041.1</v>
      </c>
      <c r="O59">
        <v>179.5</v>
      </c>
      <c r="P59">
        <v>170</v>
      </c>
      <c r="Q59">
        <v>189.2</v>
      </c>
      <c r="R59">
        <v>374.38</v>
      </c>
      <c r="S59">
        <v>503.05</v>
      </c>
      <c r="T59">
        <v>479.89</v>
      </c>
      <c r="U59">
        <v>117.01</v>
      </c>
      <c r="V59">
        <v>120.98</v>
      </c>
      <c r="W59">
        <v>145.76</v>
      </c>
      <c r="X59">
        <v>24.266999999999999</v>
      </c>
      <c r="Y59">
        <v>9.5741999999999994</v>
      </c>
      <c r="Z59">
        <v>9.5741999999999994</v>
      </c>
    </row>
    <row r="60" spans="3:26">
      <c r="C60">
        <v>155</v>
      </c>
      <c r="D60">
        <v>456</v>
      </c>
      <c r="E60">
        <v>20</v>
      </c>
      <c r="F60">
        <v>25.7</v>
      </c>
      <c r="G60">
        <v>40.246000000000002</v>
      </c>
      <c r="H60">
        <v>21.489000000000001</v>
      </c>
      <c r="I60">
        <v>44.264000000000003</v>
      </c>
      <c r="J60">
        <v>43.847000000000001</v>
      </c>
      <c r="K60">
        <v>46.003999999999998</v>
      </c>
      <c r="L60">
        <v>2266.1</v>
      </c>
      <c r="M60">
        <v>2311.3000000000002</v>
      </c>
      <c r="N60">
        <v>2038.6</v>
      </c>
      <c r="O60">
        <v>220.3</v>
      </c>
      <c r="P60">
        <v>220.3</v>
      </c>
      <c r="Q60">
        <v>488</v>
      </c>
      <c r="R60">
        <v>475.08</v>
      </c>
      <c r="S60">
        <v>739.99</v>
      </c>
      <c r="T60">
        <v>538.87</v>
      </c>
      <c r="U60">
        <v>255.46</v>
      </c>
      <c r="V60">
        <v>193.5</v>
      </c>
      <c r="W60">
        <v>333.91</v>
      </c>
      <c r="X60">
        <v>12.426</v>
      </c>
      <c r="Y60">
        <v>4.9023000000000003</v>
      </c>
      <c r="Z60">
        <v>4.9023000000000003</v>
      </c>
    </row>
    <row r="61" spans="3:26">
      <c r="C61">
        <v>167</v>
      </c>
      <c r="D61">
        <v>426</v>
      </c>
      <c r="E61">
        <v>30</v>
      </c>
      <c r="F61">
        <v>2.1101999999999999</v>
      </c>
      <c r="G61">
        <v>2.3159000000000001</v>
      </c>
      <c r="H61">
        <v>1.2114</v>
      </c>
      <c r="I61">
        <v>11.465</v>
      </c>
      <c r="J61">
        <v>9.9151000000000007</v>
      </c>
      <c r="K61">
        <v>8.1720000000000006</v>
      </c>
      <c r="L61">
        <v>2116.9</v>
      </c>
      <c r="M61">
        <v>2434.4</v>
      </c>
      <c r="N61">
        <v>1990.7</v>
      </c>
      <c r="O61">
        <v>228.5</v>
      </c>
      <c r="P61">
        <v>217.5</v>
      </c>
      <c r="Q61">
        <v>278.8</v>
      </c>
      <c r="R61">
        <v>473.36</v>
      </c>
      <c r="S61">
        <v>666.82</v>
      </c>
      <c r="T61">
        <v>472.65</v>
      </c>
      <c r="U61">
        <v>166.91</v>
      </c>
      <c r="V61">
        <v>122.37</v>
      </c>
      <c r="W61">
        <v>158.29</v>
      </c>
      <c r="X61">
        <v>27.911000000000001</v>
      </c>
      <c r="Y61">
        <v>11.012</v>
      </c>
      <c r="Z61">
        <v>11.012</v>
      </c>
    </row>
    <row r="62" spans="3:26">
      <c r="C62">
        <v>178</v>
      </c>
      <c r="D62">
        <v>66</v>
      </c>
      <c r="E62">
        <v>20</v>
      </c>
      <c r="F62">
        <v>19.515000000000001</v>
      </c>
      <c r="G62">
        <v>22.067</v>
      </c>
      <c r="H62">
        <v>12.718</v>
      </c>
      <c r="I62">
        <v>23.681000000000001</v>
      </c>
      <c r="J62">
        <v>34.258000000000003</v>
      </c>
      <c r="K62">
        <v>40.973999999999997</v>
      </c>
      <c r="L62">
        <v>1971.3</v>
      </c>
      <c r="M62">
        <v>2040.8</v>
      </c>
      <c r="N62">
        <v>1569.4</v>
      </c>
      <c r="O62">
        <v>136.5</v>
      </c>
      <c r="P62">
        <v>142.6</v>
      </c>
      <c r="Q62">
        <v>684.9</v>
      </c>
      <c r="R62">
        <v>340.94</v>
      </c>
      <c r="S62">
        <v>737.68</v>
      </c>
      <c r="T62">
        <v>724.96</v>
      </c>
      <c r="U62">
        <v>196.74</v>
      </c>
      <c r="V62">
        <v>244.94</v>
      </c>
      <c r="W62">
        <v>549.62</v>
      </c>
      <c r="X62">
        <v>12.426</v>
      </c>
      <c r="Y62">
        <v>4.9023000000000003</v>
      </c>
      <c r="Z62">
        <v>4.9023000000000003</v>
      </c>
    </row>
    <row r="63" spans="3:26">
      <c r="C63">
        <v>180</v>
      </c>
      <c r="D63">
        <v>280</v>
      </c>
      <c r="E63">
        <v>23</v>
      </c>
      <c r="F63">
        <v>14.917</v>
      </c>
      <c r="G63">
        <v>0.54825999999999997</v>
      </c>
      <c r="H63">
        <v>6.6200999999999999</v>
      </c>
      <c r="I63">
        <v>18.826000000000001</v>
      </c>
      <c r="J63">
        <v>34.591999999999999</v>
      </c>
      <c r="K63">
        <v>38.412999999999997</v>
      </c>
      <c r="L63">
        <v>2063.3000000000002</v>
      </c>
      <c r="M63">
        <v>911.5</v>
      </c>
      <c r="N63">
        <v>2147.8000000000002</v>
      </c>
      <c r="O63">
        <v>286.35000000000002</v>
      </c>
      <c r="P63">
        <v>301.85000000000002</v>
      </c>
      <c r="Q63">
        <v>224.75</v>
      </c>
      <c r="R63">
        <v>520.28</v>
      </c>
      <c r="S63">
        <v>237.51</v>
      </c>
      <c r="T63">
        <v>409.52</v>
      </c>
      <c r="U63">
        <v>135.12</v>
      </c>
      <c r="V63">
        <v>137.97</v>
      </c>
      <c r="W63">
        <v>107.39</v>
      </c>
      <c r="X63">
        <v>16.347000000000001</v>
      </c>
      <c r="Y63">
        <v>6.4492000000000003</v>
      </c>
      <c r="Z63">
        <v>6.4492000000000003</v>
      </c>
    </row>
    <row r="64" spans="3:26">
      <c r="C64">
        <v>220</v>
      </c>
      <c r="D64">
        <v>349</v>
      </c>
      <c r="E64">
        <v>18</v>
      </c>
      <c r="F64">
        <v>6.0399000000000003</v>
      </c>
      <c r="G64">
        <v>1.5868</v>
      </c>
      <c r="H64">
        <v>4.4810999999999996</v>
      </c>
      <c r="I64">
        <v>20.071000000000002</v>
      </c>
      <c r="J64">
        <v>18.035</v>
      </c>
      <c r="K64">
        <v>12.346</v>
      </c>
      <c r="L64">
        <v>915</v>
      </c>
      <c r="M64">
        <v>1067.4000000000001</v>
      </c>
      <c r="N64">
        <v>714.9</v>
      </c>
      <c r="O64">
        <v>87.45</v>
      </c>
      <c r="P64">
        <v>95.15</v>
      </c>
      <c r="Q64">
        <v>110.2</v>
      </c>
      <c r="R64">
        <v>156.38</v>
      </c>
      <c r="S64">
        <v>238.27</v>
      </c>
      <c r="T64">
        <v>139.33000000000001</v>
      </c>
      <c r="U64">
        <v>55.176000000000002</v>
      </c>
      <c r="V64">
        <v>49.610999999999997</v>
      </c>
      <c r="W64">
        <v>67.563999999999993</v>
      </c>
      <c r="X64">
        <v>9.9702999999999999</v>
      </c>
      <c r="Y64">
        <v>3.9336000000000002</v>
      </c>
      <c r="Z64">
        <v>3.9336000000000002</v>
      </c>
    </row>
    <row r="65" spans="3:26">
      <c r="C65">
        <v>251</v>
      </c>
      <c r="D65">
        <v>277</v>
      </c>
      <c r="E65">
        <v>24</v>
      </c>
      <c r="F65">
        <v>8.3530999999999995</v>
      </c>
      <c r="G65">
        <v>1.7371000000000001</v>
      </c>
      <c r="H65">
        <v>0.34144999999999998</v>
      </c>
      <c r="I65">
        <v>21.364000000000001</v>
      </c>
      <c r="J65">
        <v>15.353</v>
      </c>
      <c r="K65">
        <v>11.406000000000001</v>
      </c>
      <c r="L65">
        <v>1894.1</v>
      </c>
      <c r="M65">
        <v>1624.2</v>
      </c>
      <c r="N65">
        <v>881.8</v>
      </c>
      <c r="O65">
        <v>211.9</v>
      </c>
      <c r="P65">
        <v>187.5</v>
      </c>
      <c r="Q65">
        <v>230.4</v>
      </c>
      <c r="R65">
        <v>406.96</v>
      </c>
      <c r="S65">
        <v>436.56</v>
      </c>
      <c r="T65">
        <v>222.79</v>
      </c>
      <c r="U65">
        <v>151.86000000000001</v>
      </c>
      <c r="V65">
        <v>112.31</v>
      </c>
      <c r="W65">
        <v>116.9</v>
      </c>
      <c r="X65">
        <v>17.733000000000001</v>
      </c>
      <c r="Y65">
        <v>6.9961000000000002</v>
      </c>
      <c r="Z65">
        <v>6.9961000000000002</v>
      </c>
    </row>
    <row r="66" spans="3:26">
      <c r="C66">
        <v>260</v>
      </c>
      <c r="D66">
        <v>128</v>
      </c>
      <c r="E66">
        <v>18</v>
      </c>
      <c r="F66">
        <v>4.3567</v>
      </c>
      <c r="G66">
        <v>2.7677999999999998</v>
      </c>
      <c r="H66">
        <v>4.5415000000000001</v>
      </c>
      <c r="I66">
        <v>29.167000000000002</v>
      </c>
      <c r="J66">
        <v>24.539000000000001</v>
      </c>
      <c r="K66">
        <v>21.329000000000001</v>
      </c>
      <c r="L66">
        <v>762.1</v>
      </c>
      <c r="M66">
        <v>1510.4</v>
      </c>
      <c r="N66">
        <v>1409.8</v>
      </c>
      <c r="O66">
        <v>118.15</v>
      </c>
      <c r="P66">
        <v>108.05</v>
      </c>
      <c r="Q66">
        <v>102.3</v>
      </c>
      <c r="R66">
        <v>138.27000000000001</v>
      </c>
      <c r="S66">
        <v>309.77</v>
      </c>
      <c r="T66">
        <v>287.11</v>
      </c>
      <c r="U66">
        <v>67.165999999999997</v>
      </c>
      <c r="V66">
        <v>68.617000000000004</v>
      </c>
      <c r="W66">
        <v>77.417000000000002</v>
      </c>
      <c r="X66">
        <v>9.9702999999999999</v>
      </c>
      <c r="Y66">
        <v>3.9336000000000002</v>
      </c>
      <c r="Z66">
        <v>3.9336000000000002</v>
      </c>
    </row>
    <row r="67" spans="3:26">
      <c r="C67">
        <v>264</v>
      </c>
      <c r="D67">
        <v>354</v>
      </c>
      <c r="E67">
        <v>30</v>
      </c>
      <c r="F67">
        <v>18.513999999999999</v>
      </c>
      <c r="G67">
        <v>0.27379999999999999</v>
      </c>
      <c r="H67">
        <v>3.5846</v>
      </c>
      <c r="I67">
        <v>27.050999999999998</v>
      </c>
      <c r="J67">
        <v>37.31</v>
      </c>
      <c r="K67">
        <v>13.701000000000001</v>
      </c>
      <c r="L67">
        <v>3419.8</v>
      </c>
      <c r="M67">
        <v>1773.9</v>
      </c>
      <c r="N67">
        <v>1954.4</v>
      </c>
      <c r="O67">
        <v>335.1</v>
      </c>
      <c r="P67">
        <v>340.3</v>
      </c>
      <c r="Q67">
        <v>281.85000000000002</v>
      </c>
      <c r="R67">
        <v>666.52</v>
      </c>
      <c r="S67">
        <v>446.37</v>
      </c>
      <c r="T67">
        <v>320.3</v>
      </c>
      <c r="U67">
        <v>212.07</v>
      </c>
      <c r="V67">
        <v>135.38999999999999</v>
      </c>
      <c r="W67">
        <v>117.84</v>
      </c>
      <c r="X67">
        <v>27.911000000000001</v>
      </c>
      <c r="Y67">
        <v>11.012</v>
      </c>
      <c r="Z67">
        <v>11.012</v>
      </c>
    </row>
    <row r="68" spans="3:26">
      <c r="C68">
        <v>265</v>
      </c>
      <c r="D68">
        <v>159</v>
      </c>
      <c r="E68">
        <v>20</v>
      </c>
      <c r="F68">
        <v>19.989000000000001</v>
      </c>
      <c r="G68">
        <v>30.398</v>
      </c>
      <c r="H68">
        <v>17.678000000000001</v>
      </c>
      <c r="I68">
        <v>44.7</v>
      </c>
      <c r="J68">
        <v>25.535</v>
      </c>
      <c r="K68">
        <v>46.457999999999998</v>
      </c>
      <c r="L68">
        <v>1973.7</v>
      </c>
      <c r="M68">
        <v>2309.6999999999998</v>
      </c>
      <c r="N68">
        <v>1920.6</v>
      </c>
      <c r="O68">
        <v>191.35</v>
      </c>
      <c r="P68">
        <v>185.95</v>
      </c>
      <c r="Q68">
        <v>648.15</v>
      </c>
      <c r="R68">
        <v>383.86</v>
      </c>
      <c r="S68">
        <v>812.72</v>
      </c>
      <c r="T68">
        <v>980.49</v>
      </c>
      <c r="U68">
        <v>240.48</v>
      </c>
      <c r="V68">
        <v>306.24</v>
      </c>
      <c r="W68">
        <v>695.87</v>
      </c>
      <c r="X68">
        <v>12.426</v>
      </c>
      <c r="Y68">
        <v>4.9023000000000003</v>
      </c>
      <c r="Z68">
        <v>4.9023000000000003</v>
      </c>
    </row>
    <row r="69" spans="3:26">
      <c r="C69">
        <v>293</v>
      </c>
      <c r="D69">
        <v>269</v>
      </c>
      <c r="E69">
        <v>30</v>
      </c>
      <c r="F69">
        <v>3.3580000000000001</v>
      </c>
      <c r="G69">
        <v>2.1042999999999998</v>
      </c>
      <c r="H69">
        <v>4.8722000000000003</v>
      </c>
      <c r="I69">
        <v>23.68</v>
      </c>
      <c r="J69">
        <v>22.004000000000001</v>
      </c>
      <c r="K69">
        <v>13.99</v>
      </c>
      <c r="L69">
        <v>2194.1</v>
      </c>
      <c r="M69">
        <v>2509.6999999999998</v>
      </c>
      <c r="N69">
        <v>2406.6</v>
      </c>
      <c r="O69">
        <v>215.7</v>
      </c>
      <c r="P69">
        <v>209.1</v>
      </c>
      <c r="Q69">
        <v>187.8</v>
      </c>
      <c r="R69">
        <v>425.33</v>
      </c>
      <c r="S69">
        <v>574.11</v>
      </c>
      <c r="T69">
        <v>509.88</v>
      </c>
      <c r="U69">
        <v>138.62</v>
      </c>
      <c r="V69">
        <v>123.02</v>
      </c>
      <c r="W69">
        <v>141.44</v>
      </c>
      <c r="X69">
        <v>27.911000000000001</v>
      </c>
      <c r="Y69">
        <v>11.012</v>
      </c>
      <c r="Z69">
        <v>11.012</v>
      </c>
    </row>
    <row r="70" spans="3:26">
      <c r="C70">
        <v>305</v>
      </c>
      <c r="D70">
        <v>575</v>
      </c>
      <c r="E70">
        <v>20</v>
      </c>
      <c r="F70">
        <v>3.4003999999999999</v>
      </c>
      <c r="G70">
        <v>0.99448999999999999</v>
      </c>
      <c r="H70">
        <v>0.32802999999999999</v>
      </c>
      <c r="I70">
        <v>10.9</v>
      </c>
      <c r="J70">
        <v>11.18</v>
      </c>
      <c r="K70">
        <v>8.1357999999999997</v>
      </c>
      <c r="L70">
        <v>953.8</v>
      </c>
      <c r="M70">
        <v>951.2</v>
      </c>
      <c r="N70">
        <v>506.7</v>
      </c>
      <c r="O70">
        <v>121.9</v>
      </c>
      <c r="P70">
        <v>110.2</v>
      </c>
      <c r="Q70">
        <v>162.1</v>
      </c>
      <c r="R70">
        <v>207.03</v>
      </c>
      <c r="S70">
        <v>276.07</v>
      </c>
      <c r="T70">
        <v>133.32</v>
      </c>
      <c r="U70">
        <v>94.465999999999994</v>
      </c>
      <c r="V70">
        <v>63.512999999999998</v>
      </c>
      <c r="W70">
        <v>87.016000000000005</v>
      </c>
      <c r="X70">
        <v>12.426</v>
      </c>
      <c r="Y70">
        <v>4.9023000000000003</v>
      </c>
      <c r="Z70">
        <v>4.9023000000000003</v>
      </c>
    </row>
    <row r="71" spans="3:26">
      <c r="C71">
        <v>352</v>
      </c>
      <c r="D71">
        <v>400</v>
      </c>
      <c r="E71">
        <v>30</v>
      </c>
      <c r="F71">
        <v>1.284</v>
      </c>
      <c r="G71">
        <v>2.3241999999999998</v>
      </c>
      <c r="H71">
        <v>2.6753</v>
      </c>
      <c r="I71">
        <v>13.874000000000001</v>
      </c>
      <c r="J71">
        <v>16.190999999999999</v>
      </c>
      <c r="K71">
        <v>12.952999999999999</v>
      </c>
      <c r="L71">
        <v>2126.4</v>
      </c>
      <c r="M71">
        <v>2731.2</v>
      </c>
      <c r="N71">
        <v>2431.1</v>
      </c>
      <c r="O71">
        <v>305.55</v>
      </c>
      <c r="P71">
        <v>296.64999999999998</v>
      </c>
      <c r="Q71">
        <v>319</v>
      </c>
      <c r="R71">
        <v>548.14</v>
      </c>
      <c r="S71">
        <v>737.55</v>
      </c>
      <c r="T71">
        <v>591.79</v>
      </c>
      <c r="U71">
        <v>210.25</v>
      </c>
      <c r="V71">
        <v>161.81</v>
      </c>
      <c r="W71">
        <v>186.62</v>
      </c>
      <c r="X71">
        <v>27.911000000000001</v>
      </c>
      <c r="Y71">
        <v>11.012</v>
      </c>
      <c r="Z71">
        <v>11.012</v>
      </c>
    </row>
    <row r="72" spans="3:26">
      <c r="C72">
        <v>360</v>
      </c>
      <c r="D72">
        <v>115</v>
      </c>
      <c r="E72">
        <v>30</v>
      </c>
      <c r="F72">
        <v>23.555</v>
      </c>
      <c r="G72">
        <v>21.628</v>
      </c>
      <c r="H72">
        <v>9.1120999999999999</v>
      </c>
      <c r="I72">
        <v>23.061</v>
      </c>
      <c r="J72">
        <v>27.263000000000002</v>
      </c>
      <c r="K72">
        <v>23.603999999999999</v>
      </c>
      <c r="L72">
        <v>3715.3</v>
      </c>
      <c r="M72">
        <v>3603.7</v>
      </c>
      <c r="N72">
        <v>3058</v>
      </c>
      <c r="O72">
        <v>480.85</v>
      </c>
      <c r="P72">
        <v>483.95</v>
      </c>
      <c r="Q72">
        <v>664.7</v>
      </c>
      <c r="R72">
        <v>916.2</v>
      </c>
      <c r="S72">
        <v>1184.9000000000001</v>
      </c>
      <c r="T72">
        <v>800.14</v>
      </c>
      <c r="U72">
        <v>391.31</v>
      </c>
      <c r="V72">
        <v>288.08</v>
      </c>
      <c r="W72">
        <v>360.84</v>
      </c>
      <c r="X72">
        <v>27.911000000000001</v>
      </c>
      <c r="Y72">
        <v>11.012</v>
      </c>
      <c r="Z72">
        <v>11.012</v>
      </c>
    </row>
    <row r="73" spans="3:26">
      <c r="C73">
        <v>369</v>
      </c>
      <c r="D73">
        <v>590</v>
      </c>
      <c r="E73">
        <v>30</v>
      </c>
      <c r="F73">
        <v>21.077000000000002</v>
      </c>
      <c r="G73">
        <v>10.433999999999999</v>
      </c>
      <c r="H73">
        <v>0.26715</v>
      </c>
      <c r="I73">
        <v>23.332999999999998</v>
      </c>
      <c r="J73">
        <v>34.183</v>
      </c>
      <c r="K73">
        <v>34.524999999999999</v>
      </c>
      <c r="L73">
        <v>3590</v>
      </c>
      <c r="M73">
        <v>3501.6</v>
      </c>
      <c r="N73">
        <v>1801.3</v>
      </c>
      <c r="O73">
        <v>408.15</v>
      </c>
      <c r="P73">
        <v>413.15</v>
      </c>
      <c r="Q73">
        <v>485.2</v>
      </c>
      <c r="R73">
        <v>817.18</v>
      </c>
      <c r="S73">
        <v>979.01</v>
      </c>
      <c r="T73">
        <v>373.13</v>
      </c>
      <c r="U73">
        <v>286.55</v>
      </c>
      <c r="V73">
        <v>189</v>
      </c>
      <c r="W73">
        <v>213.39</v>
      </c>
      <c r="X73">
        <v>27.911000000000001</v>
      </c>
      <c r="Y73">
        <v>11.012</v>
      </c>
      <c r="Z73">
        <v>11.012</v>
      </c>
    </row>
    <row r="74" spans="3:26">
      <c r="C74">
        <v>436</v>
      </c>
      <c r="D74">
        <v>597</v>
      </c>
      <c r="E74">
        <v>20</v>
      </c>
      <c r="F74">
        <v>15.247999999999999</v>
      </c>
      <c r="G74">
        <v>22.698</v>
      </c>
      <c r="H74">
        <v>11.023999999999999</v>
      </c>
      <c r="I74">
        <v>26.001999999999999</v>
      </c>
      <c r="J74">
        <v>20.792999999999999</v>
      </c>
      <c r="K74">
        <v>25.283000000000001</v>
      </c>
      <c r="L74">
        <v>1781.5</v>
      </c>
      <c r="M74">
        <v>2128</v>
      </c>
      <c r="N74">
        <v>1633.3</v>
      </c>
      <c r="O74">
        <v>248</v>
      </c>
      <c r="P74">
        <v>233.3</v>
      </c>
      <c r="Q74">
        <v>418.2</v>
      </c>
      <c r="R74">
        <v>373.47</v>
      </c>
      <c r="S74">
        <v>610.9</v>
      </c>
      <c r="T74">
        <v>378.19</v>
      </c>
      <c r="U74">
        <v>186.75</v>
      </c>
      <c r="V74">
        <v>125.62</v>
      </c>
      <c r="W74">
        <v>199.5</v>
      </c>
      <c r="X74">
        <v>12.426</v>
      </c>
      <c r="Y74">
        <v>4.9023000000000003</v>
      </c>
      <c r="Z74">
        <v>4.9023000000000003</v>
      </c>
    </row>
  </sheetData>
  <sortState ref="A26:Z48">
    <sortCondition ref="B26:B48"/>
  </sortState>
  <mergeCells count="8">
    <mergeCell ref="B24:E24"/>
    <mergeCell ref="F5:K5"/>
    <mergeCell ref="L5:Q5"/>
    <mergeCell ref="R5:W5"/>
    <mergeCell ref="X24:Z24"/>
    <mergeCell ref="F24:K24"/>
    <mergeCell ref="L24:Q24"/>
    <mergeCell ref="R24:W24"/>
  </mergeCells>
  <conditionalFormatting sqref="K26:K48">
    <cfRule type="cellIs" dxfId="8" priority="1" operator="lessThan">
      <formula>12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comparacion con rangos herpes</vt:lpstr>
      <vt:lpstr>ampollas solamente</vt:lpstr>
      <vt:lpstr>todo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2011-11-19T22:03:19Z</dcterms:modified>
</cp:coreProperties>
</file>