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ampollas solamente" sheetId="1" r:id="rId1"/>
    <sheet name="todo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W21" i="2"/>
  <c r="V21"/>
  <c r="U21"/>
  <c r="T21"/>
  <c r="S21"/>
  <c r="R21"/>
  <c r="Q21"/>
  <c r="P21"/>
  <c r="O21"/>
  <c r="N21"/>
  <c r="M21"/>
  <c r="L21"/>
  <c r="K21"/>
  <c r="J21"/>
  <c r="I21"/>
  <c r="H21"/>
  <c r="G21"/>
  <c r="F21"/>
  <c r="G7"/>
  <c r="H7"/>
  <c r="I7"/>
  <c r="J7"/>
  <c r="K7"/>
  <c r="L7"/>
  <c r="M7"/>
  <c r="N7"/>
  <c r="O7"/>
  <c r="P7"/>
  <c r="Q7"/>
  <c r="R7"/>
  <c r="S7"/>
  <c r="T7"/>
  <c r="U7"/>
  <c r="V7"/>
  <c r="W7"/>
  <c r="G8"/>
  <c r="H8"/>
  <c r="I8"/>
  <c r="J8"/>
  <c r="K8"/>
  <c r="L8"/>
  <c r="M8"/>
  <c r="N8"/>
  <c r="O8"/>
  <c r="P8"/>
  <c r="Q8"/>
  <c r="R8"/>
  <c r="R9" s="1"/>
  <c r="S8"/>
  <c r="T8"/>
  <c r="T9" s="1"/>
  <c r="U8"/>
  <c r="V8"/>
  <c r="V9" s="1"/>
  <c r="W8"/>
  <c r="G9"/>
  <c r="H9"/>
  <c r="I9"/>
  <c r="J9"/>
  <c r="K9"/>
  <c r="L9"/>
  <c r="M9"/>
  <c r="N9"/>
  <c r="O9"/>
  <c r="P9"/>
  <c r="Q9"/>
  <c r="S9"/>
  <c r="U9"/>
  <c r="W9"/>
  <c r="G11"/>
  <c r="H11"/>
  <c r="I11"/>
  <c r="J11"/>
  <c r="K11"/>
  <c r="L11"/>
  <c r="M11"/>
  <c r="N11"/>
  <c r="O11"/>
  <c r="P11"/>
  <c r="Q11"/>
  <c r="R11"/>
  <c r="S11"/>
  <c r="T11"/>
  <c r="U11"/>
  <c r="V11"/>
  <c r="W11"/>
  <c r="G12"/>
  <c r="H12"/>
  <c r="I12"/>
  <c r="J12"/>
  <c r="K12"/>
  <c r="L12"/>
  <c r="M12"/>
  <c r="N12"/>
  <c r="O12"/>
  <c r="P12"/>
  <c r="Q12"/>
  <c r="R12"/>
  <c r="S12"/>
  <c r="T12"/>
  <c r="U12"/>
  <c r="V12"/>
  <c r="W12"/>
  <c r="G14"/>
  <c r="H14"/>
  <c r="I14"/>
  <c r="J14"/>
  <c r="K14"/>
  <c r="L14"/>
  <c r="M14"/>
  <c r="N14"/>
  <c r="O14"/>
  <c r="P14"/>
  <c r="Q14"/>
  <c r="R14"/>
  <c r="S14"/>
  <c r="T14"/>
  <c r="U14"/>
  <c r="V14"/>
  <c r="W14"/>
  <c r="G15"/>
  <c r="H15"/>
  <c r="I15"/>
  <c r="J15"/>
  <c r="K15"/>
  <c r="L15"/>
  <c r="M15"/>
  <c r="N15"/>
  <c r="O15"/>
  <c r="P15"/>
  <c r="Q15"/>
  <c r="Q19" s="1"/>
  <c r="R15"/>
  <c r="S15"/>
  <c r="S19" s="1"/>
  <c r="T15"/>
  <c r="U15"/>
  <c r="U19" s="1"/>
  <c r="V15"/>
  <c r="W15"/>
  <c r="W19" s="1"/>
  <c r="G17"/>
  <c r="H17"/>
  <c r="I17"/>
  <c r="J17"/>
  <c r="K17"/>
  <c r="L17"/>
  <c r="M17"/>
  <c r="N17"/>
  <c r="O17"/>
  <c r="P17"/>
  <c r="Q17"/>
  <c r="R17"/>
  <c r="S17"/>
  <c r="T17"/>
  <c r="U17"/>
  <c r="V17"/>
  <c r="W17"/>
  <c r="G18"/>
  <c r="H18"/>
  <c r="I18"/>
  <c r="J18"/>
  <c r="K18"/>
  <c r="L18"/>
  <c r="M18"/>
  <c r="N18"/>
  <c r="O18"/>
  <c r="P18"/>
  <c r="Q18"/>
  <c r="R18"/>
  <c r="S18"/>
  <c r="T18"/>
  <c r="U18"/>
  <c r="V18"/>
  <c r="W18"/>
  <c r="G19"/>
  <c r="H19"/>
  <c r="I19"/>
  <c r="J19"/>
  <c r="K19"/>
  <c r="L19"/>
  <c r="M19"/>
  <c r="N19"/>
  <c r="O19"/>
  <c r="P19"/>
  <c r="R19"/>
  <c r="T19"/>
  <c r="V19"/>
  <c r="G20"/>
  <c r="H20"/>
  <c r="I20"/>
  <c r="J20"/>
  <c r="K20"/>
  <c r="L20"/>
  <c r="M20"/>
  <c r="N20"/>
  <c r="O20"/>
  <c r="P20"/>
  <c r="Q20"/>
  <c r="R20"/>
  <c r="S20"/>
  <c r="T20"/>
  <c r="U20"/>
  <c r="V20"/>
  <c r="W20"/>
  <c r="F15"/>
  <c r="F19" s="1"/>
  <c r="F14"/>
  <c r="F12"/>
  <c r="F11"/>
  <c r="F17"/>
  <c r="F18"/>
  <c r="F8"/>
  <c r="F7"/>
  <c r="F9" s="1"/>
  <c r="F20" l="1"/>
  <c r="F18" i="1" l="1"/>
  <c r="G18"/>
  <c r="H18"/>
  <c r="I18"/>
  <c r="J18"/>
  <c r="K18"/>
  <c r="L18"/>
  <c r="M18"/>
  <c r="N18"/>
  <c r="O18"/>
  <c r="P18"/>
  <c r="Q18"/>
  <c r="R18"/>
  <c r="S18"/>
  <c r="T18"/>
  <c r="U18"/>
  <c r="V18"/>
  <c r="E18"/>
  <c r="F17"/>
  <c r="G17"/>
  <c r="H17"/>
  <c r="I17"/>
  <c r="J17"/>
  <c r="K17"/>
  <c r="L17"/>
  <c r="M17"/>
  <c r="N17"/>
  <c r="O17"/>
  <c r="P17"/>
  <c r="Q17"/>
  <c r="R17"/>
  <c r="S17"/>
  <c r="T17"/>
  <c r="U17"/>
  <c r="V17"/>
  <c r="E17"/>
</calcChain>
</file>

<file path=xl/sharedStrings.xml><?xml version="1.0" encoding="utf-8"?>
<sst xmlns="http://schemas.openxmlformats.org/spreadsheetml/2006/main" count="145" uniqueCount="49">
  <si>
    <t>y0</t>
  </si>
  <si>
    <t>x0</t>
  </si>
  <si>
    <t>radio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</si>
  <si>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</si>
  <si>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</si>
  <si>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</si>
  <si>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</si>
  <si>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</si>
  <si>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</si>
  <si>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</si>
  <si>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</si>
  <si>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</si>
  <si>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</si>
  <si>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</si>
  <si>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</si>
  <si>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</si>
  <si>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</si>
  <si>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</si>
  <si>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</si>
  <si>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</si>
  <si>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</si>
  <si>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chicken_pox_primary_lesions_03-mediciones</t>
  </si>
  <si>
    <t>Varicel-02</t>
  </si>
  <si>
    <t>Varicella_20</t>
  </si>
  <si>
    <t>Varicella_34</t>
  </si>
  <si>
    <t>Ampolla</t>
  </si>
  <si>
    <t>KLD</t>
  </si>
  <si>
    <t>Archivo</t>
  </si>
  <si>
    <t>minimo</t>
  </si>
  <si>
    <t>maximo</t>
  </si>
  <si>
    <t>N1</t>
  </si>
  <si>
    <t>N2</t>
  </si>
  <si>
    <t>Circulo</t>
  </si>
  <si>
    <t>es ampolla?</t>
  </si>
  <si>
    <t>SI</t>
  </si>
  <si>
    <t>NO</t>
  </si>
  <si>
    <t>Mediciones de KLD, Norma uno y norma dos para un conjunto reducido de imágenes</t>
  </si>
  <si>
    <t>El histograma promedio utulizado coresponde a las imágenes que se utilizaron</t>
  </si>
  <si>
    <t>Mínimo no ampollas</t>
  </si>
  <si>
    <t>MAX ampollas</t>
  </si>
  <si>
    <t>Desvio estándar ampollas</t>
  </si>
  <si>
    <t>Desvio estándar no ampollas</t>
  </si>
  <si>
    <t>Media de ampollas</t>
  </si>
  <si>
    <t>Media de no ampollas</t>
  </si>
  <si>
    <t>Ampollas desde</t>
  </si>
  <si>
    <t>Ampollas hasta</t>
  </si>
  <si>
    <t>No ampollas desde</t>
  </si>
  <si>
    <t>No ampollas hasta</t>
  </si>
  <si>
    <t>Diferencia entre rangos</t>
  </si>
</sst>
</file>

<file path=xl/styles.xml><?xml version="1.0" encoding="utf-8"?>
<styleSheet xmlns="http://schemas.openxmlformats.org/spreadsheetml/2006/main">
  <numFmts count="1">
    <numFmt numFmtId="164" formatCode="#,##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" borderId="2" xfId="0" applyFill="1" applyBorder="1"/>
    <xf numFmtId="2" fontId="0" fillId="0" borderId="4" xfId="0" applyNumberFormat="1" applyBorder="1"/>
    <xf numFmtId="2" fontId="1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V19"/>
  <sheetViews>
    <sheetView workbookViewId="0">
      <selection activeCell="A18" sqref="A18"/>
    </sheetView>
  </sheetViews>
  <sheetFormatPr baseColWidth="10" defaultRowHeight="15"/>
  <cols>
    <col min="1" max="1" width="42" bestFit="1" customWidth="1"/>
  </cols>
  <sheetData>
    <row r="3" spans="1:22">
      <c r="A3" s="4"/>
      <c r="B3" s="23" t="s">
        <v>25</v>
      </c>
      <c r="C3" s="23"/>
      <c r="D3" s="23"/>
      <c r="E3" s="23" t="s">
        <v>26</v>
      </c>
      <c r="F3" s="23"/>
      <c r="G3" s="23"/>
      <c r="H3" s="23"/>
      <c r="I3" s="23"/>
      <c r="J3" s="23"/>
      <c r="K3" s="24" t="s">
        <v>30</v>
      </c>
      <c r="L3" s="25"/>
      <c r="M3" s="25"/>
      <c r="N3" s="25"/>
      <c r="O3" s="25"/>
      <c r="P3" s="26"/>
      <c r="Q3" s="24" t="s">
        <v>31</v>
      </c>
      <c r="R3" s="25"/>
      <c r="S3" s="25"/>
      <c r="T3" s="25"/>
      <c r="U3" s="25"/>
      <c r="V3" s="26"/>
    </row>
    <row r="4" spans="1:22">
      <c r="A4" s="4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</row>
    <row r="5" spans="1:22">
      <c r="A5" s="2" t="s">
        <v>21</v>
      </c>
      <c r="B5" s="2">
        <v>293</v>
      </c>
      <c r="C5" s="2">
        <v>269</v>
      </c>
      <c r="D5" s="2">
        <v>30</v>
      </c>
      <c r="E5" s="3">
        <v>0.17509</v>
      </c>
      <c r="F5" s="3">
        <v>0.33367000000000002</v>
      </c>
      <c r="G5" s="3">
        <v>1.6906000000000001</v>
      </c>
      <c r="H5" s="3">
        <v>5.8455000000000004</v>
      </c>
      <c r="I5" s="2">
        <v>7.883</v>
      </c>
      <c r="J5" s="2">
        <v>6.4307999999999996</v>
      </c>
      <c r="K5" s="2">
        <v>1063.4000000000001</v>
      </c>
      <c r="L5" s="2">
        <v>1389</v>
      </c>
      <c r="M5" s="2">
        <v>1265.2</v>
      </c>
      <c r="N5" s="2">
        <v>167.8</v>
      </c>
      <c r="O5" s="2">
        <v>148.19999999999999</v>
      </c>
      <c r="P5" s="2">
        <v>153.19999999999999</v>
      </c>
      <c r="Q5" s="2">
        <v>232.54</v>
      </c>
      <c r="R5" s="3">
        <v>323.87</v>
      </c>
      <c r="S5" s="3">
        <v>285.04000000000002</v>
      </c>
      <c r="T5" s="3">
        <v>97.906000000000006</v>
      </c>
      <c r="U5" s="2">
        <v>80.971000000000004</v>
      </c>
      <c r="V5" s="2">
        <v>95.236000000000004</v>
      </c>
    </row>
    <row r="6" spans="1:22">
      <c r="A6" s="2" t="s">
        <v>21</v>
      </c>
      <c r="B6" s="2">
        <v>151</v>
      </c>
      <c r="C6" s="2">
        <v>247</v>
      </c>
      <c r="D6" s="2">
        <v>28</v>
      </c>
      <c r="E6" s="3">
        <v>1.2294</v>
      </c>
      <c r="F6" s="3">
        <v>0.51492000000000004</v>
      </c>
      <c r="G6" s="3">
        <v>1.1645000000000001</v>
      </c>
      <c r="H6" s="3">
        <v>12.363</v>
      </c>
      <c r="I6" s="2">
        <v>11.183999999999999</v>
      </c>
      <c r="J6" s="2">
        <v>7.1509</v>
      </c>
      <c r="K6" s="2">
        <v>1272.5999999999999</v>
      </c>
      <c r="L6" s="2">
        <v>1592</v>
      </c>
      <c r="M6" s="2">
        <v>1140</v>
      </c>
      <c r="N6" s="2">
        <v>177.2</v>
      </c>
      <c r="O6" s="2">
        <v>163.19999999999999</v>
      </c>
      <c r="P6" s="2">
        <v>147.5</v>
      </c>
      <c r="Q6" s="2">
        <v>208.85</v>
      </c>
      <c r="R6" s="3">
        <v>352.19</v>
      </c>
      <c r="S6" s="2">
        <v>270.83999999999997</v>
      </c>
      <c r="T6" s="2">
        <v>98.664000000000001</v>
      </c>
      <c r="U6" s="2">
        <v>94.5</v>
      </c>
      <c r="V6" s="2">
        <v>107.82</v>
      </c>
    </row>
    <row r="7" spans="1:22">
      <c r="A7" s="2" t="s">
        <v>21</v>
      </c>
      <c r="B7" s="2">
        <v>220</v>
      </c>
      <c r="C7" s="2">
        <v>349</v>
      </c>
      <c r="D7" s="2">
        <v>18</v>
      </c>
      <c r="E7" s="3">
        <v>1.0478000000000001</v>
      </c>
      <c r="F7" s="3">
        <v>1.1308</v>
      </c>
      <c r="G7" s="3">
        <v>4.4550999999999998</v>
      </c>
      <c r="H7" s="3">
        <v>8.5909999999999993</v>
      </c>
      <c r="I7" s="2">
        <v>12.083</v>
      </c>
      <c r="J7" s="2">
        <v>11.394</v>
      </c>
      <c r="K7" s="2">
        <v>1036.8</v>
      </c>
      <c r="L7" s="2">
        <v>1036.8</v>
      </c>
      <c r="M7" s="2">
        <v>1071.5999999999999</v>
      </c>
      <c r="N7" s="2">
        <v>57.2</v>
      </c>
      <c r="O7" s="2">
        <v>97.7</v>
      </c>
      <c r="P7" s="2">
        <v>92</v>
      </c>
      <c r="Q7" s="2">
        <v>171.7</v>
      </c>
      <c r="R7" s="3">
        <v>197.73</v>
      </c>
      <c r="S7" s="2">
        <v>220.94</v>
      </c>
      <c r="T7" s="3">
        <v>34.951999999999998</v>
      </c>
      <c r="U7" s="2">
        <v>42.91</v>
      </c>
      <c r="V7" s="2">
        <v>45.594999999999999</v>
      </c>
    </row>
    <row r="8" spans="1:22">
      <c r="A8" s="2" t="s">
        <v>21</v>
      </c>
      <c r="B8" s="2">
        <v>260</v>
      </c>
      <c r="C8" s="2">
        <v>128</v>
      </c>
      <c r="D8" s="2">
        <v>18</v>
      </c>
      <c r="E8" s="3">
        <v>0.54659000000000002</v>
      </c>
      <c r="F8" s="3">
        <v>0.67888000000000004</v>
      </c>
      <c r="G8" s="3">
        <v>2.5987</v>
      </c>
      <c r="H8" s="3">
        <v>12.667</v>
      </c>
      <c r="I8" s="2">
        <v>12.974</v>
      </c>
      <c r="J8" s="2">
        <v>11.167999999999999</v>
      </c>
      <c r="K8" s="2">
        <v>1072.5999999999999</v>
      </c>
      <c r="L8" s="2">
        <v>1214.2</v>
      </c>
      <c r="M8" s="2">
        <v>1165.5999999999999</v>
      </c>
      <c r="N8" s="2">
        <v>91.6</v>
      </c>
      <c r="O8" s="2">
        <v>93.3</v>
      </c>
      <c r="P8" s="2">
        <v>110.4</v>
      </c>
      <c r="Q8" s="2">
        <v>195.11</v>
      </c>
      <c r="R8" s="3">
        <v>281.36</v>
      </c>
      <c r="S8" s="3">
        <v>228.55</v>
      </c>
      <c r="T8" s="3">
        <v>53.462000000000003</v>
      </c>
      <c r="U8" s="2">
        <v>50.734000000000002</v>
      </c>
      <c r="V8" s="2">
        <v>58.646999999999998</v>
      </c>
    </row>
    <row r="9" spans="1:22">
      <c r="A9" s="2" t="s">
        <v>22</v>
      </c>
      <c r="B9" s="2">
        <v>180</v>
      </c>
      <c r="C9" s="2">
        <v>280</v>
      </c>
      <c r="D9" s="2">
        <v>23</v>
      </c>
      <c r="E9" s="3">
        <v>7.5079000000000002</v>
      </c>
      <c r="F9" s="3">
        <v>2.7706</v>
      </c>
      <c r="G9" s="3">
        <v>1.4447000000000001</v>
      </c>
      <c r="H9" s="3">
        <v>15.696999999999999</v>
      </c>
      <c r="I9" s="3">
        <v>17.056999999999999</v>
      </c>
      <c r="J9" s="2">
        <v>19.448</v>
      </c>
      <c r="K9" s="2">
        <v>2220.4</v>
      </c>
      <c r="L9" s="2">
        <v>2006.8</v>
      </c>
      <c r="M9" s="2">
        <v>1508.4</v>
      </c>
      <c r="N9" s="2">
        <v>273.5</v>
      </c>
      <c r="O9" s="2">
        <v>264.89999999999998</v>
      </c>
      <c r="P9" s="2">
        <v>154</v>
      </c>
      <c r="Q9" s="2">
        <v>464.52</v>
      </c>
      <c r="R9" s="2">
        <v>397.05</v>
      </c>
      <c r="S9" s="2">
        <v>307.01</v>
      </c>
      <c r="T9" s="2">
        <v>124.26</v>
      </c>
      <c r="U9" s="3">
        <v>121.55</v>
      </c>
      <c r="V9" s="2">
        <v>99.114999999999995</v>
      </c>
    </row>
    <row r="10" spans="1:22">
      <c r="A10" s="2" t="s">
        <v>23</v>
      </c>
      <c r="B10" s="2">
        <v>264</v>
      </c>
      <c r="C10" s="2">
        <v>354</v>
      </c>
      <c r="D10" s="2">
        <v>30</v>
      </c>
      <c r="E10" s="2">
        <v>12.329000000000001</v>
      </c>
      <c r="F10" s="3">
        <v>2.0047000000000001</v>
      </c>
      <c r="G10" s="3">
        <v>0.34597</v>
      </c>
      <c r="H10" s="2">
        <v>15.984</v>
      </c>
      <c r="I10" s="2">
        <v>17.626000000000001</v>
      </c>
      <c r="J10" s="2">
        <v>12.87</v>
      </c>
      <c r="K10" s="2">
        <v>3511</v>
      </c>
      <c r="L10" s="2">
        <v>2518.6</v>
      </c>
      <c r="M10" s="2">
        <v>1169</v>
      </c>
      <c r="N10" s="2">
        <v>299.7</v>
      </c>
      <c r="O10" s="2">
        <v>296.7</v>
      </c>
      <c r="P10" s="2">
        <v>257.3</v>
      </c>
      <c r="Q10" s="2">
        <v>636.88</v>
      </c>
      <c r="R10" s="2">
        <v>539.02</v>
      </c>
      <c r="S10" s="2">
        <v>162.32</v>
      </c>
      <c r="T10" s="2">
        <v>186.32</v>
      </c>
      <c r="U10" s="2">
        <v>133.01</v>
      </c>
      <c r="V10" s="2">
        <v>129.43</v>
      </c>
    </row>
    <row r="11" spans="1:22">
      <c r="A11" s="2" t="s">
        <v>24</v>
      </c>
      <c r="B11" s="2">
        <v>305</v>
      </c>
      <c r="C11" s="2">
        <v>575</v>
      </c>
      <c r="D11" s="2">
        <v>20</v>
      </c>
      <c r="E11" s="3">
        <v>1.5565</v>
      </c>
      <c r="F11" s="3">
        <v>2.1677</v>
      </c>
      <c r="G11" s="3">
        <v>3.8706</v>
      </c>
      <c r="H11" s="3">
        <v>15.734999999999999</v>
      </c>
      <c r="I11" s="2">
        <v>17.001000000000001</v>
      </c>
      <c r="J11" s="2">
        <v>12.657999999999999</v>
      </c>
      <c r="K11" s="2">
        <v>1534.2</v>
      </c>
      <c r="L11" s="2">
        <v>1475.2</v>
      </c>
      <c r="M11" s="2">
        <v>1279.2</v>
      </c>
      <c r="N11" s="2">
        <v>171.2</v>
      </c>
      <c r="O11" s="2">
        <v>165.8</v>
      </c>
      <c r="P11" s="2">
        <v>164.3</v>
      </c>
      <c r="Q11" s="2">
        <v>266.02</v>
      </c>
      <c r="R11" s="2">
        <v>316.39</v>
      </c>
      <c r="S11" s="3">
        <v>276.31</v>
      </c>
      <c r="T11" s="3">
        <v>105.49</v>
      </c>
      <c r="U11" s="2">
        <v>80.387</v>
      </c>
      <c r="V11" s="2">
        <v>80.043000000000006</v>
      </c>
    </row>
    <row r="12" spans="1:22">
      <c r="A12" s="2" t="s">
        <v>24</v>
      </c>
      <c r="B12" s="2">
        <v>352</v>
      </c>
      <c r="C12" s="2">
        <v>400</v>
      </c>
      <c r="D12" s="2">
        <v>30</v>
      </c>
      <c r="E12" s="2">
        <v>0.90554999999999997</v>
      </c>
      <c r="F12" s="3">
        <v>0.68362999999999996</v>
      </c>
      <c r="G12" s="3">
        <v>0.49847999999999998</v>
      </c>
      <c r="H12" s="3">
        <v>7.8269000000000002</v>
      </c>
      <c r="I12" s="2">
        <v>8.2644000000000002</v>
      </c>
      <c r="J12" s="2">
        <v>6.0648</v>
      </c>
      <c r="K12" s="2">
        <v>2149</v>
      </c>
      <c r="L12" s="2">
        <v>1773</v>
      </c>
      <c r="M12" s="2">
        <v>1408.8</v>
      </c>
      <c r="N12" s="2">
        <v>240.9</v>
      </c>
      <c r="O12" s="2">
        <v>222.1</v>
      </c>
      <c r="P12" s="2">
        <v>245.7</v>
      </c>
      <c r="Q12" s="2">
        <v>444.77</v>
      </c>
      <c r="R12" s="2">
        <v>451.89</v>
      </c>
      <c r="S12" s="2">
        <v>342.71</v>
      </c>
      <c r="T12" s="2">
        <v>164.92</v>
      </c>
      <c r="U12" s="2">
        <v>120.89</v>
      </c>
      <c r="V12" s="2">
        <v>137.62</v>
      </c>
    </row>
    <row r="13" spans="1:22">
      <c r="A13" s="2" t="s">
        <v>24</v>
      </c>
      <c r="B13" s="2">
        <v>167</v>
      </c>
      <c r="C13" s="2">
        <v>426</v>
      </c>
      <c r="D13" s="2">
        <v>30</v>
      </c>
      <c r="E13" s="2">
        <v>1.0993999999999999</v>
      </c>
      <c r="F13" s="3">
        <v>1.4863</v>
      </c>
      <c r="G13" s="3">
        <v>0.48649999999999999</v>
      </c>
      <c r="H13" s="3">
        <v>8.4818999999999996</v>
      </c>
      <c r="I13" s="2">
        <v>8.8458000000000006</v>
      </c>
      <c r="J13" s="2">
        <v>7.0049999999999999</v>
      </c>
      <c r="K13" s="2">
        <v>1966.2</v>
      </c>
      <c r="L13" s="2">
        <v>1794.6</v>
      </c>
      <c r="M13" s="2">
        <v>1415.6</v>
      </c>
      <c r="N13" s="2">
        <v>191.2</v>
      </c>
      <c r="O13" s="2">
        <v>178.8</v>
      </c>
      <c r="P13" s="2">
        <v>195.3</v>
      </c>
      <c r="Q13" s="2">
        <v>368.61</v>
      </c>
      <c r="R13" s="2">
        <v>430.94</v>
      </c>
      <c r="S13" s="3">
        <v>291.77</v>
      </c>
      <c r="T13" s="2">
        <v>134.29</v>
      </c>
      <c r="U13" s="2">
        <v>99.819000000000003</v>
      </c>
      <c r="V13" s="2">
        <v>110.63</v>
      </c>
    </row>
    <row r="14" spans="1:22">
      <c r="A14" s="2" t="s">
        <v>24</v>
      </c>
      <c r="B14" s="2">
        <v>251</v>
      </c>
      <c r="C14" s="2">
        <v>277</v>
      </c>
      <c r="D14" s="2">
        <v>24</v>
      </c>
      <c r="E14" s="3">
        <v>2.1846000000000001</v>
      </c>
      <c r="F14" s="3">
        <v>1.8331</v>
      </c>
      <c r="G14" s="3">
        <v>5.0682</v>
      </c>
      <c r="H14" s="3">
        <v>11.489000000000001</v>
      </c>
      <c r="I14" s="2">
        <v>13.651</v>
      </c>
      <c r="J14" s="2">
        <v>11.462999999999999</v>
      </c>
      <c r="K14" s="2">
        <v>1531</v>
      </c>
      <c r="L14" s="2">
        <v>1103.2</v>
      </c>
      <c r="M14" s="2">
        <v>1504.4</v>
      </c>
      <c r="N14" s="2">
        <v>169.9</v>
      </c>
      <c r="O14" s="2">
        <v>181.1</v>
      </c>
      <c r="P14" s="2">
        <v>218.5</v>
      </c>
      <c r="Q14" s="2">
        <v>299.13</v>
      </c>
      <c r="R14" s="2">
        <v>228.6</v>
      </c>
      <c r="S14" s="3">
        <v>289.98</v>
      </c>
      <c r="T14" s="3">
        <v>117.04</v>
      </c>
      <c r="U14" s="2">
        <v>92.820999999999998</v>
      </c>
      <c r="V14" s="2">
        <v>86.992000000000004</v>
      </c>
    </row>
    <row r="17" spans="1:22">
      <c r="A17" t="s">
        <v>28</v>
      </c>
      <c r="E17" s="1">
        <f>MIN(E5:E14)</f>
        <v>0.17509</v>
      </c>
      <c r="F17" s="1">
        <f t="shared" ref="F17:V17" si="0">MIN(F5:F14)</f>
        <v>0.33367000000000002</v>
      </c>
      <c r="G17" s="1">
        <f t="shared" si="0"/>
        <v>0.34597</v>
      </c>
      <c r="H17" s="1">
        <f t="shared" si="0"/>
        <v>5.8455000000000004</v>
      </c>
      <c r="I17" s="1">
        <f t="shared" si="0"/>
        <v>7.883</v>
      </c>
      <c r="J17" s="1">
        <f t="shared" si="0"/>
        <v>6.0648</v>
      </c>
      <c r="K17" s="1">
        <f t="shared" si="0"/>
        <v>1036.8</v>
      </c>
      <c r="L17" s="1">
        <f t="shared" si="0"/>
        <v>1036.8</v>
      </c>
      <c r="M17" s="1">
        <f t="shared" si="0"/>
        <v>1071.5999999999999</v>
      </c>
      <c r="N17" s="1">
        <f t="shared" si="0"/>
        <v>57.2</v>
      </c>
      <c r="O17" s="1">
        <f t="shared" si="0"/>
        <v>93.3</v>
      </c>
      <c r="P17" s="1">
        <f t="shared" si="0"/>
        <v>92</v>
      </c>
      <c r="Q17" s="1">
        <f t="shared" si="0"/>
        <v>171.7</v>
      </c>
      <c r="R17" s="1">
        <f t="shared" si="0"/>
        <v>197.73</v>
      </c>
      <c r="S17" s="1">
        <f t="shared" si="0"/>
        <v>162.32</v>
      </c>
      <c r="T17" s="1">
        <f t="shared" si="0"/>
        <v>34.951999999999998</v>
      </c>
      <c r="U17" s="1">
        <f t="shared" si="0"/>
        <v>42.91</v>
      </c>
      <c r="V17" s="1">
        <f t="shared" si="0"/>
        <v>45.594999999999999</v>
      </c>
    </row>
    <row r="18" spans="1:22">
      <c r="A18" t="s">
        <v>29</v>
      </c>
      <c r="E18" s="1">
        <f>MAX(E5:E14)</f>
        <v>12.329000000000001</v>
      </c>
      <c r="F18" s="1">
        <f t="shared" ref="F18:V18" si="1">MAX(F5:F14)</f>
        <v>2.7706</v>
      </c>
      <c r="G18" s="1">
        <f t="shared" si="1"/>
        <v>5.0682</v>
      </c>
      <c r="H18" s="1">
        <f t="shared" si="1"/>
        <v>15.984</v>
      </c>
      <c r="I18" s="1">
        <f t="shared" si="1"/>
        <v>17.626000000000001</v>
      </c>
      <c r="J18" s="1">
        <f t="shared" si="1"/>
        <v>19.448</v>
      </c>
      <c r="K18" s="1">
        <f t="shared" si="1"/>
        <v>3511</v>
      </c>
      <c r="L18" s="1">
        <f t="shared" si="1"/>
        <v>2518.6</v>
      </c>
      <c r="M18" s="1">
        <f t="shared" si="1"/>
        <v>1508.4</v>
      </c>
      <c r="N18" s="1">
        <f t="shared" si="1"/>
        <v>299.7</v>
      </c>
      <c r="O18" s="1">
        <f t="shared" si="1"/>
        <v>296.7</v>
      </c>
      <c r="P18" s="1">
        <f t="shared" si="1"/>
        <v>257.3</v>
      </c>
      <c r="Q18" s="1">
        <f t="shared" si="1"/>
        <v>636.88</v>
      </c>
      <c r="R18" s="1">
        <f t="shared" si="1"/>
        <v>539.02</v>
      </c>
      <c r="S18" s="1">
        <f t="shared" si="1"/>
        <v>342.71</v>
      </c>
      <c r="T18" s="1">
        <f t="shared" si="1"/>
        <v>186.32</v>
      </c>
      <c r="U18" s="1">
        <f t="shared" si="1"/>
        <v>133.01</v>
      </c>
      <c r="V18" s="1">
        <f t="shared" si="1"/>
        <v>137.62</v>
      </c>
    </row>
    <row r="19" spans="1:2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4">
    <mergeCell ref="B3:D3"/>
    <mergeCell ref="E3:J3"/>
    <mergeCell ref="K3:P3"/>
    <mergeCell ref="Q3:V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8"/>
  <sheetViews>
    <sheetView tabSelected="1" workbookViewId="0">
      <selection activeCell="A26" sqref="A26"/>
    </sheetView>
  </sheetViews>
  <sheetFormatPr baseColWidth="10" defaultRowHeight="15"/>
  <cols>
    <col min="1" max="1" width="35.7109375" customWidth="1"/>
    <col min="2" max="2" width="11.5703125" bestFit="1" customWidth="1"/>
    <col min="3" max="4" width="4" bestFit="1" customWidth="1"/>
    <col min="5" max="5" width="5.5703125" bestFit="1" customWidth="1"/>
    <col min="6" max="8" width="8" bestFit="1" customWidth="1"/>
    <col min="9" max="10" width="7" bestFit="1" customWidth="1"/>
    <col min="11" max="11" width="7.28515625" bestFit="1" customWidth="1"/>
    <col min="12" max="12" width="8.28515625" bestFit="1" customWidth="1"/>
    <col min="13" max="14" width="7.5703125" bestFit="1" customWidth="1"/>
    <col min="15" max="16" width="7.28515625" bestFit="1" customWidth="1"/>
    <col min="17" max="17" width="6.42578125" bestFit="1" customWidth="1"/>
    <col min="18" max="18" width="7" bestFit="1" customWidth="1"/>
    <col min="19" max="19" width="7.5703125" bestFit="1" customWidth="1"/>
    <col min="20" max="23" width="7" bestFit="1" customWidth="1"/>
  </cols>
  <sheetData>
    <row r="1" spans="1:23">
      <c r="A1" t="s">
        <v>36</v>
      </c>
    </row>
    <row r="2" spans="1:23">
      <c r="A2" t="s">
        <v>37</v>
      </c>
    </row>
    <row r="5" spans="1:23">
      <c r="F5" s="27" t="s">
        <v>26</v>
      </c>
      <c r="G5" s="27"/>
      <c r="H5" s="27"/>
      <c r="I5" s="27"/>
      <c r="J5" s="27"/>
      <c r="K5" s="27"/>
      <c r="L5" s="28" t="s">
        <v>30</v>
      </c>
      <c r="M5" s="29"/>
      <c r="N5" s="29"/>
      <c r="O5" s="29"/>
      <c r="P5" s="29"/>
      <c r="Q5" s="30"/>
      <c r="R5" s="28" t="s">
        <v>31</v>
      </c>
      <c r="S5" s="29"/>
      <c r="T5" s="29"/>
      <c r="U5" s="29"/>
      <c r="V5" s="29"/>
      <c r="W5" s="30"/>
    </row>
    <row r="6" spans="1:23"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4" t="s">
        <v>12</v>
      </c>
      <c r="P6" s="14" t="s">
        <v>13</v>
      </c>
      <c r="Q6" s="14" t="s">
        <v>14</v>
      </c>
      <c r="R6" s="14" t="s">
        <v>15</v>
      </c>
      <c r="S6" s="14" t="s">
        <v>16</v>
      </c>
      <c r="T6" s="14" t="s">
        <v>17</v>
      </c>
      <c r="U6" s="14" t="s">
        <v>18</v>
      </c>
      <c r="V6" s="14" t="s">
        <v>19</v>
      </c>
      <c r="W6" s="14" t="s">
        <v>20</v>
      </c>
    </row>
    <row r="7" spans="1:23" ht="15.75">
      <c r="A7" s="15" t="s">
        <v>38</v>
      </c>
      <c r="B7" s="7"/>
      <c r="C7" s="8"/>
      <c r="D7" s="8"/>
      <c r="E7" s="8"/>
      <c r="F7" s="13">
        <f>MIN(F26:F38)</f>
        <v>2.5886999999999998</v>
      </c>
      <c r="G7" s="13">
        <f t="shared" ref="G7:W7" si="0">MIN(G26:G38)</f>
        <v>18.890999999999998</v>
      </c>
      <c r="H7" s="13">
        <f t="shared" si="0"/>
        <v>1.0580000000000001</v>
      </c>
      <c r="I7" s="13">
        <f t="shared" si="0"/>
        <v>24.532</v>
      </c>
      <c r="J7" s="13">
        <f t="shared" si="0"/>
        <v>18.631</v>
      </c>
      <c r="K7" s="13">
        <f t="shared" si="0"/>
        <v>24.9</v>
      </c>
      <c r="L7" s="13">
        <f t="shared" si="0"/>
        <v>1118.4000000000001</v>
      </c>
      <c r="M7" s="13">
        <f t="shared" si="0"/>
        <v>2998.6</v>
      </c>
      <c r="N7" s="13">
        <f t="shared" si="0"/>
        <v>1967.2</v>
      </c>
      <c r="O7" s="13">
        <f t="shared" si="0"/>
        <v>138.80000000000001</v>
      </c>
      <c r="P7" s="13">
        <f t="shared" si="0"/>
        <v>131.30000000000001</v>
      </c>
      <c r="Q7" s="13">
        <f t="shared" si="0"/>
        <v>365.9</v>
      </c>
      <c r="R7" s="13">
        <f t="shared" si="0"/>
        <v>182.35</v>
      </c>
      <c r="S7" s="13">
        <f t="shared" si="0"/>
        <v>675.18</v>
      </c>
      <c r="T7" s="13">
        <f t="shared" si="0"/>
        <v>360.58</v>
      </c>
      <c r="U7" s="13">
        <f t="shared" si="0"/>
        <v>145.13</v>
      </c>
      <c r="V7" s="13">
        <f t="shared" si="0"/>
        <v>131.56</v>
      </c>
      <c r="W7" s="13">
        <f t="shared" si="0"/>
        <v>198.14</v>
      </c>
    </row>
    <row r="8" spans="1:23">
      <c r="A8" s="16" t="s">
        <v>39</v>
      </c>
      <c r="B8" s="10"/>
      <c r="C8" s="11"/>
      <c r="D8" s="11"/>
      <c r="E8" s="11"/>
      <c r="F8" s="13">
        <f>MAX(F39:F48)</f>
        <v>12.329000000000001</v>
      </c>
      <c r="G8" s="13">
        <f t="shared" ref="G8:W8" si="1">MAX(G39:G48)</f>
        <v>2.7706</v>
      </c>
      <c r="H8" s="13">
        <f t="shared" si="1"/>
        <v>5.0682</v>
      </c>
      <c r="I8" s="13">
        <f t="shared" si="1"/>
        <v>15.984</v>
      </c>
      <c r="J8" s="13">
        <f t="shared" si="1"/>
        <v>17.626000000000001</v>
      </c>
      <c r="K8" s="13">
        <f t="shared" si="1"/>
        <v>19.448</v>
      </c>
      <c r="L8" s="13">
        <f t="shared" si="1"/>
        <v>3511</v>
      </c>
      <c r="M8" s="13">
        <f t="shared" si="1"/>
        <v>2518.6</v>
      </c>
      <c r="N8" s="13">
        <f t="shared" si="1"/>
        <v>1508.4</v>
      </c>
      <c r="O8" s="13">
        <f t="shared" si="1"/>
        <v>299.7</v>
      </c>
      <c r="P8" s="13">
        <f t="shared" si="1"/>
        <v>296.7</v>
      </c>
      <c r="Q8" s="13">
        <f t="shared" si="1"/>
        <v>257.3</v>
      </c>
      <c r="R8" s="13">
        <f t="shared" si="1"/>
        <v>636.88</v>
      </c>
      <c r="S8" s="13">
        <f t="shared" si="1"/>
        <v>539.02</v>
      </c>
      <c r="T8" s="13">
        <f t="shared" si="1"/>
        <v>342.71</v>
      </c>
      <c r="U8" s="13">
        <f t="shared" si="1"/>
        <v>186.32</v>
      </c>
      <c r="V8" s="13">
        <f t="shared" si="1"/>
        <v>133.01</v>
      </c>
      <c r="W8" s="13">
        <f t="shared" si="1"/>
        <v>137.62</v>
      </c>
    </row>
    <row r="9" spans="1:23">
      <c r="F9" s="13">
        <f>F7-F8</f>
        <v>-9.7403000000000013</v>
      </c>
      <c r="G9" s="13">
        <f t="shared" ref="G9:W9" si="2">G7-G8</f>
        <v>16.120399999999997</v>
      </c>
      <c r="H9" s="13">
        <f t="shared" si="2"/>
        <v>-4.0102000000000002</v>
      </c>
      <c r="I9" s="13">
        <f t="shared" si="2"/>
        <v>8.548</v>
      </c>
      <c r="J9" s="13">
        <f t="shared" si="2"/>
        <v>1.004999999999999</v>
      </c>
      <c r="K9" s="13">
        <f t="shared" si="2"/>
        <v>5.4519999999999982</v>
      </c>
      <c r="L9" s="13">
        <f t="shared" si="2"/>
        <v>-2392.6</v>
      </c>
      <c r="M9" s="13">
        <f t="shared" si="2"/>
        <v>480</v>
      </c>
      <c r="N9" s="13">
        <f t="shared" si="2"/>
        <v>458.79999999999995</v>
      </c>
      <c r="O9" s="13">
        <f t="shared" si="2"/>
        <v>-160.89999999999998</v>
      </c>
      <c r="P9" s="13">
        <f t="shared" si="2"/>
        <v>-165.39999999999998</v>
      </c>
      <c r="Q9" s="13">
        <f t="shared" si="2"/>
        <v>108.59999999999997</v>
      </c>
      <c r="R9" s="13">
        <f t="shared" si="2"/>
        <v>-454.53</v>
      </c>
      <c r="S9" s="13">
        <f t="shared" si="2"/>
        <v>136.15999999999997</v>
      </c>
      <c r="T9" s="13">
        <f t="shared" si="2"/>
        <v>17.870000000000005</v>
      </c>
      <c r="U9" s="13">
        <f t="shared" si="2"/>
        <v>-41.19</v>
      </c>
      <c r="V9" s="13">
        <f t="shared" si="2"/>
        <v>-1.4499999999999886</v>
      </c>
      <c r="W9" s="13">
        <f t="shared" si="2"/>
        <v>60.519999999999982</v>
      </c>
    </row>
    <row r="11" spans="1:23">
      <c r="A11" s="16" t="s">
        <v>40</v>
      </c>
      <c r="B11" s="7"/>
      <c r="C11" s="8"/>
      <c r="D11" s="8"/>
      <c r="E11" s="9"/>
      <c r="F11" s="13">
        <f>STDEVP(F39:F48)</f>
        <v>3.7261682691983999</v>
      </c>
      <c r="G11" s="13">
        <f t="shared" ref="G11:W11" si="3">STDEVP(G39:G48)</f>
        <v>0.77711196989880427</v>
      </c>
      <c r="H11" s="13">
        <f t="shared" si="3"/>
        <v>1.6558572788453116</v>
      </c>
      <c r="I11" s="13">
        <f t="shared" si="3"/>
        <v>3.4754724953738338</v>
      </c>
      <c r="J11" s="13">
        <f t="shared" si="3"/>
        <v>3.508849998731784</v>
      </c>
      <c r="K11" s="13">
        <f t="shared" si="3"/>
        <v>3.9004064514483621</v>
      </c>
      <c r="L11" s="13">
        <f t="shared" si="3"/>
        <v>727.1648627374675</v>
      </c>
      <c r="M11" s="13">
        <f t="shared" si="3"/>
        <v>430.02132086676767</v>
      </c>
      <c r="N11" s="13">
        <f t="shared" si="3"/>
        <v>149.84126134012669</v>
      </c>
      <c r="O11" s="13">
        <f t="shared" si="3"/>
        <v>70.691948622173314</v>
      </c>
      <c r="P11" s="13">
        <f t="shared" si="3"/>
        <v>61.94621538076408</v>
      </c>
      <c r="Q11" s="13">
        <f t="shared" si="3"/>
        <v>51.876137095971195</v>
      </c>
      <c r="R11" s="13">
        <f t="shared" si="3"/>
        <v>141.20769582781242</v>
      </c>
      <c r="S11" s="13">
        <f t="shared" si="3"/>
        <v>99.645187560664326</v>
      </c>
      <c r="T11" s="13">
        <f t="shared" si="3"/>
        <v>48.431536430305535</v>
      </c>
      <c r="U11" s="13">
        <f t="shared" si="3"/>
        <v>43.333332249435891</v>
      </c>
      <c r="V11" s="13">
        <f t="shared" si="3"/>
        <v>27.975609236618986</v>
      </c>
      <c r="W11" s="13">
        <f t="shared" si="3"/>
        <v>27.345264360762709</v>
      </c>
    </row>
    <row r="12" spans="1:23">
      <c r="A12" s="16" t="s">
        <v>41</v>
      </c>
      <c r="B12" s="10"/>
      <c r="C12" s="11"/>
      <c r="D12" s="11"/>
      <c r="E12" s="12"/>
      <c r="F12" s="13">
        <f>STDEVP(F26:F38)</f>
        <v>6.7489522384532528</v>
      </c>
      <c r="G12" s="13">
        <f t="shared" ref="G12:W12" si="4">STDEVP(G26:G38)</f>
        <v>4.4483601127052772</v>
      </c>
      <c r="H12" s="13">
        <f t="shared" si="4"/>
        <v>5.3923395741403635</v>
      </c>
      <c r="I12" s="13">
        <f t="shared" si="4"/>
        <v>7.7787813324293236</v>
      </c>
      <c r="J12" s="13">
        <f t="shared" si="4"/>
        <v>4.4750407898706355</v>
      </c>
      <c r="K12" s="13">
        <f t="shared" si="4"/>
        <v>6.845922678033233</v>
      </c>
      <c r="L12" s="13">
        <f t="shared" si="4"/>
        <v>1013.7864453061056</v>
      </c>
      <c r="M12" s="13">
        <f t="shared" si="4"/>
        <v>703.1850504297762</v>
      </c>
      <c r="N12" s="13">
        <f t="shared" si="4"/>
        <v>804.43866893070526</v>
      </c>
      <c r="O12" s="13">
        <f t="shared" si="4"/>
        <v>146.6758144896869</v>
      </c>
      <c r="P12" s="13">
        <f t="shared" si="4"/>
        <v>143.69495920795254</v>
      </c>
      <c r="Q12" s="13">
        <f t="shared" si="4"/>
        <v>123.58395704083031</v>
      </c>
      <c r="R12" s="13">
        <f t="shared" si="4"/>
        <v>247.34901127256367</v>
      </c>
      <c r="S12" s="13">
        <f t="shared" si="4"/>
        <v>223.43290157828685</v>
      </c>
      <c r="T12" s="13">
        <f t="shared" si="4"/>
        <v>180.84840727254922</v>
      </c>
      <c r="U12" s="13">
        <f t="shared" si="4"/>
        <v>94.715749451096116</v>
      </c>
      <c r="V12" s="13">
        <f t="shared" si="4"/>
        <v>56.14674487237275</v>
      </c>
      <c r="W12" s="13">
        <f t="shared" si="4"/>
        <v>128.58560703319264</v>
      </c>
    </row>
    <row r="13" spans="1:23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16" t="s">
        <v>42</v>
      </c>
      <c r="B14" s="7"/>
      <c r="C14" s="8"/>
      <c r="D14" s="8"/>
      <c r="E14" s="9"/>
      <c r="F14" s="13">
        <f>TRIMMEAN(F39:F48,10%)</f>
        <v>2.8581829999999999</v>
      </c>
      <c r="G14" s="13">
        <f t="shared" ref="G14:W14" si="5">TRIMMEAN(G39:G48,10%)</f>
        <v>1.36043</v>
      </c>
      <c r="H14" s="13">
        <f t="shared" si="5"/>
        <v>2.1623349999999997</v>
      </c>
      <c r="I14" s="13">
        <f t="shared" si="5"/>
        <v>11.468029999999999</v>
      </c>
      <c r="J14" s="13">
        <f t="shared" si="5"/>
        <v>12.65692</v>
      </c>
      <c r="K14" s="13">
        <f t="shared" si="5"/>
        <v>10.565249999999999</v>
      </c>
      <c r="L14" s="13">
        <f t="shared" si="5"/>
        <v>1735.72</v>
      </c>
      <c r="M14" s="13">
        <f t="shared" si="5"/>
        <v>1590.3400000000001</v>
      </c>
      <c r="N14" s="13">
        <f t="shared" si="5"/>
        <v>1292.78</v>
      </c>
      <c r="O14" s="13">
        <f t="shared" si="5"/>
        <v>184.02000000000004</v>
      </c>
      <c r="P14" s="13">
        <f t="shared" si="5"/>
        <v>181.17999999999998</v>
      </c>
      <c r="Q14" s="13">
        <f t="shared" si="5"/>
        <v>173.82</v>
      </c>
      <c r="R14" s="13">
        <f t="shared" si="5"/>
        <v>328.81299999999999</v>
      </c>
      <c r="S14" s="13">
        <f t="shared" si="5"/>
        <v>351.904</v>
      </c>
      <c r="T14" s="13">
        <f t="shared" si="5"/>
        <v>267.54699999999997</v>
      </c>
      <c r="U14" s="13">
        <f t="shared" si="5"/>
        <v>111.73039999999999</v>
      </c>
      <c r="V14" s="13">
        <f t="shared" si="5"/>
        <v>91.759199999999993</v>
      </c>
      <c r="W14" s="13">
        <f t="shared" si="5"/>
        <v>95.112800000000007</v>
      </c>
    </row>
    <row r="15" spans="1:23">
      <c r="A15" s="16" t="s">
        <v>43</v>
      </c>
      <c r="B15" s="10"/>
      <c r="C15" s="11"/>
      <c r="D15" s="11"/>
      <c r="E15" s="12"/>
      <c r="F15" s="13">
        <f>TRIMMEAN(F26:F38,10%)</f>
        <v>15.836699999999999</v>
      </c>
      <c r="G15" s="13">
        <f t="shared" ref="G15:W15" si="6">TRIMMEAN(G26:G38,10%)</f>
        <v>25.474000000000007</v>
      </c>
      <c r="H15" s="13">
        <f t="shared" si="6"/>
        <v>16.398384615384614</v>
      </c>
      <c r="I15" s="13">
        <f t="shared" si="6"/>
        <v>31.476538461538464</v>
      </c>
      <c r="J15" s="13">
        <f t="shared" si="6"/>
        <v>24.657923076923076</v>
      </c>
      <c r="K15" s="13">
        <f t="shared" si="6"/>
        <v>31.621384615384613</v>
      </c>
      <c r="L15" s="13">
        <f t="shared" si="6"/>
        <v>2888.5846153846151</v>
      </c>
      <c r="M15" s="13">
        <f t="shared" si="6"/>
        <v>3699.0153846153848</v>
      </c>
      <c r="N15" s="13">
        <f t="shared" si="6"/>
        <v>3015.3846153846152</v>
      </c>
      <c r="O15" s="13">
        <f t="shared" si="6"/>
        <v>311.39230769230767</v>
      </c>
      <c r="P15" s="13">
        <f t="shared" si="6"/>
        <v>291.21538461538461</v>
      </c>
      <c r="Q15" s="13">
        <f t="shared" si="6"/>
        <v>573.53076923076924</v>
      </c>
      <c r="R15" s="13">
        <f t="shared" si="6"/>
        <v>566.04384615384618</v>
      </c>
      <c r="S15" s="13">
        <f t="shared" si="6"/>
        <v>929.56</v>
      </c>
      <c r="T15" s="13">
        <f t="shared" si="6"/>
        <v>681.59153846153833</v>
      </c>
      <c r="U15" s="13">
        <f t="shared" si="6"/>
        <v>261.05461538461543</v>
      </c>
      <c r="V15" s="13">
        <f t="shared" si="6"/>
        <v>214.44692307692307</v>
      </c>
      <c r="W15" s="13">
        <f t="shared" si="6"/>
        <v>362.68153846153848</v>
      </c>
    </row>
    <row r="16" spans="1:23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>
      <c r="A17" s="20" t="s">
        <v>44</v>
      </c>
      <c r="B17" s="7"/>
      <c r="C17" s="8"/>
      <c r="D17" s="8"/>
      <c r="E17" s="9"/>
      <c r="F17" s="21">
        <f>F14-F11</f>
        <v>-0.86798526919840002</v>
      </c>
      <c r="G17" s="13">
        <f t="shared" ref="G17:W17" si="7">G14-G11</f>
        <v>0.58331803010119576</v>
      </c>
      <c r="H17" s="13">
        <f t="shared" si="7"/>
        <v>0.50647772115468803</v>
      </c>
      <c r="I17" s="13">
        <f t="shared" si="7"/>
        <v>7.9925575046261645</v>
      </c>
      <c r="J17" s="13">
        <f t="shared" si="7"/>
        <v>9.1480700012682163</v>
      </c>
      <c r="K17" s="13">
        <f t="shared" si="7"/>
        <v>6.6648435485516373</v>
      </c>
      <c r="L17" s="13">
        <f t="shared" si="7"/>
        <v>1008.5551372625325</v>
      </c>
      <c r="M17" s="13">
        <f t="shared" si="7"/>
        <v>1160.3186791332325</v>
      </c>
      <c r="N17" s="13">
        <f t="shared" si="7"/>
        <v>1142.9387386598733</v>
      </c>
      <c r="O17" s="13">
        <f t="shared" si="7"/>
        <v>113.32805137782672</v>
      </c>
      <c r="P17" s="13">
        <f t="shared" si="7"/>
        <v>119.23378461923591</v>
      </c>
      <c r="Q17" s="13">
        <f t="shared" si="7"/>
        <v>121.9438629040288</v>
      </c>
      <c r="R17" s="13">
        <f t="shared" si="7"/>
        <v>187.60530417218757</v>
      </c>
      <c r="S17" s="13">
        <f t="shared" si="7"/>
        <v>252.25881243933566</v>
      </c>
      <c r="T17" s="13">
        <f t="shared" si="7"/>
        <v>219.11546356969444</v>
      </c>
      <c r="U17" s="13">
        <f t="shared" si="7"/>
        <v>68.397067750564105</v>
      </c>
      <c r="V17" s="13">
        <f t="shared" si="7"/>
        <v>63.783590763381007</v>
      </c>
      <c r="W17" s="13">
        <f t="shared" si="7"/>
        <v>67.767535639237295</v>
      </c>
    </row>
    <row r="18" spans="1:23">
      <c r="A18" s="20" t="s">
        <v>45</v>
      </c>
      <c r="B18" s="17"/>
      <c r="C18" s="18"/>
      <c r="D18" s="18"/>
      <c r="E18" s="19"/>
      <c r="F18" s="21">
        <f>F14+F11</f>
        <v>6.5843512691984003</v>
      </c>
      <c r="G18" s="13">
        <f t="shared" ref="G18:W18" si="8">G14+G11</f>
        <v>2.1375419698988045</v>
      </c>
      <c r="H18" s="13">
        <f t="shared" si="8"/>
        <v>3.8181922788453111</v>
      </c>
      <c r="I18" s="13">
        <f t="shared" si="8"/>
        <v>14.943502495373833</v>
      </c>
      <c r="J18" s="13">
        <f t="shared" si="8"/>
        <v>16.165769998731783</v>
      </c>
      <c r="K18" s="13">
        <f t="shared" si="8"/>
        <v>14.465656451448361</v>
      </c>
      <c r="L18" s="13">
        <f t="shared" si="8"/>
        <v>2462.8848627374673</v>
      </c>
      <c r="M18" s="13">
        <f t="shared" si="8"/>
        <v>2020.3613208667678</v>
      </c>
      <c r="N18" s="13">
        <f t="shared" si="8"/>
        <v>1442.6212613401267</v>
      </c>
      <c r="O18" s="13">
        <f t="shared" si="8"/>
        <v>254.71194862217334</v>
      </c>
      <c r="P18" s="13">
        <f t="shared" si="8"/>
        <v>243.12621538076405</v>
      </c>
      <c r="Q18" s="13">
        <f t="shared" si="8"/>
        <v>225.69613709597118</v>
      </c>
      <c r="R18" s="13">
        <f t="shared" si="8"/>
        <v>470.0206958278124</v>
      </c>
      <c r="S18" s="13">
        <f t="shared" si="8"/>
        <v>451.54918756066434</v>
      </c>
      <c r="T18" s="13">
        <f t="shared" si="8"/>
        <v>315.9785364303055</v>
      </c>
      <c r="U18" s="13">
        <f t="shared" si="8"/>
        <v>155.06373224943587</v>
      </c>
      <c r="V18" s="13">
        <f t="shared" si="8"/>
        <v>119.73480923661899</v>
      </c>
      <c r="W18" s="13">
        <f t="shared" si="8"/>
        <v>122.45806436076272</v>
      </c>
    </row>
    <row r="19" spans="1:23">
      <c r="A19" s="20" t="s">
        <v>46</v>
      </c>
      <c r="B19" s="17"/>
      <c r="C19" s="18"/>
      <c r="D19" s="18"/>
      <c r="E19" s="19"/>
      <c r="F19" s="21">
        <f>F15-F12</f>
        <v>9.0877477615467459</v>
      </c>
      <c r="G19" s="13">
        <f t="shared" ref="G19:W19" si="9">G15-G12</f>
        <v>21.02563988729473</v>
      </c>
      <c r="H19" s="13">
        <f t="shared" si="9"/>
        <v>11.006045041244251</v>
      </c>
      <c r="I19" s="13">
        <f t="shared" si="9"/>
        <v>23.697757129109142</v>
      </c>
      <c r="J19" s="13">
        <f t="shared" si="9"/>
        <v>20.18288228705244</v>
      </c>
      <c r="K19" s="13">
        <f t="shared" si="9"/>
        <v>24.77546193735138</v>
      </c>
      <c r="L19" s="13">
        <f t="shared" si="9"/>
        <v>1874.7981700785094</v>
      </c>
      <c r="M19" s="13">
        <f t="shared" si="9"/>
        <v>2995.8303341856085</v>
      </c>
      <c r="N19" s="13">
        <f t="shared" si="9"/>
        <v>2210.94594645391</v>
      </c>
      <c r="O19" s="13">
        <f t="shared" si="9"/>
        <v>164.71649320262077</v>
      </c>
      <c r="P19" s="13">
        <f t="shared" si="9"/>
        <v>147.52042540743207</v>
      </c>
      <c r="Q19" s="13">
        <f t="shared" si="9"/>
        <v>449.9468121899389</v>
      </c>
      <c r="R19" s="13">
        <f t="shared" si="9"/>
        <v>318.69483488128253</v>
      </c>
      <c r="S19" s="13">
        <f t="shared" si="9"/>
        <v>706.12709842171307</v>
      </c>
      <c r="T19" s="13">
        <f t="shared" si="9"/>
        <v>500.74313118898908</v>
      </c>
      <c r="U19" s="13">
        <f t="shared" si="9"/>
        <v>166.33886593351932</v>
      </c>
      <c r="V19" s="13">
        <f t="shared" si="9"/>
        <v>158.30017820455032</v>
      </c>
      <c r="W19" s="13">
        <f t="shared" si="9"/>
        <v>234.09593142834584</v>
      </c>
    </row>
    <row r="20" spans="1:23">
      <c r="A20" s="20" t="s">
        <v>47</v>
      </c>
      <c r="B20" s="17"/>
      <c r="C20" s="18"/>
      <c r="D20" s="18"/>
      <c r="E20" s="19"/>
      <c r="F20" s="21">
        <f>F15+F12</f>
        <v>22.58565223845325</v>
      </c>
      <c r="G20" s="13">
        <f t="shared" ref="G20:W20" si="10">G15+G12</f>
        <v>29.922360112705285</v>
      </c>
      <c r="H20" s="13">
        <f t="shared" si="10"/>
        <v>21.79072418952498</v>
      </c>
      <c r="I20" s="13">
        <f t="shared" si="10"/>
        <v>39.255319793967786</v>
      </c>
      <c r="J20" s="13">
        <f t="shared" si="10"/>
        <v>29.132963866793713</v>
      </c>
      <c r="K20" s="13">
        <f t="shared" si="10"/>
        <v>38.467307293417846</v>
      </c>
      <c r="L20" s="13">
        <f t="shared" si="10"/>
        <v>3902.3710606907207</v>
      </c>
      <c r="M20" s="13">
        <f t="shared" si="10"/>
        <v>4402.2004350451607</v>
      </c>
      <c r="N20" s="13">
        <f t="shared" si="10"/>
        <v>3819.8232843153205</v>
      </c>
      <c r="O20" s="13">
        <f t="shared" si="10"/>
        <v>458.06812218199457</v>
      </c>
      <c r="P20" s="13">
        <f t="shared" si="10"/>
        <v>434.91034382333714</v>
      </c>
      <c r="Q20" s="13">
        <f t="shared" si="10"/>
        <v>697.11472627159958</v>
      </c>
      <c r="R20" s="13">
        <f t="shared" si="10"/>
        <v>813.39285742640982</v>
      </c>
      <c r="S20" s="13">
        <f t="shared" si="10"/>
        <v>1152.9929015782868</v>
      </c>
      <c r="T20" s="13">
        <f t="shared" si="10"/>
        <v>862.43994573408759</v>
      </c>
      <c r="U20" s="13">
        <f t="shared" si="10"/>
        <v>355.77036483571158</v>
      </c>
      <c r="V20" s="13">
        <f t="shared" si="10"/>
        <v>270.59366794929582</v>
      </c>
      <c r="W20" s="13">
        <f t="shared" si="10"/>
        <v>491.26714549473115</v>
      </c>
    </row>
    <row r="21" spans="1:23">
      <c r="A21" s="16" t="s">
        <v>48</v>
      </c>
      <c r="B21" s="10"/>
      <c r="C21" s="11"/>
      <c r="D21" s="11"/>
      <c r="E21" s="12"/>
      <c r="F21" s="13">
        <f>F19-F18</f>
        <v>2.5033964923483456</v>
      </c>
      <c r="G21" s="22">
        <f t="shared" ref="G21:W21" si="11">G19-G18</f>
        <v>18.888097917395925</v>
      </c>
      <c r="H21" s="22">
        <f t="shared" si="11"/>
        <v>7.1878527623989399</v>
      </c>
      <c r="I21" s="13">
        <f t="shared" si="11"/>
        <v>8.7542546337353091</v>
      </c>
      <c r="J21" s="13">
        <f t="shared" si="11"/>
        <v>4.0171122883206571</v>
      </c>
      <c r="K21" s="22">
        <f t="shared" si="11"/>
        <v>10.30980548590302</v>
      </c>
      <c r="L21" s="13">
        <f t="shared" si="11"/>
        <v>-588.08669265895787</v>
      </c>
      <c r="M21" s="22">
        <f t="shared" si="11"/>
        <v>975.46901331884078</v>
      </c>
      <c r="N21" s="22">
        <f t="shared" si="11"/>
        <v>768.32468511378329</v>
      </c>
      <c r="O21" s="13">
        <f t="shared" si="11"/>
        <v>-89.99545541955257</v>
      </c>
      <c r="P21" s="13">
        <f t="shared" si="11"/>
        <v>-95.60578997333198</v>
      </c>
      <c r="Q21" s="22">
        <f t="shared" si="11"/>
        <v>224.25067509396771</v>
      </c>
      <c r="R21" s="13">
        <f t="shared" si="11"/>
        <v>-151.32586094652987</v>
      </c>
      <c r="S21" s="22">
        <f t="shared" si="11"/>
        <v>254.57791086104874</v>
      </c>
      <c r="T21" s="22">
        <f t="shared" si="11"/>
        <v>184.76459475868359</v>
      </c>
      <c r="U21" s="13">
        <f t="shared" si="11"/>
        <v>11.275133684083443</v>
      </c>
      <c r="V21" s="13">
        <f t="shared" si="11"/>
        <v>38.565368967931335</v>
      </c>
      <c r="W21" s="22">
        <f t="shared" si="11"/>
        <v>111.63786706758312</v>
      </c>
    </row>
    <row r="24" spans="1:23">
      <c r="A24" s="4"/>
      <c r="B24" s="24" t="s">
        <v>32</v>
      </c>
      <c r="C24" s="25"/>
      <c r="D24" s="25"/>
      <c r="E24" s="26"/>
      <c r="F24" s="27" t="s">
        <v>26</v>
      </c>
      <c r="G24" s="27"/>
      <c r="H24" s="27"/>
      <c r="I24" s="27"/>
      <c r="J24" s="27"/>
      <c r="K24" s="27"/>
      <c r="L24" s="28" t="s">
        <v>30</v>
      </c>
      <c r="M24" s="29"/>
      <c r="N24" s="29"/>
      <c r="O24" s="29"/>
      <c r="P24" s="29"/>
      <c r="Q24" s="30"/>
      <c r="R24" s="28" t="s">
        <v>31</v>
      </c>
      <c r="S24" s="29"/>
      <c r="T24" s="29"/>
      <c r="U24" s="29"/>
      <c r="V24" s="29"/>
      <c r="W24" s="30"/>
    </row>
    <row r="25" spans="1:23">
      <c r="A25" s="4" t="s">
        <v>27</v>
      </c>
      <c r="B25" s="4" t="s">
        <v>33</v>
      </c>
      <c r="C25" s="4" t="s">
        <v>0</v>
      </c>
      <c r="D25" s="4" t="s">
        <v>1</v>
      </c>
      <c r="E25" s="4" t="s">
        <v>2</v>
      </c>
      <c r="F25" s="14" t="s">
        <v>3</v>
      </c>
      <c r="G25" s="14" t="s">
        <v>4</v>
      </c>
      <c r="H25" s="14" t="s">
        <v>5</v>
      </c>
      <c r="I25" s="14" t="s">
        <v>6</v>
      </c>
      <c r="J25" s="14" t="s">
        <v>7</v>
      </c>
      <c r="K25" s="14" t="s">
        <v>8</v>
      </c>
      <c r="L25" s="14" t="s">
        <v>9</v>
      </c>
      <c r="M25" s="14" t="s">
        <v>10</v>
      </c>
      <c r="N25" s="14" t="s">
        <v>11</v>
      </c>
      <c r="O25" s="14" t="s">
        <v>12</v>
      </c>
      <c r="P25" s="14" t="s">
        <v>13</v>
      </c>
      <c r="Q25" s="14" t="s">
        <v>14</v>
      </c>
      <c r="R25" s="14" t="s">
        <v>15</v>
      </c>
      <c r="S25" s="14" t="s">
        <v>16</v>
      </c>
      <c r="T25" s="14" t="s">
        <v>17</v>
      </c>
      <c r="U25" s="14" t="s">
        <v>18</v>
      </c>
      <c r="V25" s="14" t="s">
        <v>19</v>
      </c>
      <c r="W25" s="14" t="s">
        <v>20</v>
      </c>
    </row>
    <row r="26" spans="1:23">
      <c r="A26" s="2" t="s">
        <v>21</v>
      </c>
      <c r="B26" s="2" t="s">
        <v>35</v>
      </c>
      <c r="C26" s="2">
        <v>27</v>
      </c>
      <c r="D26" s="2">
        <v>30</v>
      </c>
      <c r="E26" s="2">
        <v>20</v>
      </c>
      <c r="F26" s="2">
        <v>20.998999999999999</v>
      </c>
      <c r="G26" s="2">
        <v>24.262</v>
      </c>
      <c r="H26" s="2">
        <v>16.978000000000002</v>
      </c>
      <c r="I26" s="2">
        <v>25.166</v>
      </c>
      <c r="J26" s="2">
        <v>35.134999999999998</v>
      </c>
      <c r="K26" s="2">
        <v>32.597999999999999</v>
      </c>
      <c r="L26" s="2">
        <v>2827.4</v>
      </c>
      <c r="M26" s="2">
        <v>3078.2</v>
      </c>
      <c r="N26" s="2">
        <v>2460.6</v>
      </c>
      <c r="O26" s="2">
        <v>138.80000000000001</v>
      </c>
      <c r="P26" s="2">
        <v>144.19999999999999</v>
      </c>
      <c r="Q26" s="2">
        <v>510.9</v>
      </c>
      <c r="R26" s="2">
        <v>450.95</v>
      </c>
      <c r="S26" s="2">
        <v>713.04</v>
      </c>
      <c r="T26" s="2">
        <v>646.41999999999996</v>
      </c>
      <c r="U26" s="2">
        <v>163.07</v>
      </c>
      <c r="V26" s="2">
        <v>203.03</v>
      </c>
      <c r="W26" s="2">
        <v>353.66</v>
      </c>
    </row>
    <row r="27" spans="1:23">
      <c r="A27" s="2" t="s">
        <v>21</v>
      </c>
      <c r="B27" s="2" t="s">
        <v>35</v>
      </c>
      <c r="C27" s="2">
        <v>100</v>
      </c>
      <c r="D27" s="2">
        <v>28</v>
      </c>
      <c r="E27" s="2">
        <v>20</v>
      </c>
      <c r="F27" s="2">
        <v>17.146000000000001</v>
      </c>
      <c r="G27" s="2">
        <v>25.297000000000001</v>
      </c>
      <c r="H27" s="2">
        <v>16.117999999999999</v>
      </c>
      <c r="I27" s="2">
        <v>27.954999999999998</v>
      </c>
      <c r="J27" s="2">
        <v>24.513999999999999</v>
      </c>
      <c r="K27" s="2">
        <v>29.042999999999999</v>
      </c>
      <c r="L27" s="2">
        <v>2487.1999999999998</v>
      </c>
      <c r="M27" s="2">
        <v>3163</v>
      </c>
      <c r="N27" s="2">
        <v>2604</v>
      </c>
      <c r="O27" s="2">
        <v>155.69999999999999</v>
      </c>
      <c r="P27" s="2">
        <v>131.30000000000001</v>
      </c>
      <c r="Q27" s="2">
        <v>542.29999999999995</v>
      </c>
      <c r="R27" s="2">
        <v>415.09</v>
      </c>
      <c r="S27" s="2">
        <v>797.71</v>
      </c>
      <c r="T27" s="2">
        <v>632.28</v>
      </c>
      <c r="U27" s="2">
        <v>188.27</v>
      </c>
      <c r="V27" s="2">
        <v>175.82</v>
      </c>
      <c r="W27" s="2">
        <v>423.83</v>
      </c>
    </row>
    <row r="28" spans="1:23">
      <c r="A28" s="2" t="s">
        <v>21</v>
      </c>
      <c r="B28" s="2" t="s">
        <v>35</v>
      </c>
      <c r="C28" s="2">
        <v>178</v>
      </c>
      <c r="D28" s="2">
        <v>66</v>
      </c>
      <c r="E28" s="2">
        <v>20</v>
      </c>
      <c r="F28" s="2">
        <v>13.528</v>
      </c>
      <c r="G28" s="2">
        <v>23.94</v>
      </c>
      <c r="H28" s="2">
        <v>15.003</v>
      </c>
      <c r="I28" s="2">
        <v>26.113</v>
      </c>
      <c r="J28" s="2">
        <v>22.064</v>
      </c>
      <c r="K28" s="2">
        <v>37.090000000000003</v>
      </c>
      <c r="L28" s="2">
        <v>2090</v>
      </c>
      <c r="M28" s="2">
        <v>2998.6</v>
      </c>
      <c r="N28" s="2">
        <v>2344.8000000000002</v>
      </c>
      <c r="O28" s="2">
        <v>168.8</v>
      </c>
      <c r="P28" s="2">
        <v>150.69999999999999</v>
      </c>
      <c r="Q28" s="2">
        <v>683.3</v>
      </c>
      <c r="R28" s="2">
        <v>380.43</v>
      </c>
      <c r="S28" s="2">
        <v>809.66</v>
      </c>
      <c r="T28" s="2">
        <v>735.52</v>
      </c>
      <c r="U28" s="2">
        <v>198.64</v>
      </c>
      <c r="V28" s="2">
        <v>240.48</v>
      </c>
      <c r="W28" s="2">
        <v>549.97</v>
      </c>
    </row>
    <row r="29" spans="1:23">
      <c r="A29" s="2" t="s">
        <v>21</v>
      </c>
      <c r="B29" s="2" t="s">
        <v>35</v>
      </c>
      <c r="C29" s="2">
        <v>37</v>
      </c>
      <c r="D29" s="2">
        <v>205</v>
      </c>
      <c r="E29" s="2">
        <v>20</v>
      </c>
      <c r="F29" s="2">
        <v>17.655000000000001</v>
      </c>
      <c r="G29" s="2">
        <v>23.625</v>
      </c>
      <c r="H29" s="2">
        <v>12.614000000000001</v>
      </c>
      <c r="I29" s="2">
        <v>24.532</v>
      </c>
      <c r="J29" s="2">
        <v>28.375</v>
      </c>
      <c r="K29" s="2">
        <v>27.805</v>
      </c>
      <c r="L29" s="2">
        <v>2630</v>
      </c>
      <c r="M29" s="2">
        <v>3001.6</v>
      </c>
      <c r="N29" s="2">
        <v>2208.6</v>
      </c>
      <c r="O29" s="2">
        <v>150.5</v>
      </c>
      <c r="P29" s="2">
        <v>140.5</v>
      </c>
      <c r="Q29" s="2">
        <v>479.5</v>
      </c>
      <c r="R29" s="2">
        <v>424.56</v>
      </c>
      <c r="S29" s="2">
        <v>675.18</v>
      </c>
      <c r="T29" s="2">
        <v>482.13</v>
      </c>
      <c r="U29" s="2">
        <v>145.13</v>
      </c>
      <c r="V29" s="2">
        <v>146.4</v>
      </c>
      <c r="W29" s="2">
        <v>293.62</v>
      </c>
    </row>
    <row r="30" spans="1:23">
      <c r="A30" s="2" t="s">
        <v>22</v>
      </c>
      <c r="B30" s="5" t="s">
        <v>35</v>
      </c>
      <c r="C30" s="2">
        <v>59</v>
      </c>
      <c r="D30" s="2">
        <v>167</v>
      </c>
      <c r="E30" s="2">
        <v>20</v>
      </c>
      <c r="F30" s="2">
        <v>6.0087999999999999</v>
      </c>
      <c r="G30" s="2">
        <v>27.538</v>
      </c>
      <c r="H30" s="2">
        <v>17.221</v>
      </c>
      <c r="I30" s="2">
        <v>44.393000000000001</v>
      </c>
      <c r="J30" s="2">
        <v>18.744</v>
      </c>
      <c r="K30" s="2">
        <v>45.412999999999997</v>
      </c>
      <c r="L30" s="2">
        <v>1118.4000000000001</v>
      </c>
      <c r="M30" s="2">
        <v>3271.8</v>
      </c>
      <c r="N30" s="2">
        <v>2221.8000000000002</v>
      </c>
      <c r="O30" s="2">
        <v>237.1</v>
      </c>
      <c r="P30" s="2">
        <v>178.5</v>
      </c>
      <c r="Q30" s="2">
        <v>365.9</v>
      </c>
      <c r="R30" s="2">
        <v>182.35</v>
      </c>
      <c r="S30" s="2">
        <v>728.93</v>
      </c>
      <c r="T30" s="2">
        <v>527.61</v>
      </c>
      <c r="U30" s="2">
        <v>176.88</v>
      </c>
      <c r="V30" s="2">
        <v>145.21</v>
      </c>
      <c r="W30" s="2">
        <v>281.97000000000003</v>
      </c>
    </row>
    <row r="31" spans="1:23">
      <c r="A31" s="2" t="s">
        <v>22</v>
      </c>
      <c r="B31" s="5" t="s">
        <v>35</v>
      </c>
      <c r="C31" s="2">
        <v>265</v>
      </c>
      <c r="D31" s="2">
        <v>159</v>
      </c>
      <c r="E31" s="2">
        <v>20</v>
      </c>
      <c r="F31" s="2">
        <v>14.353999999999999</v>
      </c>
      <c r="G31" s="2">
        <v>28.98</v>
      </c>
      <c r="H31" s="2">
        <v>22.314</v>
      </c>
      <c r="I31" s="2">
        <v>44.674999999999997</v>
      </c>
      <c r="J31" s="2">
        <v>23.404</v>
      </c>
      <c r="K31" s="2">
        <v>36.878</v>
      </c>
      <c r="L31" s="2">
        <v>2116.1999999999998</v>
      </c>
      <c r="M31" s="2">
        <v>3288.4</v>
      </c>
      <c r="N31" s="2">
        <v>2935.8</v>
      </c>
      <c r="O31" s="2">
        <v>251.5</v>
      </c>
      <c r="P31" s="2">
        <v>236.5</v>
      </c>
      <c r="Q31" s="2">
        <v>648.4</v>
      </c>
      <c r="R31" s="2">
        <v>390.76</v>
      </c>
      <c r="S31" s="2">
        <v>879.36</v>
      </c>
      <c r="T31" s="2">
        <v>1043.4000000000001</v>
      </c>
      <c r="U31" s="2">
        <v>242.72</v>
      </c>
      <c r="V31" s="2">
        <v>304.49</v>
      </c>
      <c r="W31" s="2">
        <v>695.58</v>
      </c>
    </row>
    <row r="32" spans="1:23">
      <c r="A32" s="2" t="s">
        <v>22</v>
      </c>
      <c r="B32" s="5" t="s">
        <v>35</v>
      </c>
      <c r="C32" s="2">
        <v>155</v>
      </c>
      <c r="D32" s="2">
        <v>456</v>
      </c>
      <c r="E32" s="2">
        <v>20</v>
      </c>
      <c r="F32" s="2">
        <v>25.863</v>
      </c>
      <c r="G32" s="2">
        <v>38.655999999999999</v>
      </c>
      <c r="H32" s="2">
        <v>24.7</v>
      </c>
      <c r="I32" s="2">
        <v>43.005000000000003</v>
      </c>
      <c r="J32" s="2">
        <v>31.344000000000001</v>
      </c>
      <c r="K32" s="2">
        <v>44.406999999999996</v>
      </c>
      <c r="L32" s="2">
        <v>3217.6</v>
      </c>
      <c r="M32" s="2">
        <v>3292.4</v>
      </c>
      <c r="N32" s="2">
        <v>3120.8</v>
      </c>
      <c r="O32" s="2">
        <v>221.1</v>
      </c>
      <c r="P32" s="2">
        <v>220.3</v>
      </c>
      <c r="Q32" s="2">
        <v>488</v>
      </c>
      <c r="R32" s="2">
        <v>563.49</v>
      </c>
      <c r="S32" s="2">
        <v>812.99</v>
      </c>
      <c r="T32" s="2">
        <v>635.27</v>
      </c>
      <c r="U32" s="2">
        <v>255.41</v>
      </c>
      <c r="V32" s="2">
        <v>192.74</v>
      </c>
      <c r="W32" s="2">
        <v>333.82</v>
      </c>
    </row>
    <row r="33" spans="1:23">
      <c r="A33" s="2" t="s">
        <v>23</v>
      </c>
      <c r="B33" s="5" t="s">
        <v>35</v>
      </c>
      <c r="C33" s="2">
        <v>63</v>
      </c>
      <c r="D33" s="2">
        <v>80</v>
      </c>
      <c r="E33" s="2">
        <v>30</v>
      </c>
      <c r="F33" s="2">
        <v>24.983000000000001</v>
      </c>
      <c r="G33" s="2">
        <v>25.709</v>
      </c>
      <c r="H33" s="2">
        <v>17.385000000000002</v>
      </c>
      <c r="I33" s="2">
        <v>26.545999999999999</v>
      </c>
      <c r="J33" s="2">
        <v>25.422999999999998</v>
      </c>
      <c r="K33" s="2">
        <v>28.283999999999999</v>
      </c>
      <c r="L33" s="2">
        <v>4698.3999999999996</v>
      </c>
      <c r="M33" s="2">
        <v>4745</v>
      </c>
      <c r="N33" s="2">
        <v>4109.2</v>
      </c>
      <c r="O33" s="2">
        <v>551.6</v>
      </c>
      <c r="P33" s="2">
        <v>542.79999999999995</v>
      </c>
      <c r="Q33" s="2">
        <v>751.9</v>
      </c>
      <c r="R33" s="2">
        <v>1065.0999999999999</v>
      </c>
      <c r="S33" s="2">
        <v>1306</v>
      </c>
      <c r="T33" s="2">
        <v>731.15</v>
      </c>
      <c r="U33" s="2">
        <v>453.82</v>
      </c>
      <c r="V33" s="2">
        <v>278.19</v>
      </c>
      <c r="W33" s="2">
        <v>306.02</v>
      </c>
    </row>
    <row r="34" spans="1:23">
      <c r="A34" s="2" t="s">
        <v>23</v>
      </c>
      <c r="B34" s="5" t="s">
        <v>35</v>
      </c>
      <c r="C34" s="2">
        <v>369</v>
      </c>
      <c r="D34" s="2">
        <v>590</v>
      </c>
      <c r="E34" s="2">
        <v>30</v>
      </c>
      <c r="F34" s="2">
        <v>15.685</v>
      </c>
      <c r="G34" s="2">
        <v>18.890999999999998</v>
      </c>
      <c r="H34" s="2">
        <v>1.0580000000000001</v>
      </c>
      <c r="I34" s="2">
        <v>27.94</v>
      </c>
      <c r="J34" s="2">
        <v>18.631</v>
      </c>
      <c r="K34" s="2">
        <v>26.693000000000001</v>
      </c>
      <c r="L34" s="2">
        <v>3849.2</v>
      </c>
      <c r="M34" s="2">
        <v>4472.8</v>
      </c>
      <c r="N34" s="2">
        <v>1967.2</v>
      </c>
      <c r="O34" s="2">
        <v>444.2</v>
      </c>
      <c r="P34" s="2">
        <v>381.4</v>
      </c>
      <c r="Q34" s="2">
        <v>479.7</v>
      </c>
      <c r="R34" s="2">
        <v>789.43</v>
      </c>
      <c r="S34" s="2">
        <v>1033.0999999999999</v>
      </c>
      <c r="T34" s="2">
        <v>360.58</v>
      </c>
      <c r="U34" s="2">
        <v>288.24</v>
      </c>
      <c r="V34" s="2">
        <v>176.9</v>
      </c>
      <c r="W34" s="2">
        <v>215.4</v>
      </c>
    </row>
    <row r="35" spans="1:23">
      <c r="A35" s="2" t="s">
        <v>24</v>
      </c>
      <c r="B35" s="5" t="s">
        <v>35</v>
      </c>
      <c r="C35" s="2">
        <v>75</v>
      </c>
      <c r="D35" s="2">
        <v>123</v>
      </c>
      <c r="E35" s="2">
        <v>30</v>
      </c>
      <c r="F35" s="2">
        <v>18.777000000000001</v>
      </c>
      <c r="G35" s="2">
        <v>22.524000000000001</v>
      </c>
      <c r="H35" s="2">
        <v>15.737</v>
      </c>
      <c r="I35" s="2">
        <v>24.646999999999998</v>
      </c>
      <c r="J35" s="2">
        <v>23.521000000000001</v>
      </c>
      <c r="K35" s="2">
        <v>24.9</v>
      </c>
      <c r="L35" s="2">
        <v>4048.6</v>
      </c>
      <c r="M35" s="2">
        <v>4490.8</v>
      </c>
      <c r="N35" s="2">
        <v>4173.2</v>
      </c>
      <c r="O35" s="2">
        <v>402.7</v>
      </c>
      <c r="P35" s="2">
        <v>391.9</v>
      </c>
      <c r="Q35" s="2">
        <v>657.7</v>
      </c>
      <c r="R35" s="2">
        <v>798.27</v>
      </c>
      <c r="S35" s="2">
        <v>1151.3</v>
      </c>
      <c r="T35" s="2">
        <v>838.41</v>
      </c>
      <c r="U35" s="2">
        <v>323.93</v>
      </c>
      <c r="V35" s="2">
        <v>244.29</v>
      </c>
      <c r="W35" s="2">
        <v>330.18</v>
      </c>
    </row>
    <row r="36" spans="1:23">
      <c r="A36" s="2" t="s">
        <v>24</v>
      </c>
      <c r="B36" s="5" t="s">
        <v>35</v>
      </c>
      <c r="C36" s="2">
        <v>360</v>
      </c>
      <c r="D36" s="2">
        <v>115</v>
      </c>
      <c r="E36" s="2">
        <v>30</v>
      </c>
      <c r="F36" s="2">
        <v>20.558</v>
      </c>
      <c r="G36" s="2">
        <v>23.635999999999999</v>
      </c>
      <c r="H36" s="2">
        <v>18.855</v>
      </c>
      <c r="I36" s="2">
        <v>25.181999999999999</v>
      </c>
      <c r="J36" s="2">
        <v>23.991</v>
      </c>
      <c r="K36" s="2">
        <v>25.902999999999999</v>
      </c>
      <c r="L36" s="2">
        <v>4223.8</v>
      </c>
      <c r="M36" s="2">
        <v>4573.2</v>
      </c>
      <c r="N36" s="2">
        <v>4280.2</v>
      </c>
      <c r="O36" s="2">
        <v>498.5</v>
      </c>
      <c r="P36" s="2">
        <v>491.7</v>
      </c>
      <c r="Q36" s="2">
        <v>665.5</v>
      </c>
      <c r="R36" s="2">
        <v>918.09</v>
      </c>
      <c r="S36" s="2">
        <v>1230.2</v>
      </c>
      <c r="T36" s="2">
        <v>880.61</v>
      </c>
      <c r="U36" s="2">
        <v>391.9</v>
      </c>
      <c r="V36" s="2">
        <v>285.93</v>
      </c>
      <c r="W36" s="2">
        <v>361.32</v>
      </c>
    </row>
    <row r="37" spans="1:23">
      <c r="A37" s="2" t="s">
        <v>24</v>
      </c>
      <c r="B37" s="5" t="s">
        <v>35</v>
      </c>
      <c r="C37" s="2">
        <v>35</v>
      </c>
      <c r="D37" s="2">
        <v>678</v>
      </c>
      <c r="E37" s="2">
        <v>30</v>
      </c>
      <c r="F37" s="2">
        <v>2.5886999999999998</v>
      </c>
      <c r="G37" s="2">
        <v>23.79</v>
      </c>
      <c r="H37" s="2">
        <v>15.244</v>
      </c>
      <c r="I37" s="2">
        <v>39.094999999999999</v>
      </c>
      <c r="J37" s="2">
        <v>21.593</v>
      </c>
      <c r="K37" s="2">
        <v>26.25</v>
      </c>
      <c r="L37" s="2">
        <v>2398.4</v>
      </c>
      <c r="M37" s="2">
        <v>4607</v>
      </c>
      <c r="N37" s="2">
        <v>3968.4</v>
      </c>
      <c r="O37" s="2">
        <v>519.9</v>
      </c>
      <c r="P37" s="2">
        <v>481.7</v>
      </c>
      <c r="Q37" s="2">
        <v>764.5</v>
      </c>
      <c r="R37" s="2">
        <v>628.80999999999995</v>
      </c>
      <c r="S37" s="2">
        <v>1250.4000000000001</v>
      </c>
      <c r="T37" s="2">
        <v>835.25</v>
      </c>
      <c r="U37" s="2">
        <v>375.09</v>
      </c>
      <c r="V37" s="2">
        <v>262.77</v>
      </c>
      <c r="W37" s="2">
        <v>371.35</v>
      </c>
    </row>
    <row r="38" spans="1:23">
      <c r="A38" s="2" t="s">
        <v>24</v>
      </c>
      <c r="B38" s="5" t="s">
        <v>35</v>
      </c>
      <c r="C38" s="2">
        <v>436</v>
      </c>
      <c r="D38" s="2">
        <v>597</v>
      </c>
      <c r="E38" s="2">
        <v>20</v>
      </c>
      <c r="F38" s="2">
        <v>7.7316000000000003</v>
      </c>
      <c r="G38" s="2">
        <v>24.314</v>
      </c>
      <c r="H38" s="2">
        <v>19.952000000000002</v>
      </c>
      <c r="I38" s="2">
        <v>29.946000000000002</v>
      </c>
      <c r="J38" s="2">
        <v>23.814</v>
      </c>
      <c r="K38" s="2">
        <v>25.814</v>
      </c>
      <c r="L38" s="2">
        <v>1846.4</v>
      </c>
      <c r="M38" s="2">
        <v>3104.4</v>
      </c>
      <c r="N38" s="2">
        <v>2805.4</v>
      </c>
      <c r="O38" s="2">
        <v>307.7</v>
      </c>
      <c r="P38" s="2">
        <v>294.3</v>
      </c>
      <c r="Q38" s="2">
        <v>418.3</v>
      </c>
      <c r="R38" s="2">
        <v>351.24</v>
      </c>
      <c r="S38" s="2">
        <v>696.41</v>
      </c>
      <c r="T38" s="2">
        <v>512.05999999999995</v>
      </c>
      <c r="U38" s="2">
        <v>190.61</v>
      </c>
      <c r="V38" s="2">
        <v>131.56</v>
      </c>
      <c r="W38" s="2">
        <v>198.14</v>
      </c>
    </row>
    <row r="39" spans="1:23">
      <c r="A39" s="2" t="s">
        <v>21</v>
      </c>
      <c r="B39" s="2" t="s">
        <v>34</v>
      </c>
      <c r="C39" s="2">
        <v>293</v>
      </c>
      <c r="D39" s="2">
        <v>269</v>
      </c>
      <c r="E39" s="2">
        <v>30</v>
      </c>
      <c r="F39" s="2">
        <v>0.17509</v>
      </c>
      <c r="G39" s="2">
        <v>0.33367000000000002</v>
      </c>
      <c r="H39" s="2">
        <v>1.6906000000000001</v>
      </c>
      <c r="I39" s="2">
        <v>5.8455000000000004</v>
      </c>
      <c r="J39" s="2">
        <v>7.883</v>
      </c>
      <c r="K39" s="2">
        <v>6.4307999999999996</v>
      </c>
      <c r="L39" s="2">
        <v>1063.4000000000001</v>
      </c>
      <c r="M39" s="2">
        <v>1389</v>
      </c>
      <c r="N39" s="2">
        <v>1265.2</v>
      </c>
      <c r="O39" s="2">
        <v>167.8</v>
      </c>
      <c r="P39" s="2">
        <v>148.19999999999999</v>
      </c>
      <c r="Q39" s="2">
        <v>153.19999999999999</v>
      </c>
      <c r="R39" s="2">
        <v>232.54</v>
      </c>
      <c r="S39" s="2">
        <v>323.87</v>
      </c>
      <c r="T39" s="2">
        <v>285.04000000000002</v>
      </c>
      <c r="U39" s="2">
        <v>97.906000000000006</v>
      </c>
      <c r="V39" s="2">
        <v>80.971000000000004</v>
      </c>
      <c r="W39" s="2">
        <v>95.236000000000004</v>
      </c>
    </row>
    <row r="40" spans="1:23">
      <c r="A40" s="2" t="s">
        <v>21</v>
      </c>
      <c r="B40" s="2" t="s">
        <v>34</v>
      </c>
      <c r="C40" s="2">
        <v>151</v>
      </c>
      <c r="D40" s="2">
        <v>247</v>
      </c>
      <c r="E40" s="2">
        <v>28</v>
      </c>
      <c r="F40" s="2">
        <v>1.2294</v>
      </c>
      <c r="G40" s="2">
        <v>0.51492000000000004</v>
      </c>
      <c r="H40" s="2">
        <v>1.1645000000000001</v>
      </c>
      <c r="I40" s="2">
        <v>12.363</v>
      </c>
      <c r="J40" s="2">
        <v>11.183999999999999</v>
      </c>
      <c r="K40" s="2">
        <v>7.1509</v>
      </c>
      <c r="L40" s="2">
        <v>1272.5999999999999</v>
      </c>
      <c r="M40" s="2">
        <v>1592</v>
      </c>
      <c r="N40" s="2">
        <v>1140</v>
      </c>
      <c r="O40" s="2">
        <v>177.2</v>
      </c>
      <c r="P40" s="2">
        <v>163.19999999999999</v>
      </c>
      <c r="Q40" s="2">
        <v>147.5</v>
      </c>
      <c r="R40" s="2">
        <v>208.85</v>
      </c>
      <c r="S40" s="2">
        <v>352.19</v>
      </c>
      <c r="T40" s="2">
        <v>270.83999999999997</v>
      </c>
      <c r="U40" s="2">
        <v>98.664000000000001</v>
      </c>
      <c r="V40" s="2">
        <v>94.5</v>
      </c>
      <c r="W40" s="2">
        <v>107.82</v>
      </c>
    </row>
    <row r="41" spans="1:23">
      <c r="A41" s="2" t="s">
        <v>21</v>
      </c>
      <c r="B41" s="2" t="s">
        <v>34</v>
      </c>
      <c r="C41" s="2">
        <v>220</v>
      </c>
      <c r="D41" s="2">
        <v>349</v>
      </c>
      <c r="E41" s="2">
        <v>18</v>
      </c>
      <c r="F41" s="2">
        <v>1.0478000000000001</v>
      </c>
      <c r="G41" s="2">
        <v>1.1308</v>
      </c>
      <c r="H41" s="2">
        <v>4.4550999999999998</v>
      </c>
      <c r="I41" s="2">
        <v>8.5909999999999993</v>
      </c>
      <c r="J41" s="2">
        <v>12.083</v>
      </c>
      <c r="K41" s="2">
        <v>11.394</v>
      </c>
      <c r="L41" s="2">
        <v>1036.8</v>
      </c>
      <c r="M41" s="2">
        <v>1036.8</v>
      </c>
      <c r="N41" s="2">
        <v>1071.5999999999999</v>
      </c>
      <c r="O41" s="2">
        <v>57.2</v>
      </c>
      <c r="P41" s="2">
        <v>97.7</v>
      </c>
      <c r="Q41" s="2">
        <v>92</v>
      </c>
      <c r="R41" s="2">
        <v>171.7</v>
      </c>
      <c r="S41" s="2">
        <v>197.73</v>
      </c>
      <c r="T41" s="2">
        <v>220.94</v>
      </c>
      <c r="U41" s="2">
        <v>34.951999999999998</v>
      </c>
      <c r="V41" s="2">
        <v>42.91</v>
      </c>
      <c r="W41" s="2">
        <v>45.594999999999999</v>
      </c>
    </row>
    <row r="42" spans="1:23">
      <c r="A42" s="2" t="s">
        <v>21</v>
      </c>
      <c r="B42" s="2" t="s">
        <v>34</v>
      </c>
      <c r="C42" s="2">
        <v>260</v>
      </c>
      <c r="D42" s="2">
        <v>128</v>
      </c>
      <c r="E42" s="2">
        <v>18</v>
      </c>
      <c r="F42" s="2">
        <v>0.54659000000000002</v>
      </c>
      <c r="G42" s="2">
        <v>0.67888000000000004</v>
      </c>
      <c r="H42" s="2">
        <v>2.5987</v>
      </c>
      <c r="I42" s="2">
        <v>12.667</v>
      </c>
      <c r="J42" s="2">
        <v>12.974</v>
      </c>
      <c r="K42" s="2">
        <v>11.167999999999999</v>
      </c>
      <c r="L42" s="2">
        <v>1072.5999999999999</v>
      </c>
      <c r="M42" s="2">
        <v>1214.2</v>
      </c>
      <c r="N42" s="2">
        <v>1165.5999999999999</v>
      </c>
      <c r="O42" s="2">
        <v>91.6</v>
      </c>
      <c r="P42" s="2">
        <v>93.3</v>
      </c>
      <c r="Q42" s="2">
        <v>110.4</v>
      </c>
      <c r="R42" s="2">
        <v>195.11</v>
      </c>
      <c r="S42" s="2">
        <v>281.36</v>
      </c>
      <c r="T42" s="2">
        <v>228.55</v>
      </c>
      <c r="U42" s="2">
        <v>53.462000000000003</v>
      </c>
      <c r="V42" s="2">
        <v>50.734000000000002</v>
      </c>
      <c r="W42" s="2">
        <v>58.646999999999998</v>
      </c>
    </row>
    <row r="43" spans="1:23">
      <c r="A43" s="2" t="s">
        <v>22</v>
      </c>
      <c r="B43" s="5" t="s">
        <v>34</v>
      </c>
      <c r="C43" s="2">
        <v>180</v>
      </c>
      <c r="D43" s="2">
        <v>280</v>
      </c>
      <c r="E43" s="2">
        <v>23</v>
      </c>
      <c r="F43" s="2">
        <v>7.5079000000000002</v>
      </c>
      <c r="G43" s="2">
        <v>2.7706</v>
      </c>
      <c r="H43" s="2">
        <v>1.4447000000000001</v>
      </c>
      <c r="I43" s="2">
        <v>15.696999999999999</v>
      </c>
      <c r="J43" s="2">
        <v>17.056999999999999</v>
      </c>
      <c r="K43" s="2">
        <v>19.448</v>
      </c>
      <c r="L43" s="2">
        <v>2220.4</v>
      </c>
      <c r="M43" s="2">
        <v>2006.8</v>
      </c>
      <c r="N43" s="2">
        <v>1508.4</v>
      </c>
      <c r="O43" s="2">
        <v>273.5</v>
      </c>
      <c r="P43" s="2">
        <v>264.89999999999998</v>
      </c>
      <c r="Q43" s="2">
        <v>154</v>
      </c>
      <c r="R43" s="2">
        <v>464.52</v>
      </c>
      <c r="S43" s="2">
        <v>397.05</v>
      </c>
      <c r="T43" s="2">
        <v>307.01</v>
      </c>
      <c r="U43" s="2">
        <v>124.26</v>
      </c>
      <c r="V43" s="2">
        <v>121.55</v>
      </c>
      <c r="W43" s="2">
        <v>99.114999999999995</v>
      </c>
    </row>
    <row r="44" spans="1:23">
      <c r="A44" s="2" t="s">
        <v>23</v>
      </c>
      <c r="B44" s="5" t="s">
        <v>34</v>
      </c>
      <c r="C44" s="2">
        <v>264</v>
      </c>
      <c r="D44" s="2">
        <v>354</v>
      </c>
      <c r="E44" s="2">
        <v>30</v>
      </c>
      <c r="F44" s="2">
        <v>12.329000000000001</v>
      </c>
      <c r="G44" s="2">
        <v>2.0047000000000001</v>
      </c>
      <c r="H44" s="2">
        <v>0.34597</v>
      </c>
      <c r="I44" s="2">
        <v>15.984</v>
      </c>
      <c r="J44" s="2">
        <v>17.626000000000001</v>
      </c>
      <c r="K44" s="2">
        <v>12.87</v>
      </c>
      <c r="L44" s="2">
        <v>3511</v>
      </c>
      <c r="M44" s="2">
        <v>2518.6</v>
      </c>
      <c r="N44" s="2">
        <v>1169</v>
      </c>
      <c r="O44" s="2">
        <v>299.7</v>
      </c>
      <c r="P44" s="2">
        <v>296.7</v>
      </c>
      <c r="Q44" s="2">
        <v>257.3</v>
      </c>
      <c r="R44" s="2">
        <v>636.88</v>
      </c>
      <c r="S44" s="2">
        <v>539.02</v>
      </c>
      <c r="T44" s="2">
        <v>162.32</v>
      </c>
      <c r="U44" s="2">
        <v>186.32</v>
      </c>
      <c r="V44" s="2">
        <v>133.01</v>
      </c>
      <c r="W44" s="2">
        <v>129.43</v>
      </c>
    </row>
    <row r="45" spans="1:23">
      <c r="A45" s="2" t="s">
        <v>24</v>
      </c>
      <c r="B45" s="5" t="s">
        <v>34</v>
      </c>
      <c r="C45" s="2">
        <v>305</v>
      </c>
      <c r="D45" s="2">
        <v>575</v>
      </c>
      <c r="E45" s="2">
        <v>20</v>
      </c>
      <c r="F45" s="2">
        <v>1.5565</v>
      </c>
      <c r="G45" s="2">
        <v>2.1677</v>
      </c>
      <c r="H45" s="2">
        <v>3.8706</v>
      </c>
      <c r="I45" s="2">
        <v>15.734999999999999</v>
      </c>
      <c r="J45" s="2">
        <v>17.001000000000001</v>
      </c>
      <c r="K45" s="2">
        <v>12.657999999999999</v>
      </c>
      <c r="L45" s="2">
        <v>1534.2</v>
      </c>
      <c r="M45" s="2">
        <v>1475.2</v>
      </c>
      <c r="N45" s="2">
        <v>1279.2</v>
      </c>
      <c r="O45" s="2">
        <v>171.2</v>
      </c>
      <c r="P45" s="2">
        <v>165.8</v>
      </c>
      <c r="Q45" s="2">
        <v>164.3</v>
      </c>
      <c r="R45" s="2">
        <v>266.02</v>
      </c>
      <c r="S45" s="2">
        <v>316.39</v>
      </c>
      <c r="T45" s="2">
        <v>276.31</v>
      </c>
      <c r="U45" s="2">
        <v>105.49</v>
      </c>
      <c r="V45" s="2">
        <v>80.387</v>
      </c>
      <c r="W45" s="2">
        <v>80.043000000000006</v>
      </c>
    </row>
    <row r="46" spans="1:23">
      <c r="A46" s="2" t="s">
        <v>24</v>
      </c>
      <c r="B46" s="5" t="s">
        <v>34</v>
      </c>
      <c r="C46" s="2">
        <v>352</v>
      </c>
      <c r="D46" s="2">
        <v>400</v>
      </c>
      <c r="E46" s="2">
        <v>30</v>
      </c>
      <c r="F46" s="2">
        <v>0.90554999999999997</v>
      </c>
      <c r="G46" s="2">
        <v>0.68362999999999996</v>
      </c>
      <c r="H46" s="2">
        <v>0.49847999999999998</v>
      </c>
      <c r="I46" s="2">
        <v>7.8269000000000002</v>
      </c>
      <c r="J46" s="2">
        <v>8.2644000000000002</v>
      </c>
      <c r="K46" s="2">
        <v>6.0648</v>
      </c>
      <c r="L46" s="2">
        <v>2149</v>
      </c>
      <c r="M46" s="2">
        <v>1773</v>
      </c>
      <c r="N46" s="2">
        <v>1408.8</v>
      </c>
      <c r="O46" s="2">
        <v>240.9</v>
      </c>
      <c r="P46" s="2">
        <v>222.1</v>
      </c>
      <c r="Q46" s="2">
        <v>245.7</v>
      </c>
      <c r="R46" s="2">
        <v>444.77</v>
      </c>
      <c r="S46" s="2">
        <v>451.89</v>
      </c>
      <c r="T46" s="2">
        <v>342.71</v>
      </c>
      <c r="U46" s="2">
        <v>164.92</v>
      </c>
      <c r="V46" s="2">
        <v>120.89</v>
      </c>
      <c r="W46" s="2">
        <v>137.62</v>
      </c>
    </row>
    <row r="47" spans="1:23">
      <c r="A47" s="2" t="s">
        <v>24</v>
      </c>
      <c r="B47" s="5" t="s">
        <v>34</v>
      </c>
      <c r="C47" s="2">
        <v>167</v>
      </c>
      <c r="D47" s="2">
        <v>426</v>
      </c>
      <c r="E47" s="2">
        <v>30</v>
      </c>
      <c r="F47" s="2">
        <v>1.0993999999999999</v>
      </c>
      <c r="G47" s="2">
        <v>1.4863</v>
      </c>
      <c r="H47" s="2">
        <v>0.48649999999999999</v>
      </c>
      <c r="I47" s="2">
        <v>8.4818999999999996</v>
      </c>
      <c r="J47" s="2">
        <v>8.8458000000000006</v>
      </c>
      <c r="K47" s="2">
        <v>7.0049999999999999</v>
      </c>
      <c r="L47" s="2">
        <v>1966.2</v>
      </c>
      <c r="M47" s="2">
        <v>1794.6</v>
      </c>
      <c r="N47" s="2">
        <v>1415.6</v>
      </c>
      <c r="O47" s="2">
        <v>191.2</v>
      </c>
      <c r="P47" s="2">
        <v>178.8</v>
      </c>
      <c r="Q47" s="2">
        <v>195.3</v>
      </c>
      <c r="R47" s="2">
        <v>368.61</v>
      </c>
      <c r="S47" s="2">
        <v>430.94</v>
      </c>
      <c r="T47" s="2">
        <v>291.77</v>
      </c>
      <c r="U47" s="2">
        <v>134.29</v>
      </c>
      <c r="V47" s="2">
        <v>99.819000000000003</v>
      </c>
      <c r="W47" s="2">
        <v>110.63</v>
      </c>
    </row>
    <row r="48" spans="1:23">
      <c r="A48" s="2" t="s">
        <v>24</v>
      </c>
      <c r="B48" s="5" t="s">
        <v>34</v>
      </c>
      <c r="C48" s="2">
        <v>251</v>
      </c>
      <c r="D48" s="2">
        <v>277</v>
      </c>
      <c r="E48" s="2">
        <v>24</v>
      </c>
      <c r="F48" s="2">
        <v>2.1846000000000001</v>
      </c>
      <c r="G48" s="2">
        <v>1.8331</v>
      </c>
      <c r="H48" s="2">
        <v>5.0682</v>
      </c>
      <c r="I48" s="2">
        <v>11.489000000000001</v>
      </c>
      <c r="J48" s="2">
        <v>13.651</v>
      </c>
      <c r="K48" s="2">
        <v>11.462999999999999</v>
      </c>
      <c r="L48" s="2">
        <v>1531</v>
      </c>
      <c r="M48" s="2">
        <v>1103.2</v>
      </c>
      <c r="N48" s="2">
        <v>1504.4</v>
      </c>
      <c r="O48" s="2">
        <v>169.9</v>
      </c>
      <c r="P48" s="2">
        <v>181.1</v>
      </c>
      <c r="Q48" s="2">
        <v>218.5</v>
      </c>
      <c r="R48" s="2">
        <v>299.13</v>
      </c>
      <c r="S48" s="2">
        <v>228.6</v>
      </c>
      <c r="T48" s="2">
        <v>289.98</v>
      </c>
      <c r="U48" s="2">
        <v>117.04</v>
      </c>
      <c r="V48" s="2">
        <v>92.820999999999998</v>
      </c>
      <c r="W48" s="2">
        <v>86.992000000000004</v>
      </c>
    </row>
  </sheetData>
  <sortState ref="A12:W34">
    <sortCondition ref="B12:B34"/>
  </sortState>
  <mergeCells count="7">
    <mergeCell ref="F24:K24"/>
    <mergeCell ref="L24:Q24"/>
    <mergeCell ref="R24:W24"/>
    <mergeCell ref="B24:E24"/>
    <mergeCell ref="F5:K5"/>
    <mergeCell ref="L5:Q5"/>
    <mergeCell ref="R5:W5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ampollas solamente</vt:lpstr>
      <vt:lpstr>todo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2011-10-02T21:52:35Z</dcterms:modified>
</cp:coreProperties>
</file>