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80" windowWidth="18915" windowHeight="8415"/>
  </bookViews>
  <sheets>
    <sheet name="Hoja1" sheetId="1" r:id="rId1"/>
    <sheet name="Hoja3" sheetId="3" r:id="rId2"/>
  </sheets>
  <definedNames>
    <definedName name="_xlnm._FilterDatabase" localSheetId="0" hidden="1">Hoja1!$B$26:$Y$61</definedName>
  </definedNames>
  <calcPr calcId="125725"/>
</workbook>
</file>

<file path=xl/calcChain.xml><?xml version="1.0" encoding="utf-8"?>
<calcChain xmlns="http://schemas.openxmlformats.org/spreadsheetml/2006/main">
  <c r="Y22" i="1"/>
  <c r="X22"/>
  <c r="W22"/>
  <c r="V22"/>
  <c r="U22"/>
  <c r="T22"/>
  <c r="S22"/>
  <c r="R22"/>
  <c r="Q22"/>
  <c r="P22"/>
  <c r="O22"/>
  <c r="N22"/>
  <c r="M22"/>
  <c r="L22"/>
  <c r="K22"/>
  <c r="J22"/>
  <c r="I22"/>
  <c r="H22"/>
  <c r="I15" l="1"/>
  <c r="J15"/>
  <c r="K15"/>
  <c r="L15"/>
  <c r="M15"/>
  <c r="N15"/>
  <c r="O15"/>
  <c r="P15"/>
  <c r="Q15"/>
  <c r="R15"/>
  <c r="S15"/>
  <c r="T15"/>
  <c r="U15"/>
  <c r="V15"/>
  <c r="W15"/>
  <c r="X15"/>
  <c r="Y15"/>
  <c r="H15"/>
  <c r="I16"/>
  <c r="J16"/>
  <c r="K16"/>
  <c r="L16"/>
  <c r="M16"/>
  <c r="N16"/>
  <c r="O16"/>
  <c r="P16"/>
  <c r="Q16"/>
  <c r="R16"/>
  <c r="S16"/>
  <c r="T16"/>
  <c r="U16"/>
  <c r="V16"/>
  <c r="W16"/>
  <c r="X16"/>
  <c r="Y16"/>
  <c r="H16"/>
  <c r="I13"/>
  <c r="J13"/>
  <c r="K13"/>
  <c r="L13"/>
  <c r="M13"/>
  <c r="N13"/>
  <c r="O13"/>
  <c r="P13"/>
  <c r="Q13"/>
  <c r="R13"/>
  <c r="S13"/>
  <c r="T13"/>
  <c r="U13"/>
  <c r="V13"/>
  <c r="W13"/>
  <c r="X13"/>
  <c r="Y13"/>
  <c r="H13"/>
  <c r="I12"/>
  <c r="J12"/>
  <c r="K12"/>
  <c r="L12"/>
  <c r="M12"/>
  <c r="N12"/>
  <c r="O12"/>
  <c r="P12"/>
  <c r="Q12"/>
  <c r="R12"/>
  <c r="S12"/>
  <c r="T12"/>
  <c r="U12"/>
  <c r="V12"/>
  <c r="W12"/>
  <c r="X12"/>
  <c r="Y12"/>
  <c r="H12"/>
  <c r="I8"/>
  <c r="J8"/>
  <c r="K8"/>
  <c r="L8"/>
  <c r="M8"/>
  <c r="N8"/>
  <c r="O8"/>
  <c r="P8"/>
  <c r="Q8"/>
  <c r="R8"/>
  <c r="S8"/>
  <c r="T8"/>
  <c r="U8"/>
  <c r="V8"/>
  <c r="W8"/>
  <c r="X8"/>
  <c r="Y8"/>
  <c r="H8"/>
  <c r="I9"/>
  <c r="J9"/>
  <c r="K9"/>
  <c r="L9"/>
  <c r="M9"/>
  <c r="N9"/>
  <c r="O9"/>
  <c r="P9"/>
  <c r="Q9"/>
  <c r="R9"/>
  <c r="S9"/>
  <c r="T9"/>
  <c r="U9"/>
  <c r="V9"/>
  <c r="W9"/>
  <c r="X9"/>
  <c r="Y9"/>
  <c r="H9"/>
  <c r="W10" l="1"/>
  <c r="S10"/>
  <c r="O10"/>
  <c r="K10"/>
  <c r="W21"/>
  <c r="S21"/>
  <c r="Q21"/>
  <c r="M21"/>
  <c r="I21"/>
  <c r="W19"/>
  <c r="H10"/>
  <c r="X10"/>
  <c r="V10"/>
  <c r="T10"/>
  <c r="R10"/>
  <c r="P10"/>
  <c r="N10"/>
  <c r="L10"/>
  <c r="J10"/>
  <c r="H21"/>
  <c r="X20"/>
  <c r="V20"/>
  <c r="T20"/>
  <c r="R20"/>
  <c r="P20"/>
  <c r="N20"/>
  <c r="L20"/>
  <c r="J20"/>
  <c r="H19"/>
  <c r="X18"/>
  <c r="V18"/>
  <c r="T18"/>
  <c r="R18"/>
  <c r="P18"/>
  <c r="N18"/>
  <c r="L18"/>
  <c r="J18"/>
  <c r="Y10"/>
  <c r="U10"/>
  <c r="Q10"/>
  <c r="M10"/>
  <c r="I10"/>
  <c r="Y21"/>
  <c r="U21"/>
  <c r="O21"/>
  <c r="K21"/>
  <c r="Y19"/>
  <c r="U19"/>
  <c r="S19"/>
  <c r="Q19"/>
  <c r="O19"/>
  <c r="M19"/>
  <c r="K19"/>
  <c r="I19"/>
  <c r="H18"/>
  <c r="H20"/>
  <c r="I18"/>
  <c r="K18"/>
  <c r="M18"/>
  <c r="O18"/>
  <c r="Q18"/>
  <c r="S18"/>
  <c r="U18"/>
  <c r="W18"/>
  <c r="Y18"/>
  <c r="J19"/>
  <c r="L19"/>
  <c r="N19"/>
  <c r="P19"/>
  <c r="R19"/>
  <c r="T19"/>
  <c r="V19"/>
  <c r="X19"/>
  <c r="I20"/>
  <c r="K20"/>
  <c r="M20"/>
  <c r="O20"/>
  <c r="Q20"/>
  <c r="S20"/>
  <c r="U20"/>
  <c r="W20"/>
  <c r="Y20"/>
  <c r="J21"/>
  <c r="L21"/>
  <c r="N21"/>
  <c r="P21"/>
  <c r="R21"/>
  <c r="T21"/>
  <c r="V21"/>
  <c r="X21"/>
</calcChain>
</file>

<file path=xl/sharedStrings.xml><?xml version="1.0" encoding="utf-8"?>
<sst xmlns="http://schemas.openxmlformats.org/spreadsheetml/2006/main" count="112" uniqueCount="56">
  <si>
    <t>chicken_pox_primary_lesions_03-mediciones</t>
  </si>
  <si>
    <t>KLD.L</t>
  </si>
  <si>
    <t>KLD.A</t>
  </si>
  <si>
    <t>KLD.B</t>
  </si>
  <si>
    <t>KLD.LA</t>
  </si>
  <si>
    <t>KLD.LB</t>
  </si>
  <si>
    <t>KLD.AB</t>
  </si>
  <si>
    <t>N1.A</t>
  </si>
  <si>
    <t>N1.B</t>
  </si>
  <si>
    <t>N1.L</t>
  </si>
  <si>
    <t>N1.LA</t>
  </si>
  <si>
    <t>N1.LB</t>
  </si>
  <si>
    <t>N1.AB</t>
  </si>
  <si>
    <t>N2.L</t>
  </si>
  <si>
    <t>N2.A</t>
  </si>
  <si>
    <t>N2.B</t>
  </si>
  <si>
    <t>N2.LA</t>
  </si>
  <si>
    <t>N2.LB</t>
  </si>
  <si>
    <t>N2.AB</t>
  </si>
  <si>
    <t>Varicel-02-mediciones</t>
  </si>
  <si>
    <t>varicella_18-mediciones</t>
  </si>
  <si>
    <t>varicella_20-mediciones</t>
  </si>
  <si>
    <t>varicella_27-mediciones</t>
  </si>
  <si>
    <t>varicella_30-mediciones</t>
  </si>
  <si>
    <t>varicella_31-mediciones</t>
  </si>
  <si>
    <t>varicella_34-mediciones</t>
  </si>
  <si>
    <t>varicella_35-mediciones</t>
  </si>
  <si>
    <t>varicella_44-mediciones</t>
  </si>
  <si>
    <t>varicella_53-mediciones</t>
  </si>
  <si>
    <t>varicella_55-mediciones</t>
  </si>
  <si>
    <t>SI</t>
  </si>
  <si>
    <t>NO</t>
  </si>
  <si>
    <t>MAX ronchas</t>
  </si>
  <si>
    <t>Desvio estándar NO ronchas</t>
  </si>
  <si>
    <t>Desvio estándar ronchas</t>
  </si>
  <si>
    <t>Media de NO ronchas</t>
  </si>
  <si>
    <t>Media de  ronchas</t>
  </si>
  <si>
    <t>Ronchas desde</t>
  </si>
  <si>
    <t>Ronchas hasta</t>
  </si>
  <si>
    <t>No ronchas desde</t>
  </si>
  <si>
    <t>No ronchas hasta</t>
  </si>
  <si>
    <t>Archivo</t>
  </si>
  <si>
    <t>Ampolla</t>
  </si>
  <si>
    <t>Peso</t>
  </si>
  <si>
    <t>KLD</t>
  </si>
  <si>
    <t>Norma 1</t>
  </si>
  <si>
    <t>Norma 2</t>
  </si>
  <si>
    <t>Es?</t>
  </si>
  <si>
    <t>y</t>
  </si>
  <si>
    <t>x</t>
  </si>
  <si>
    <t>Radio</t>
  </si>
  <si>
    <t>Análisis de resultados</t>
  </si>
  <si>
    <t>Sobre un conjunto de imágenes, la distancia al histograma promedio (en KLD, N1 y N2), para ampollas verdaderas y falsas</t>
  </si>
  <si>
    <t>Ampollas</t>
  </si>
  <si>
    <t>Mínimo</t>
  </si>
  <si>
    <t>diferencias entre rangos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</si>
</sst>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right"/>
    </xf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8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4" xfId="0" applyBorder="1" applyAlignment="1">
      <alignment horizontal="right"/>
    </xf>
    <xf numFmtId="0" fontId="1" fillId="0" borderId="0" xfId="0" applyFont="1"/>
    <xf numFmtId="2" fontId="0" fillId="0" borderId="0" xfId="0" applyNumberFormat="1" applyBorder="1"/>
    <xf numFmtId="2" fontId="0" fillId="0" borderId="7" xfId="0" applyNumberFormat="1" applyBorder="1"/>
    <xf numFmtId="164" fontId="0" fillId="0" borderId="4" xfId="0" applyNumberFormat="1" applyBorder="1"/>
    <xf numFmtId="164" fontId="0" fillId="0" borderId="0" xfId="0" applyNumberFormat="1" applyBorder="1"/>
    <xf numFmtId="164" fontId="0" fillId="0" borderId="5" xfId="0" applyNumberFormat="1" applyBorder="1"/>
    <xf numFmtId="164" fontId="0" fillId="0" borderId="6" xfId="0" applyNumberFormat="1" applyBorder="1"/>
    <xf numFmtId="164" fontId="0" fillId="0" borderId="7" xfId="0" applyNumberFormat="1" applyBorder="1"/>
    <xf numFmtId="164" fontId="0" fillId="0" borderId="8" xfId="0" applyNumberFormat="1" applyBorder="1"/>
    <xf numFmtId="2" fontId="0" fillId="0" borderId="0" xfId="0" applyNumberFormat="1"/>
    <xf numFmtId="0" fontId="2" fillId="0" borderId="0" xfId="0" applyFo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8000"/>
      <color rgb="FF00FF0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Y63"/>
  <sheetViews>
    <sheetView tabSelected="1" workbookViewId="0">
      <selection activeCell="B23" sqref="B23"/>
    </sheetView>
  </sheetViews>
  <sheetFormatPr baseColWidth="10" defaultColWidth="11.42578125" defaultRowHeight="15"/>
  <cols>
    <col min="1" max="1" width="7.7109375" customWidth="1"/>
    <col min="2" max="2" width="26.85546875" customWidth="1"/>
    <col min="3" max="4" width="4" bestFit="1" customWidth="1"/>
    <col min="5" max="5" width="5.5703125" bestFit="1" customWidth="1"/>
    <col min="6" max="6" width="7.42578125" customWidth="1"/>
    <col min="7" max="7" width="6.140625" customWidth="1"/>
    <col min="8" max="25" width="8.7109375" customWidth="1"/>
  </cols>
  <sheetData>
    <row r="2" spans="2:25">
      <c r="B2" t="s">
        <v>51</v>
      </c>
    </row>
    <row r="3" spans="2:25">
      <c r="B3" s="13" t="s">
        <v>52</v>
      </c>
    </row>
    <row r="4" spans="2:25" s="23" customFormat="1" ht="15.75"/>
    <row r="5" spans="2:25" s="23" customFormat="1" ht="15.75">
      <c r="B5" s="23" t="s">
        <v>53</v>
      </c>
    </row>
    <row r="6" spans="2:25" s="23" customFormat="1" ht="15.75"/>
    <row r="7" spans="2:25" s="23" customFormat="1" ht="15.75"/>
    <row r="8" spans="2:25" ht="15.75">
      <c r="B8" s="23" t="s">
        <v>54</v>
      </c>
      <c r="H8" s="22">
        <f t="shared" ref="H8:Y8" si="0">MIN(H27:H44)</f>
        <v>2.1566999999999998</v>
      </c>
      <c r="I8" s="22">
        <f t="shared" si="0"/>
        <v>0.22774</v>
      </c>
      <c r="J8" s="22">
        <f t="shared" si="0"/>
        <v>0.16536999999999999</v>
      </c>
      <c r="K8" s="22">
        <f t="shared" si="0"/>
        <v>10.145</v>
      </c>
      <c r="L8" s="22">
        <f t="shared" si="0"/>
        <v>11.728</v>
      </c>
      <c r="M8" s="22">
        <f t="shared" si="0"/>
        <v>10.57</v>
      </c>
      <c r="N8" s="22">
        <f t="shared" si="0"/>
        <v>1722</v>
      </c>
      <c r="O8" s="22">
        <f t="shared" si="0"/>
        <v>1492.1</v>
      </c>
      <c r="P8" s="22">
        <f t="shared" si="0"/>
        <v>1277.5999999999999</v>
      </c>
      <c r="Q8" s="22">
        <f t="shared" si="0"/>
        <v>111.71</v>
      </c>
      <c r="R8" s="22">
        <f t="shared" si="0"/>
        <v>113.12</v>
      </c>
      <c r="S8" s="22">
        <f t="shared" si="0"/>
        <v>149.06</v>
      </c>
      <c r="T8" s="22">
        <f t="shared" si="0"/>
        <v>263.95999999999998</v>
      </c>
      <c r="U8" s="22">
        <f t="shared" si="0"/>
        <v>291.60000000000002</v>
      </c>
      <c r="V8" s="22">
        <f t="shared" si="0"/>
        <v>224.88</v>
      </c>
      <c r="W8" s="22">
        <f t="shared" si="0"/>
        <v>67.218999999999994</v>
      </c>
      <c r="X8" s="22">
        <f t="shared" si="0"/>
        <v>52.680999999999997</v>
      </c>
      <c r="Y8" s="22">
        <f t="shared" si="0"/>
        <v>74.584999999999994</v>
      </c>
    </row>
    <row r="9" spans="2:25">
      <c r="B9" t="s">
        <v>32</v>
      </c>
      <c r="H9" s="22">
        <f t="shared" ref="H9:Y9" si="1">MAX(H45:H61)</f>
        <v>14.747</v>
      </c>
      <c r="I9" s="22">
        <f t="shared" si="1"/>
        <v>7.8997999999999999</v>
      </c>
      <c r="J9" s="22">
        <f t="shared" si="1"/>
        <v>6.6597</v>
      </c>
      <c r="K9" s="22">
        <f t="shared" si="1"/>
        <v>18.056000000000001</v>
      </c>
      <c r="L9" s="22">
        <f t="shared" si="1"/>
        <v>20.134</v>
      </c>
      <c r="M9" s="22">
        <f t="shared" si="1"/>
        <v>21.373999999999999</v>
      </c>
      <c r="N9" s="22">
        <f t="shared" si="1"/>
        <v>6112.8</v>
      </c>
      <c r="O9" s="22">
        <f t="shared" si="1"/>
        <v>6155.2</v>
      </c>
      <c r="P9" s="22">
        <f t="shared" si="1"/>
        <v>5685.2</v>
      </c>
      <c r="Q9" s="22">
        <f t="shared" si="1"/>
        <v>754.29</v>
      </c>
      <c r="R9" s="22">
        <f t="shared" si="1"/>
        <v>735.82</v>
      </c>
      <c r="S9" s="22">
        <f t="shared" si="1"/>
        <v>949.82</v>
      </c>
      <c r="T9" s="22">
        <f t="shared" si="1"/>
        <v>1528.2</v>
      </c>
      <c r="U9" s="22">
        <f t="shared" si="1"/>
        <v>1750.3</v>
      </c>
      <c r="V9" s="22">
        <f t="shared" si="1"/>
        <v>1223.5</v>
      </c>
      <c r="W9" s="22">
        <f t="shared" si="1"/>
        <v>570.92999999999995</v>
      </c>
      <c r="X9" s="22">
        <f t="shared" si="1"/>
        <v>411.14</v>
      </c>
      <c r="Y9" s="22">
        <f t="shared" si="1"/>
        <v>493.71</v>
      </c>
    </row>
    <row r="10" spans="2:25">
      <c r="H10" s="22">
        <f>H8-H9</f>
        <v>-12.590299999999999</v>
      </c>
      <c r="I10" s="22">
        <f t="shared" ref="I10:Y10" si="2">I8-I9</f>
        <v>-7.6720600000000001</v>
      </c>
      <c r="J10" s="22">
        <f t="shared" si="2"/>
        <v>-6.4943299999999997</v>
      </c>
      <c r="K10" s="22">
        <f t="shared" si="2"/>
        <v>-7.9110000000000014</v>
      </c>
      <c r="L10" s="22">
        <f t="shared" si="2"/>
        <v>-8.4060000000000006</v>
      </c>
      <c r="M10" s="22">
        <f t="shared" si="2"/>
        <v>-10.803999999999998</v>
      </c>
      <c r="N10" s="22">
        <f t="shared" si="2"/>
        <v>-4390.8</v>
      </c>
      <c r="O10" s="22">
        <f t="shared" si="2"/>
        <v>-4663.1000000000004</v>
      </c>
      <c r="P10" s="22">
        <f t="shared" si="2"/>
        <v>-4407.6000000000004</v>
      </c>
      <c r="Q10" s="22">
        <f t="shared" si="2"/>
        <v>-642.57999999999993</v>
      </c>
      <c r="R10" s="22">
        <f t="shared" si="2"/>
        <v>-622.70000000000005</v>
      </c>
      <c r="S10" s="22">
        <f t="shared" si="2"/>
        <v>-800.76</v>
      </c>
      <c r="T10" s="22">
        <f t="shared" si="2"/>
        <v>-1264.24</v>
      </c>
      <c r="U10" s="22">
        <f t="shared" si="2"/>
        <v>-1458.6999999999998</v>
      </c>
      <c r="V10" s="22">
        <f t="shared" si="2"/>
        <v>-998.62</v>
      </c>
      <c r="W10" s="22">
        <f t="shared" si="2"/>
        <v>-503.71099999999996</v>
      </c>
      <c r="X10" s="22">
        <f t="shared" si="2"/>
        <v>-358.459</v>
      </c>
      <c r="Y10" s="22">
        <f t="shared" si="2"/>
        <v>-419.125</v>
      </c>
    </row>
    <row r="11" spans="2:25"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</row>
    <row r="12" spans="2:25">
      <c r="B12" t="s">
        <v>34</v>
      </c>
      <c r="H12" s="22">
        <f t="shared" ref="H12:Y12" si="3">STDEVP(H45:H61)</f>
        <v>3.6385285152048996</v>
      </c>
      <c r="I12" s="22">
        <f t="shared" si="3"/>
        <v>1.9209015342890197</v>
      </c>
      <c r="J12" s="22">
        <f t="shared" si="3"/>
        <v>1.9035431310581366</v>
      </c>
      <c r="K12" s="22">
        <f t="shared" si="3"/>
        <v>3.8373835917603363</v>
      </c>
      <c r="L12" s="22">
        <f t="shared" si="3"/>
        <v>4.1521616165933901</v>
      </c>
      <c r="M12" s="22">
        <f t="shared" si="3"/>
        <v>4.3613092913889631</v>
      </c>
      <c r="N12" s="22">
        <f t="shared" si="3"/>
        <v>1437.6559842796012</v>
      </c>
      <c r="O12" s="22">
        <f t="shared" si="3"/>
        <v>1344.7610522623193</v>
      </c>
      <c r="P12" s="22">
        <f t="shared" si="3"/>
        <v>1344.3447810407199</v>
      </c>
      <c r="Q12" s="22">
        <f t="shared" si="3"/>
        <v>160.56537558907996</v>
      </c>
      <c r="R12" s="22">
        <f t="shared" si="3"/>
        <v>152.92895972926596</v>
      </c>
      <c r="S12" s="22">
        <f t="shared" si="3"/>
        <v>212.12362984450422</v>
      </c>
      <c r="T12" s="22">
        <f t="shared" si="3"/>
        <v>339.13187627613905</v>
      </c>
      <c r="U12" s="22">
        <f t="shared" si="3"/>
        <v>419.60540845023922</v>
      </c>
      <c r="V12" s="22">
        <f t="shared" si="3"/>
        <v>307.89052551696693</v>
      </c>
      <c r="W12" s="22">
        <f t="shared" si="3"/>
        <v>126.20754823153767</v>
      </c>
      <c r="X12" s="22">
        <f t="shared" si="3"/>
        <v>94.833413541925452</v>
      </c>
      <c r="Y12" s="22">
        <f t="shared" si="3"/>
        <v>121.51624851310609</v>
      </c>
    </row>
    <row r="13" spans="2:25">
      <c r="B13" t="s">
        <v>33</v>
      </c>
      <c r="H13" s="22">
        <f t="shared" ref="H13:Y13" si="4">STDEVP(H27:H44)</f>
        <v>6.1428572991144668</v>
      </c>
      <c r="I13" s="22">
        <f t="shared" si="4"/>
        <v>6.94265738573415</v>
      </c>
      <c r="J13" s="22">
        <f t="shared" si="4"/>
        <v>7.3086854799189309</v>
      </c>
      <c r="K13" s="22">
        <f t="shared" si="4"/>
        <v>5.4254385645110572</v>
      </c>
      <c r="L13" s="22">
        <f t="shared" si="4"/>
        <v>4.6564325337492241</v>
      </c>
      <c r="M13" s="22">
        <f t="shared" si="4"/>
        <v>6.6745073189425268</v>
      </c>
      <c r="N13" s="22">
        <f t="shared" si="4"/>
        <v>1317.5960845793234</v>
      </c>
      <c r="O13" s="22">
        <f t="shared" si="4"/>
        <v>1507.5125816889924</v>
      </c>
      <c r="P13" s="22">
        <f t="shared" si="4"/>
        <v>1158.9656065610213</v>
      </c>
      <c r="Q13" s="22">
        <f t="shared" si="4"/>
        <v>199.89095590695209</v>
      </c>
      <c r="R13" s="22">
        <f t="shared" si="4"/>
        <v>187.96911173230586</v>
      </c>
      <c r="S13" s="22">
        <f t="shared" si="4"/>
        <v>232.99217730801277</v>
      </c>
      <c r="T13" s="22">
        <f t="shared" si="4"/>
        <v>334.68595549585393</v>
      </c>
      <c r="U13" s="22">
        <f t="shared" si="4"/>
        <v>412.76826693544251</v>
      </c>
      <c r="V13" s="22">
        <f t="shared" si="4"/>
        <v>328.61699821720117</v>
      </c>
      <c r="W13" s="22">
        <f t="shared" si="4"/>
        <v>148.72893833085979</v>
      </c>
      <c r="X13" s="22">
        <f t="shared" si="4"/>
        <v>124.45093857381839</v>
      </c>
      <c r="Y13" s="22">
        <f t="shared" si="4"/>
        <v>168.0251434343557</v>
      </c>
    </row>
    <row r="14" spans="2:25"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</row>
    <row r="15" spans="2:25">
      <c r="B15" t="s">
        <v>36</v>
      </c>
      <c r="H15" s="22">
        <f t="shared" ref="H15:Y15" si="5">TRIMMEAN(H45:H61,10%)</f>
        <v>4.488182352941176</v>
      </c>
      <c r="I15" s="22">
        <f t="shared" si="5"/>
        <v>2.5705311764705883</v>
      </c>
      <c r="J15" s="22">
        <f t="shared" si="5"/>
        <v>2.7912588235294122</v>
      </c>
      <c r="K15" s="22">
        <f t="shared" si="5"/>
        <v>12.747770588235293</v>
      </c>
      <c r="L15" s="22">
        <f t="shared" si="5"/>
        <v>13.779270588235294</v>
      </c>
      <c r="M15" s="22">
        <f t="shared" si="5"/>
        <v>11.506011764705883</v>
      </c>
      <c r="N15" s="22">
        <f t="shared" si="5"/>
        <v>3155.6294117647058</v>
      </c>
      <c r="O15" s="22">
        <f t="shared" si="5"/>
        <v>3104.723529411765</v>
      </c>
      <c r="P15" s="22">
        <f t="shared" si="5"/>
        <v>3104.2705882352939</v>
      </c>
      <c r="Q15" s="22">
        <f t="shared" si="5"/>
        <v>260.23176470588231</v>
      </c>
      <c r="R15" s="22">
        <f t="shared" si="5"/>
        <v>262.28764705882355</v>
      </c>
      <c r="S15" s="22">
        <f t="shared" si="5"/>
        <v>326.52705882352944</v>
      </c>
      <c r="T15" s="22">
        <f t="shared" si="5"/>
        <v>542.41411764705879</v>
      </c>
      <c r="U15" s="22">
        <f t="shared" si="5"/>
        <v>685.63588235294117</v>
      </c>
      <c r="V15" s="22">
        <f t="shared" si="5"/>
        <v>571.38705882352951</v>
      </c>
      <c r="W15" s="22">
        <f t="shared" si="5"/>
        <v>169.21317647058825</v>
      </c>
      <c r="X15" s="22">
        <f t="shared" si="5"/>
        <v>145.0024705882353</v>
      </c>
      <c r="Y15" s="22">
        <f t="shared" si="5"/>
        <v>172.67435294117647</v>
      </c>
    </row>
    <row r="16" spans="2:25">
      <c r="B16" t="s">
        <v>35</v>
      </c>
      <c r="H16" s="22">
        <f t="shared" ref="H16:Y16" si="6">TRIMMEAN(H27:H44,10%)</f>
        <v>10.054422222222223</v>
      </c>
      <c r="I16" s="22">
        <f t="shared" si="6"/>
        <v>9.339579999999998</v>
      </c>
      <c r="J16" s="22">
        <f t="shared" si="6"/>
        <v>9.3674033333333337</v>
      </c>
      <c r="K16" s="22">
        <f t="shared" si="6"/>
        <v>19.412222222222226</v>
      </c>
      <c r="L16" s="22">
        <f t="shared" si="6"/>
        <v>19.006944444444443</v>
      </c>
      <c r="M16" s="22">
        <f t="shared" si="6"/>
        <v>18.926777777777776</v>
      </c>
      <c r="N16" s="22">
        <f t="shared" si="6"/>
        <v>3323.3888888888891</v>
      </c>
      <c r="O16" s="22">
        <f t="shared" si="6"/>
        <v>3397.1222222222232</v>
      </c>
      <c r="P16" s="22">
        <f t="shared" si="6"/>
        <v>2976.0055555555559</v>
      </c>
      <c r="Q16" s="22">
        <f t="shared" si="6"/>
        <v>245.77722222222221</v>
      </c>
      <c r="R16" s="22">
        <f t="shared" si="6"/>
        <v>227.70111111111112</v>
      </c>
      <c r="S16" s="22">
        <f t="shared" si="6"/>
        <v>313.61722222222215</v>
      </c>
      <c r="T16" s="22">
        <f t="shared" si="6"/>
        <v>557.77222222222235</v>
      </c>
      <c r="U16" s="22">
        <f t="shared" si="6"/>
        <v>701.13</v>
      </c>
      <c r="V16" s="22">
        <f t="shared" si="6"/>
        <v>537.72222222222217</v>
      </c>
      <c r="W16" s="22">
        <f t="shared" si="6"/>
        <v>163.41044444444441</v>
      </c>
      <c r="X16" s="22">
        <f t="shared" si="6"/>
        <v>134.24238888888891</v>
      </c>
      <c r="Y16" s="22">
        <f t="shared" si="6"/>
        <v>176.67555555555552</v>
      </c>
    </row>
    <row r="17" spans="2:25"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</row>
    <row r="18" spans="2:25">
      <c r="B18" t="s">
        <v>37</v>
      </c>
      <c r="H18" s="22">
        <f>H15-H12</f>
        <v>0.84965383773627634</v>
      </c>
      <c r="I18" s="22">
        <f t="shared" ref="I18:Y18" si="7">I15-I12</f>
        <v>0.6496296421815686</v>
      </c>
      <c r="J18" s="22">
        <f t="shared" si="7"/>
        <v>0.88771569247127569</v>
      </c>
      <c r="K18" s="22">
        <f t="shared" si="7"/>
        <v>8.9103869964749567</v>
      </c>
      <c r="L18" s="22">
        <f t="shared" si="7"/>
        <v>9.6271089716419027</v>
      </c>
      <c r="M18" s="22">
        <f t="shared" si="7"/>
        <v>7.1447024733169204</v>
      </c>
      <c r="N18" s="22">
        <f t="shared" si="7"/>
        <v>1717.9734274851046</v>
      </c>
      <c r="O18" s="22">
        <f t="shared" si="7"/>
        <v>1759.9624771494457</v>
      </c>
      <c r="P18" s="22">
        <f t="shared" si="7"/>
        <v>1759.925807194574</v>
      </c>
      <c r="Q18" s="22">
        <f t="shared" si="7"/>
        <v>99.66638911680235</v>
      </c>
      <c r="R18" s="22">
        <f t="shared" si="7"/>
        <v>109.3586873295576</v>
      </c>
      <c r="S18" s="22">
        <f t="shared" si="7"/>
        <v>114.40342897902522</v>
      </c>
      <c r="T18" s="22">
        <f t="shared" si="7"/>
        <v>203.28224137091973</v>
      </c>
      <c r="U18" s="22">
        <f t="shared" si="7"/>
        <v>266.03047390270194</v>
      </c>
      <c r="V18" s="22">
        <f t="shared" si="7"/>
        <v>263.49653330656258</v>
      </c>
      <c r="W18" s="22">
        <f t="shared" si="7"/>
        <v>43.00562823905058</v>
      </c>
      <c r="X18" s="22">
        <f t="shared" si="7"/>
        <v>50.169057046309845</v>
      </c>
      <c r="Y18" s="22">
        <f t="shared" si="7"/>
        <v>51.158104428070374</v>
      </c>
    </row>
    <row r="19" spans="2:25">
      <c r="B19" t="s">
        <v>38</v>
      </c>
      <c r="H19" s="22">
        <f>H15+H12</f>
        <v>8.1267108681460751</v>
      </c>
      <c r="I19" s="22">
        <f t="shared" ref="I19:Y19" si="8">I15+I12</f>
        <v>4.4914327107596081</v>
      </c>
      <c r="J19" s="22">
        <f t="shared" si="8"/>
        <v>4.6948019545875486</v>
      </c>
      <c r="K19" s="22">
        <f t="shared" si="8"/>
        <v>16.58515417999563</v>
      </c>
      <c r="L19" s="22">
        <f t="shared" si="8"/>
        <v>17.931432204828685</v>
      </c>
      <c r="M19" s="22">
        <f t="shared" si="8"/>
        <v>15.867321056094847</v>
      </c>
      <c r="N19" s="22">
        <f t="shared" si="8"/>
        <v>4593.2853960443072</v>
      </c>
      <c r="O19" s="22">
        <f t="shared" si="8"/>
        <v>4449.4845816740844</v>
      </c>
      <c r="P19" s="22">
        <f t="shared" si="8"/>
        <v>4448.6153692760136</v>
      </c>
      <c r="Q19" s="22">
        <f t="shared" si="8"/>
        <v>420.79714029496228</v>
      </c>
      <c r="R19" s="22">
        <f t="shared" si="8"/>
        <v>415.21660678808951</v>
      </c>
      <c r="S19" s="22">
        <f t="shared" si="8"/>
        <v>538.65068866803369</v>
      </c>
      <c r="T19" s="22">
        <f t="shared" si="8"/>
        <v>881.54599392319778</v>
      </c>
      <c r="U19" s="22">
        <f t="shared" si="8"/>
        <v>1105.2412908031804</v>
      </c>
      <c r="V19" s="22">
        <f t="shared" si="8"/>
        <v>879.27758434049645</v>
      </c>
      <c r="W19" s="22">
        <f t="shared" si="8"/>
        <v>295.42072470212594</v>
      </c>
      <c r="X19" s="22">
        <f t="shared" si="8"/>
        <v>239.83588413016076</v>
      </c>
      <c r="Y19" s="22">
        <f t="shared" si="8"/>
        <v>294.19060145428256</v>
      </c>
    </row>
    <row r="20" spans="2:25">
      <c r="B20" t="s">
        <v>39</v>
      </c>
      <c r="H20" s="22">
        <f>H16-H13</f>
        <v>3.9115649231077567</v>
      </c>
      <c r="I20" s="22">
        <f t="shared" ref="I20:Y20" si="9">I16-I13</f>
        <v>2.396922614265848</v>
      </c>
      <c r="J20" s="22">
        <f t="shared" si="9"/>
        <v>2.0587178534144028</v>
      </c>
      <c r="K20" s="22">
        <f t="shared" si="9"/>
        <v>13.986783657711168</v>
      </c>
      <c r="L20" s="22">
        <f t="shared" si="9"/>
        <v>14.350511910695218</v>
      </c>
      <c r="M20" s="22">
        <f t="shared" si="9"/>
        <v>12.252270458835248</v>
      </c>
      <c r="N20" s="22">
        <f t="shared" si="9"/>
        <v>2005.7928043095658</v>
      </c>
      <c r="O20" s="22">
        <f t="shared" si="9"/>
        <v>1889.6096405332307</v>
      </c>
      <c r="P20" s="22">
        <f t="shared" si="9"/>
        <v>1817.0399489945346</v>
      </c>
      <c r="Q20" s="22">
        <f t="shared" si="9"/>
        <v>45.88626631527012</v>
      </c>
      <c r="R20" s="22">
        <f t="shared" si="9"/>
        <v>39.731999378805256</v>
      </c>
      <c r="S20" s="22">
        <f t="shared" si="9"/>
        <v>80.625044914209383</v>
      </c>
      <c r="T20" s="22">
        <f t="shared" si="9"/>
        <v>223.08626672636842</v>
      </c>
      <c r="U20" s="22">
        <f t="shared" si="9"/>
        <v>288.36173306455748</v>
      </c>
      <c r="V20" s="22">
        <f t="shared" si="9"/>
        <v>209.105224005021</v>
      </c>
      <c r="W20" s="22">
        <f t="shared" si="9"/>
        <v>14.681506113584618</v>
      </c>
      <c r="X20" s="22">
        <f t="shared" si="9"/>
        <v>9.7914503150705201</v>
      </c>
      <c r="Y20" s="22">
        <f t="shared" si="9"/>
        <v>8.6504121211998211</v>
      </c>
    </row>
    <row r="21" spans="2:25">
      <c r="B21" t="s">
        <v>40</v>
      </c>
      <c r="H21" s="22">
        <f>H16+H13</f>
        <v>16.197279521336689</v>
      </c>
      <c r="I21" s="22">
        <f t="shared" ref="I21:Y21" si="10">I16+I13</f>
        <v>16.282237385734149</v>
      </c>
      <c r="J21" s="22">
        <f t="shared" si="10"/>
        <v>16.676088813252264</v>
      </c>
      <c r="K21" s="22">
        <f t="shared" si="10"/>
        <v>24.837660786733284</v>
      </c>
      <c r="L21" s="22">
        <f t="shared" si="10"/>
        <v>23.663376978193668</v>
      </c>
      <c r="M21" s="22">
        <f t="shared" si="10"/>
        <v>25.601285096720304</v>
      </c>
      <c r="N21" s="22">
        <f t="shared" si="10"/>
        <v>4640.984973468212</v>
      </c>
      <c r="O21" s="22">
        <f t="shared" si="10"/>
        <v>4904.6348039112154</v>
      </c>
      <c r="P21" s="22">
        <f t="shared" si="10"/>
        <v>4134.971162116577</v>
      </c>
      <c r="Q21" s="22">
        <f t="shared" si="10"/>
        <v>445.66817812917429</v>
      </c>
      <c r="R21" s="22">
        <f t="shared" si="10"/>
        <v>415.67022284341698</v>
      </c>
      <c r="S21" s="22">
        <f t="shared" si="10"/>
        <v>546.6093995302349</v>
      </c>
      <c r="T21" s="22">
        <f t="shared" si="10"/>
        <v>892.45817771807629</v>
      </c>
      <c r="U21" s="22">
        <f t="shared" si="10"/>
        <v>1113.8982669354425</v>
      </c>
      <c r="V21" s="22">
        <f t="shared" si="10"/>
        <v>866.33922043942334</v>
      </c>
      <c r="W21" s="22">
        <f t="shared" si="10"/>
        <v>312.13938277530417</v>
      </c>
      <c r="X21" s="22">
        <f t="shared" si="10"/>
        <v>258.69332746270732</v>
      </c>
      <c r="Y21" s="22">
        <f t="shared" si="10"/>
        <v>344.70069898991119</v>
      </c>
    </row>
    <row r="22" spans="2:25">
      <c r="B22" t="s">
        <v>55</v>
      </c>
      <c r="H22" s="22">
        <f>H20-H19</f>
        <v>-4.2151459450383184</v>
      </c>
      <c r="I22" s="22">
        <f t="shared" ref="I22:Y22" si="11">I20-I19</f>
        <v>-2.0945100964937602</v>
      </c>
      <c r="J22" s="22">
        <f t="shared" si="11"/>
        <v>-2.6360841011731457</v>
      </c>
      <c r="K22" s="22">
        <f t="shared" si="11"/>
        <v>-2.598370522284462</v>
      </c>
      <c r="L22" s="22">
        <f t="shared" si="11"/>
        <v>-3.5809202941334668</v>
      </c>
      <c r="M22" s="22">
        <f t="shared" si="11"/>
        <v>-3.6150505972595983</v>
      </c>
      <c r="N22" s="22">
        <f t="shared" si="11"/>
        <v>-2587.4925917347414</v>
      </c>
      <c r="O22" s="22">
        <f t="shared" si="11"/>
        <v>-2559.8749411408535</v>
      </c>
      <c r="P22" s="22">
        <f t="shared" si="11"/>
        <v>-2631.5754202814787</v>
      </c>
      <c r="Q22" s="22">
        <f t="shared" si="11"/>
        <v>-374.91087397969216</v>
      </c>
      <c r="R22" s="22">
        <f t="shared" si="11"/>
        <v>-375.48460740928425</v>
      </c>
      <c r="S22" s="22">
        <f t="shared" si="11"/>
        <v>-458.02564375382428</v>
      </c>
      <c r="T22" s="22">
        <f t="shared" si="11"/>
        <v>-658.45972719682936</v>
      </c>
      <c r="U22" s="22">
        <f t="shared" si="11"/>
        <v>-816.87955773862291</v>
      </c>
      <c r="V22" s="22">
        <f t="shared" si="11"/>
        <v>-670.17236033547545</v>
      </c>
      <c r="W22" s="22">
        <f t="shared" si="11"/>
        <v>-280.73921858854135</v>
      </c>
      <c r="X22" s="22">
        <f t="shared" si="11"/>
        <v>-230.04443381509026</v>
      </c>
      <c r="Y22" s="22">
        <f t="shared" si="11"/>
        <v>-285.54018933308271</v>
      </c>
    </row>
    <row r="25" spans="2:25">
      <c r="B25" s="1"/>
      <c r="C25" s="24" t="s">
        <v>42</v>
      </c>
      <c r="D25" s="25"/>
      <c r="E25" s="25"/>
      <c r="F25" s="25"/>
      <c r="G25" s="26"/>
      <c r="H25" s="24" t="s">
        <v>44</v>
      </c>
      <c r="I25" s="25"/>
      <c r="J25" s="25"/>
      <c r="K25" s="25"/>
      <c r="L25" s="25"/>
      <c r="M25" s="26"/>
      <c r="N25" s="24" t="s">
        <v>45</v>
      </c>
      <c r="O25" s="25"/>
      <c r="P25" s="25"/>
      <c r="Q25" s="25"/>
      <c r="R25" s="25"/>
      <c r="S25" s="26"/>
      <c r="T25" s="24" t="s">
        <v>46</v>
      </c>
      <c r="U25" s="25"/>
      <c r="V25" s="25"/>
      <c r="W25" s="25"/>
      <c r="X25" s="25"/>
      <c r="Y25" s="26"/>
    </row>
    <row r="26" spans="2:25">
      <c r="B26" s="6" t="s">
        <v>41</v>
      </c>
      <c r="C26" s="11" t="s">
        <v>48</v>
      </c>
      <c r="D26" s="8" t="s">
        <v>49</v>
      </c>
      <c r="E26" s="8" t="s">
        <v>50</v>
      </c>
      <c r="F26" s="8" t="s">
        <v>43</v>
      </c>
      <c r="G26" s="10" t="s">
        <v>47</v>
      </c>
      <c r="H26" s="11" t="s">
        <v>1</v>
      </c>
      <c r="I26" s="8" t="s">
        <v>2</v>
      </c>
      <c r="J26" s="8" t="s">
        <v>3</v>
      </c>
      <c r="K26" s="8" t="s">
        <v>4</v>
      </c>
      <c r="L26" s="8" t="s">
        <v>5</v>
      </c>
      <c r="M26" s="10" t="s">
        <v>6</v>
      </c>
      <c r="N26" s="8" t="s">
        <v>9</v>
      </c>
      <c r="O26" s="8" t="s">
        <v>7</v>
      </c>
      <c r="P26" s="8" t="s">
        <v>8</v>
      </c>
      <c r="Q26" s="8" t="s">
        <v>10</v>
      </c>
      <c r="R26" s="8" t="s">
        <v>11</v>
      </c>
      <c r="S26" s="8" t="s">
        <v>12</v>
      </c>
      <c r="T26" s="11" t="s">
        <v>13</v>
      </c>
      <c r="U26" s="8" t="s">
        <v>14</v>
      </c>
      <c r="V26" s="8" t="s">
        <v>15</v>
      </c>
      <c r="W26" s="8" t="s">
        <v>16</v>
      </c>
      <c r="X26" s="8" t="s">
        <v>17</v>
      </c>
      <c r="Y26" s="10" t="s">
        <v>18</v>
      </c>
    </row>
    <row r="27" spans="2:25">
      <c r="B27" s="2" t="s">
        <v>0</v>
      </c>
      <c r="C27" s="12">
        <v>173</v>
      </c>
      <c r="D27" s="4">
        <v>147</v>
      </c>
      <c r="E27" s="4">
        <v>18</v>
      </c>
      <c r="F27" s="14">
        <v>0.91666999999999998</v>
      </c>
      <c r="G27" s="3" t="s">
        <v>31</v>
      </c>
      <c r="H27" s="16">
        <v>12.548</v>
      </c>
      <c r="I27" s="17">
        <v>7.2228000000000003</v>
      </c>
      <c r="J27" s="17">
        <v>16.631</v>
      </c>
      <c r="K27" s="17">
        <v>18.457999999999998</v>
      </c>
      <c r="L27" s="17">
        <v>22.466000000000001</v>
      </c>
      <c r="M27" s="18">
        <v>21.321999999999999</v>
      </c>
      <c r="N27" s="17">
        <v>2628.7</v>
      </c>
      <c r="O27" s="17">
        <v>2868.4</v>
      </c>
      <c r="P27" s="17">
        <v>3260.1</v>
      </c>
      <c r="Q27" s="17">
        <v>144.47</v>
      </c>
      <c r="R27" s="17">
        <v>175</v>
      </c>
      <c r="S27" s="17">
        <v>302.41000000000003</v>
      </c>
      <c r="T27" s="16">
        <v>452.6</v>
      </c>
      <c r="U27" s="17">
        <v>584.72</v>
      </c>
      <c r="V27" s="17">
        <v>554.59</v>
      </c>
      <c r="W27" s="17">
        <v>95.763000000000005</v>
      </c>
      <c r="X27" s="17">
        <v>126.09</v>
      </c>
      <c r="Y27" s="18">
        <v>191.44</v>
      </c>
    </row>
    <row r="28" spans="2:25">
      <c r="B28" s="2" t="s">
        <v>19</v>
      </c>
      <c r="C28" s="12">
        <v>307</v>
      </c>
      <c r="D28" s="4">
        <v>549</v>
      </c>
      <c r="E28" s="4">
        <v>23</v>
      </c>
      <c r="F28" s="14">
        <v>1</v>
      </c>
      <c r="G28" s="3" t="s">
        <v>31</v>
      </c>
      <c r="H28" s="16">
        <v>26.591000000000001</v>
      </c>
      <c r="I28" s="17">
        <v>28.696999999999999</v>
      </c>
      <c r="J28" s="17">
        <v>22.28</v>
      </c>
      <c r="K28" s="17">
        <v>34.046999999999997</v>
      </c>
      <c r="L28" s="17">
        <v>29.106000000000002</v>
      </c>
      <c r="M28" s="18">
        <v>34.354999999999997</v>
      </c>
      <c r="N28" s="17">
        <v>5052.5</v>
      </c>
      <c r="O28" s="17">
        <v>5106.2</v>
      </c>
      <c r="P28" s="17">
        <v>4444.1000000000004</v>
      </c>
      <c r="Q28" s="17">
        <v>518.29</v>
      </c>
      <c r="R28" s="17">
        <v>516.76</v>
      </c>
      <c r="S28" s="17">
        <v>818.24</v>
      </c>
      <c r="T28" s="16">
        <v>914.7</v>
      </c>
      <c r="U28" s="17">
        <v>1152.0999999999999</v>
      </c>
      <c r="V28" s="17">
        <v>880.75</v>
      </c>
      <c r="W28" s="17">
        <v>463.33</v>
      </c>
      <c r="X28" s="17">
        <v>359.93</v>
      </c>
      <c r="Y28" s="18">
        <v>609.64</v>
      </c>
    </row>
    <row r="29" spans="2:25">
      <c r="B29" s="2" t="s">
        <v>21</v>
      </c>
      <c r="C29" s="12">
        <v>38</v>
      </c>
      <c r="D29" s="4">
        <v>706</v>
      </c>
      <c r="E29" s="4">
        <v>30</v>
      </c>
      <c r="F29" s="14">
        <v>0.95</v>
      </c>
      <c r="G29" s="3" t="s">
        <v>31</v>
      </c>
      <c r="H29" s="16">
        <v>20.045000000000002</v>
      </c>
      <c r="I29" s="17">
        <v>22.282</v>
      </c>
      <c r="J29" s="17">
        <v>2.1181000000000001</v>
      </c>
      <c r="K29" s="17">
        <v>24.375</v>
      </c>
      <c r="L29" s="17">
        <v>20.943999999999999</v>
      </c>
      <c r="M29" s="18">
        <v>24.472999999999999</v>
      </c>
      <c r="N29" s="17">
        <v>4623.6000000000004</v>
      </c>
      <c r="O29" s="17">
        <v>5237.3999999999996</v>
      </c>
      <c r="P29" s="17">
        <v>1524.6</v>
      </c>
      <c r="Q29" s="17">
        <v>491.12</v>
      </c>
      <c r="R29" s="17">
        <v>440.76</v>
      </c>
      <c r="S29" s="17">
        <v>427.47</v>
      </c>
      <c r="T29" s="16">
        <v>789.18</v>
      </c>
      <c r="U29" s="17">
        <v>1028.5999999999999</v>
      </c>
      <c r="V29" s="17">
        <v>230.83</v>
      </c>
      <c r="W29" s="17">
        <v>280.01</v>
      </c>
      <c r="X29" s="17">
        <v>184</v>
      </c>
      <c r="Y29" s="18">
        <v>214.61</v>
      </c>
    </row>
    <row r="30" spans="2:25">
      <c r="B30" s="2" t="s">
        <v>21</v>
      </c>
      <c r="C30" s="12">
        <v>270</v>
      </c>
      <c r="D30" s="4">
        <v>430</v>
      </c>
      <c r="E30" s="4">
        <v>30</v>
      </c>
      <c r="F30" s="14">
        <v>0.95</v>
      </c>
      <c r="G30" s="3" t="s">
        <v>31</v>
      </c>
      <c r="H30" s="16">
        <v>3.2818000000000001</v>
      </c>
      <c r="I30" s="17">
        <v>0.22774</v>
      </c>
      <c r="J30" s="17">
        <v>0.70199</v>
      </c>
      <c r="K30" s="17">
        <v>10.145</v>
      </c>
      <c r="L30" s="17">
        <v>16.495999999999999</v>
      </c>
      <c r="M30" s="18">
        <v>11.028</v>
      </c>
      <c r="N30" s="17">
        <v>2421.3000000000002</v>
      </c>
      <c r="O30" s="17">
        <v>1492.1</v>
      </c>
      <c r="P30" s="17">
        <v>2637.3</v>
      </c>
      <c r="Q30" s="17">
        <v>138.88</v>
      </c>
      <c r="R30" s="17">
        <v>227.35</v>
      </c>
      <c r="S30" s="17">
        <v>253.35</v>
      </c>
      <c r="T30" s="16">
        <v>372</v>
      </c>
      <c r="U30" s="17">
        <v>291.60000000000002</v>
      </c>
      <c r="V30" s="17">
        <v>403</v>
      </c>
      <c r="W30" s="17">
        <v>87.364000000000004</v>
      </c>
      <c r="X30" s="17">
        <v>91.834000000000003</v>
      </c>
      <c r="Y30" s="18">
        <v>102.47</v>
      </c>
    </row>
    <row r="31" spans="2:25">
      <c r="B31" s="2" t="s">
        <v>21</v>
      </c>
      <c r="C31" s="12">
        <v>202</v>
      </c>
      <c r="D31" s="4">
        <v>401</v>
      </c>
      <c r="E31" s="4">
        <v>30</v>
      </c>
      <c r="F31" s="14">
        <v>0.95</v>
      </c>
      <c r="G31" s="3" t="s">
        <v>31</v>
      </c>
      <c r="H31" s="16">
        <v>8.9590999999999994</v>
      </c>
      <c r="I31" s="17">
        <v>1.6408</v>
      </c>
      <c r="J31" s="17">
        <v>0.16536999999999999</v>
      </c>
      <c r="K31" s="17">
        <v>14.475</v>
      </c>
      <c r="L31" s="17">
        <v>17.969000000000001</v>
      </c>
      <c r="M31" s="18">
        <v>13.18</v>
      </c>
      <c r="N31" s="17">
        <v>3836.8</v>
      </c>
      <c r="O31" s="17">
        <v>3135.3</v>
      </c>
      <c r="P31" s="17">
        <v>1277.5999999999999</v>
      </c>
      <c r="Q31" s="17">
        <v>180</v>
      </c>
      <c r="R31" s="17">
        <v>165.88</v>
      </c>
      <c r="S31" s="17">
        <v>228.65</v>
      </c>
      <c r="T31" s="16">
        <v>569.16</v>
      </c>
      <c r="U31" s="17">
        <v>565.57000000000005</v>
      </c>
      <c r="V31" s="17">
        <v>224.88</v>
      </c>
      <c r="W31" s="17">
        <v>115.46</v>
      </c>
      <c r="X31" s="17">
        <v>117.25</v>
      </c>
      <c r="Y31" s="18">
        <v>123.97</v>
      </c>
    </row>
    <row r="32" spans="2:25">
      <c r="B32" s="2" t="s">
        <v>23</v>
      </c>
      <c r="C32" s="12">
        <v>184</v>
      </c>
      <c r="D32" s="4">
        <v>184</v>
      </c>
      <c r="E32" s="4">
        <v>50</v>
      </c>
      <c r="F32" s="14">
        <v>0.97221999999999997</v>
      </c>
      <c r="G32" s="3" t="s">
        <v>31</v>
      </c>
      <c r="H32" s="16">
        <v>2.8984999999999999</v>
      </c>
      <c r="I32" s="17">
        <v>9.0958000000000006</v>
      </c>
      <c r="J32" s="17">
        <v>3.1722000000000001</v>
      </c>
      <c r="K32" s="17">
        <v>18.082000000000001</v>
      </c>
      <c r="L32" s="17">
        <v>12.77</v>
      </c>
      <c r="M32" s="18">
        <v>13.617000000000001</v>
      </c>
      <c r="N32" s="17">
        <v>7529.2</v>
      </c>
      <c r="O32" s="17">
        <v>8389.1</v>
      </c>
      <c r="P32" s="17">
        <v>6561.1</v>
      </c>
      <c r="Q32" s="17">
        <v>929.59</v>
      </c>
      <c r="R32" s="17">
        <v>867.35</v>
      </c>
      <c r="S32" s="17">
        <v>1067.2</v>
      </c>
      <c r="T32" s="16">
        <v>1779.8</v>
      </c>
      <c r="U32" s="17">
        <v>2192.1999999999998</v>
      </c>
      <c r="V32" s="17">
        <v>1744.4</v>
      </c>
      <c r="W32" s="17">
        <v>649.86</v>
      </c>
      <c r="X32" s="17">
        <v>566.65</v>
      </c>
      <c r="Y32" s="18">
        <v>672.92</v>
      </c>
    </row>
    <row r="33" spans="2:25">
      <c r="B33" s="2" t="s">
        <v>25</v>
      </c>
      <c r="C33" s="12">
        <v>317</v>
      </c>
      <c r="D33" s="4">
        <v>545</v>
      </c>
      <c r="E33" s="4">
        <v>30</v>
      </c>
      <c r="F33" s="14">
        <v>1</v>
      </c>
      <c r="G33" s="3" t="s">
        <v>31</v>
      </c>
      <c r="H33" s="16">
        <v>3.3300999999999998</v>
      </c>
      <c r="I33" s="17">
        <v>5.4591000000000003</v>
      </c>
      <c r="J33" s="17">
        <v>3.5701000000000001</v>
      </c>
      <c r="K33" s="17">
        <v>12.295999999999999</v>
      </c>
      <c r="L33" s="17">
        <v>11.728</v>
      </c>
      <c r="M33" s="18">
        <v>10.57</v>
      </c>
      <c r="N33" s="17">
        <v>1722</v>
      </c>
      <c r="O33" s="17">
        <v>2449.6</v>
      </c>
      <c r="P33" s="17">
        <v>2156.6</v>
      </c>
      <c r="Q33" s="17">
        <v>254</v>
      </c>
      <c r="R33" s="17">
        <v>181.41</v>
      </c>
      <c r="S33" s="17">
        <v>243.76</v>
      </c>
      <c r="T33" s="16">
        <v>263.95999999999998</v>
      </c>
      <c r="U33" s="17">
        <v>481.01</v>
      </c>
      <c r="V33" s="17">
        <v>373.08</v>
      </c>
      <c r="W33" s="17">
        <v>143.06</v>
      </c>
      <c r="X33" s="17">
        <v>93.307000000000002</v>
      </c>
      <c r="Y33" s="18">
        <v>119.04</v>
      </c>
    </row>
    <row r="34" spans="2:25">
      <c r="B34" s="2" t="s">
        <v>27</v>
      </c>
      <c r="C34" s="12">
        <v>182</v>
      </c>
      <c r="D34" s="4">
        <v>438</v>
      </c>
      <c r="E34" s="4">
        <v>5</v>
      </c>
      <c r="F34" s="14">
        <v>0.9</v>
      </c>
      <c r="G34" s="3" t="s">
        <v>31</v>
      </c>
      <c r="H34" s="16">
        <v>8.7288999999999994</v>
      </c>
      <c r="I34" s="17">
        <v>14.510999999999999</v>
      </c>
      <c r="J34" s="17">
        <v>13.272</v>
      </c>
      <c r="K34" s="17">
        <v>21.638000000000002</v>
      </c>
      <c r="L34" s="17">
        <v>22.456</v>
      </c>
      <c r="M34" s="18">
        <v>21.981000000000002</v>
      </c>
      <c r="N34" s="17">
        <v>3390.4</v>
      </c>
      <c r="O34" s="17">
        <v>3390.4</v>
      </c>
      <c r="P34" s="17">
        <v>3390.4</v>
      </c>
      <c r="Q34" s="17">
        <v>142.47</v>
      </c>
      <c r="R34" s="17">
        <v>142.47</v>
      </c>
      <c r="S34" s="17">
        <v>226.65</v>
      </c>
      <c r="T34" s="16">
        <v>516.1</v>
      </c>
      <c r="U34" s="17">
        <v>657.16</v>
      </c>
      <c r="V34" s="17">
        <v>561.03</v>
      </c>
      <c r="W34" s="17">
        <v>104.92</v>
      </c>
      <c r="X34" s="17">
        <v>90.510999999999996</v>
      </c>
      <c r="Y34" s="18">
        <v>117.74</v>
      </c>
    </row>
    <row r="35" spans="2:25">
      <c r="B35" s="2" t="s">
        <v>28</v>
      </c>
      <c r="C35" s="12">
        <v>289</v>
      </c>
      <c r="D35" s="4">
        <v>474</v>
      </c>
      <c r="E35" s="4">
        <v>21</v>
      </c>
      <c r="F35" s="14">
        <v>1</v>
      </c>
      <c r="G35" s="3" t="s">
        <v>31</v>
      </c>
      <c r="H35" s="16">
        <v>5.2512999999999996</v>
      </c>
      <c r="I35" s="17">
        <v>5.3857999999999997</v>
      </c>
      <c r="J35" s="17">
        <v>2.8883999999999999</v>
      </c>
      <c r="K35" s="17">
        <v>14.417</v>
      </c>
      <c r="L35" s="17">
        <v>13.396000000000001</v>
      </c>
      <c r="M35" s="18">
        <v>12.138999999999999</v>
      </c>
      <c r="N35" s="17">
        <v>2160</v>
      </c>
      <c r="O35" s="17">
        <v>2118.8000000000002</v>
      </c>
      <c r="P35" s="17">
        <v>2098.4</v>
      </c>
      <c r="Q35" s="17">
        <v>163.94</v>
      </c>
      <c r="R35" s="17">
        <v>113.12</v>
      </c>
      <c r="S35" s="17">
        <v>185.71</v>
      </c>
      <c r="T35" s="16">
        <v>305.38</v>
      </c>
      <c r="U35" s="17">
        <v>391.44</v>
      </c>
      <c r="V35" s="17">
        <v>323.10000000000002</v>
      </c>
      <c r="W35" s="17">
        <v>88.171999999999997</v>
      </c>
      <c r="X35" s="17">
        <v>52.680999999999997</v>
      </c>
      <c r="Y35" s="18">
        <v>74.584999999999994</v>
      </c>
    </row>
    <row r="36" spans="2:25">
      <c r="B36" s="2" t="s">
        <v>28</v>
      </c>
      <c r="C36" s="12">
        <v>244</v>
      </c>
      <c r="D36" s="4">
        <v>565</v>
      </c>
      <c r="E36" s="4">
        <v>20</v>
      </c>
      <c r="F36" s="14">
        <v>1</v>
      </c>
      <c r="G36" s="3" t="s">
        <v>31</v>
      </c>
      <c r="H36" s="16">
        <v>9.1836000000000002</v>
      </c>
      <c r="I36" s="17">
        <v>7.3818000000000001</v>
      </c>
      <c r="J36" s="17">
        <v>5.5598000000000001</v>
      </c>
      <c r="K36" s="17">
        <v>17.245999999999999</v>
      </c>
      <c r="L36" s="17">
        <v>16.003</v>
      </c>
      <c r="M36" s="18">
        <v>13.417</v>
      </c>
      <c r="N36" s="17">
        <v>2336.1999999999998</v>
      </c>
      <c r="O36" s="17">
        <v>2389.3000000000002</v>
      </c>
      <c r="P36" s="17">
        <v>2214.4</v>
      </c>
      <c r="Q36" s="17">
        <v>204.88</v>
      </c>
      <c r="R36" s="17">
        <v>138.53</v>
      </c>
      <c r="S36" s="17">
        <v>191.06</v>
      </c>
      <c r="T36" s="16">
        <v>372.69</v>
      </c>
      <c r="U36" s="17">
        <v>476.02</v>
      </c>
      <c r="V36" s="17">
        <v>367.42</v>
      </c>
      <c r="W36" s="17">
        <v>107.1</v>
      </c>
      <c r="X36" s="17">
        <v>72.334999999999994</v>
      </c>
      <c r="Y36" s="18">
        <v>85.396000000000001</v>
      </c>
    </row>
    <row r="37" spans="2:25">
      <c r="B37" s="2" t="s">
        <v>28</v>
      </c>
      <c r="C37" s="12">
        <v>302</v>
      </c>
      <c r="D37" s="4">
        <v>535</v>
      </c>
      <c r="E37" s="4">
        <v>19</v>
      </c>
      <c r="F37" s="14">
        <v>0.92</v>
      </c>
      <c r="G37" s="3" t="s">
        <v>31</v>
      </c>
      <c r="H37" s="16">
        <v>8.5959000000000003</v>
      </c>
      <c r="I37" s="17">
        <v>9.8801000000000005</v>
      </c>
      <c r="J37" s="17">
        <v>7.1688999999999998</v>
      </c>
      <c r="K37" s="17">
        <v>18.405000000000001</v>
      </c>
      <c r="L37" s="17">
        <v>16.329000000000001</v>
      </c>
      <c r="M37" s="18">
        <v>15.13</v>
      </c>
      <c r="N37" s="17">
        <v>2572.6</v>
      </c>
      <c r="O37" s="17">
        <v>2513.9</v>
      </c>
      <c r="P37" s="17">
        <v>2406.5</v>
      </c>
      <c r="Q37" s="17">
        <v>218.41</v>
      </c>
      <c r="R37" s="17">
        <v>158.82</v>
      </c>
      <c r="S37" s="17">
        <v>200.24</v>
      </c>
      <c r="T37" s="16">
        <v>390.22</v>
      </c>
      <c r="U37" s="17">
        <v>511.29</v>
      </c>
      <c r="V37" s="17">
        <v>402.94</v>
      </c>
      <c r="W37" s="17">
        <v>107.35</v>
      </c>
      <c r="X37" s="17">
        <v>73.070999999999998</v>
      </c>
      <c r="Y37" s="18">
        <v>93.503</v>
      </c>
    </row>
    <row r="38" spans="2:25">
      <c r="B38" s="2" t="s">
        <v>28</v>
      </c>
      <c r="C38" s="12">
        <v>125</v>
      </c>
      <c r="D38" s="4">
        <v>431</v>
      </c>
      <c r="E38" s="4">
        <v>19</v>
      </c>
      <c r="F38" s="14">
        <v>0.96</v>
      </c>
      <c r="G38" s="3" t="s">
        <v>31</v>
      </c>
      <c r="H38" s="16">
        <v>5.9882</v>
      </c>
      <c r="I38" s="17">
        <v>6.4755000000000003</v>
      </c>
      <c r="J38" s="17">
        <v>3.9752999999999998</v>
      </c>
      <c r="K38" s="17">
        <v>18.561</v>
      </c>
      <c r="L38" s="17">
        <v>15.297000000000001</v>
      </c>
      <c r="M38" s="18">
        <v>15.852</v>
      </c>
      <c r="N38" s="17">
        <v>2381.3000000000002</v>
      </c>
      <c r="O38" s="17">
        <v>2891.3</v>
      </c>
      <c r="P38" s="17">
        <v>2421.1</v>
      </c>
      <c r="Q38" s="17">
        <v>205.82</v>
      </c>
      <c r="R38" s="17">
        <v>134</v>
      </c>
      <c r="S38" s="17">
        <v>222.65</v>
      </c>
      <c r="T38" s="16">
        <v>385.58</v>
      </c>
      <c r="U38" s="17">
        <v>595.03</v>
      </c>
      <c r="V38" s="17">
        <v>422.14</v>
      </c>
      <c r="W38" s="17">
        <v>105.38</v>
      </c>
      <c r="X38" s="17">
        <v>71.816999999999993</v>
      </c>
      <c r="Y38" s="18">
        <v>108.46</v>
      </c>
    </row>
    <row r="39" spans="2:25">
      <c r="B39" s="2" t="s">
        <v>28</v>
      </c>
      <c r="C39" s="12">
        <v>259</v>
      </c>
      <c r="D39" s="4">
        <v>419</v>
      </c>
      <c r="E39" s="4">
        <v>19</v>
      </c>
      <c r="F39" s="14">
        <v>1</v>
      </c>
      <c r="G39" s="3" t="s">
        <v>31</v>
      </c>
      <c r="H39" s="16">
        <v>2.1566999999999998</v>
      </c>
      <c r="I39" s="17">
        <v>4.3085000000000004</v>
      </c>
      <c r="J39" s="17">
        <v>2.8860999999999999</v>
      </c>
      <c r="K39" s="17">
        <v>13.593999999999999</v>
      </c>
      <c r="L39" s="17">
        <v>13.911</v>
      </c>
      <c r="M39" s="18">
        <v>11.045</v>
      </c>
      <c r="N39" s="17">
        <v>2342.4</v>
      </c>
      <c r="O39" s="17">
        <v>2342.4</v>
      </c>
      <c r="P39" s="17">
        <v>2346.6</v>
      </c>
      <c r="Q39" s="17">
        <v>111.71</v>
      </c>
      <c r="R39" s="17">
        <v>116.76</v>
      </c>
      <c r="S39" s="17">
        <v>149.06</v>
      </c>
      <c r="T39" s="16">
        <v>348.78</v>
      </c>
      <c r="U39" s="17">
        <v>421.91</v>
      </c>
      <c r="V39" s="17">
        <v>387.32</v>
      </c>
      <c r="W39" s="17">
        <v>67.218999999999994</v>
      </c>
      <c r="X39" s="17">
        <v>62.875999999999998</v>
      </c>
      <c r="Y39" s="18">
        <v>74.825999999999993</v>
      </c>
    </row>
    <row r="40" spans="2:25">
      <c r="B40" s="2" t="s">
        <v>29</v>
      </c>
      <c r="C40" s="12">
        <v>252</v>
      </c>
      <c r="D40" s="4">
        <v>495</v>
      </c>
      <c r="E40" s="4">
        <v>6</v>
      </c>
      <c r="F40" s="14">
        <v>1</v>
      </c>
      <c r="G40" s="3" t="s">
        <v>31</v>
      </c>
      <c r="H40" s="16">
        <v>13.420999999999999</v>
      </c>
      <c r="I40" s="17">
        <v>7.8806000000000003</v>
      </c>
      <c r="J40" s="17">
        <v>16.283999999999999</v>
      </c>
      <c r="K40" s="17">
        <v>22.376000000000001</v>
      </c>
      <c r="L40" s="17">
        <v>22.096</v>
      </c>
      <c r="M40" s="18">
        <v>23.928000000000001</v>
      </c>
      <c r="N40" s="17">
        <v>3358.4</v>
      </c>
      <c r="O40" s="17">
        <v>3358.4</v>
      </c>
      <c r="P40" s="17">
        <v>3358.4</v>
      </c>
      <c r="Q40" s="17">
        <v>144.47</v>
      </c>
      <c r="R40" s="17">
        <v>144.47</v>
      </c>
      <c r="S40" s="17">
        <v>224.65</v>
      </c>
      <c r="T40" s="16">
        <v>516.21</v>
      </c>
      <c r="U40" s="17">
        <v>651.33000000000004</v>
      </c>
      <c r="V40" s="17">
        <v>560.29999999999995</v>
      </c>
      <c r="W40" s="17">
        <v>105.17</v>
      </c>
      <c r="X40" s="17">
        <v>90.790999999999997</v>
      </c>
      <c r="Y40" s="18">
        <v>118.24</v>
      </c>
    </row>
    <row r="41" spans="2:25">
      <c r="B41" s="2" t="s">
        <v>29</v>
      </c>
      <c r="C41" s="12">
        <v>205</v>
      </c>
      <c r="D41" s="4">
        <v>367</v>
      </c>
      <c r="E41" s="4">
        <v>6</v>
      </c>
      <c r="F41" s="14">
        <v>1</v>
      </c>
      <c r="G41" s="3" t="s">
        <v>31</v>
      </c>
      <c r="H41" s="16">
        <v>12.045</v>
      </c>
      <c r="I41" s="17">
        <v>4.1623000000000001</v>
      </c>
      <c r="J41" s="17">
        <v>16.745999999999999</v>
      </c>
      <c r="K41" s="17">
        <v>22.762</v>
      </c>
      <c r="L41" s="17">
        <v>23.077999999999999</v>
      </c>
      <c r="M41" s="18">
        <v>24.454999999999998</v>
      </c>
      <c r="N41" s="17">
        <v>3358.4</v>
      </c>
      <c r="O41" s="17">
        <v>3358.4</v>
      </c>
      <c r="P41" s="17">
        <v>3358.5</v>
      </c>
      <c r="Q41" s="17">
        <v>144.47</v>
      </c>
      <c r="R41" s="17">
        <v>144.47</v>
      </c>
      <c r="S41" s="17">
        <v>222.94</v>
      </c>
      <c r="T41" s="16">
        <v>518.05999999999995</v>
      </c>
      <c r="U41" s="17">
        <v>649.48</v>
      </c>
      <c r="V41" s="17">
        <v>562.08000000000004</v>
      </c>
      <c r="W41" s="17">
        <v>105.27</v>
      </c>
      <c r="X41" s="17">
        <v>91.254999999999995</v>
      </c>
      <c r="Y41" s="18">
        <v>118.18</v>
      </c>
    </row>
    <row r="42" spans="2:25">
      <c r="B42" s="2" t="s">
        <v>29</v>
      </c>
      <c r="C42" s="12">
        <v>168</v>
      </c>
      <c r="D42" s="4">
        <v>236</v>
      </c>
      <c r="E42" s="4">
        <v>6</v>
      </c>
      <c r="F42" s="14">
        <v>0.92308000000000001</v>
      </c>
      <c r="G42" s="3" t="s">
        <v>31</v>
      </c>
      <c r="H42" s="16">
        <v>12.991</v>
      </c>
      <c r="I42" s="17">
        <v>9.0824999999999996</v>
      </c>
      <c r="J42" s="17">
        <v>19.035</v>
      </c>
      <c r="K42" s="17">
        <v>23.381</v>
      </c>
      <c r="L42" s="17">
        <v>22.727</v>
      </c>
      <c r="M42" s="18">
        <v>25.965</v>
      </c>
      <c r="N42" s="17">
        <v>3358.4</v>
      </c>
      <c r="O42" s="17">
        <v>3358.4</v>
      </c>
      <c r="P42" s="17">
        <v>3358.4</v>
      </c>
      <c r="Q42" s="17">
        <v>144.47</v>
      </c>
      <c r="R42" s="17">
        <v>144.47</v>
      </c>
      <c r="S42" s="17">
        <v>227.24</v>
      </c>
      <c r="T42" s="16">
        <v>515.95000000000005</v>
      </c>
      <c r="U42" s="17">
        <v>654.34</v>
      </c>
      <c r="V42" s="17">
        <v>562.79</v>
      </c>
      <c r="W42" s="17">
        <v>105.14</v>
      </c>
      <c r="X42" s="17">
        <v>91.308000000000007</v>
      </c>
      <c r="Y42" s="18">
        <v>118.53</v>
      </c>
    </row>
    <row r="43" spans="2:25">
      <c r="B43" s="2" t="s">
        <v>29</v>
      </c>
      <c r="C43" s="12">
        <v>151</v>
      </c>
      <c r="D43" s="4">
        <v>141</v>
      </c>
      <c r="E43" s="4">
        <v>6</v>
      </c>
      <c r="F43" s="14">
        <v>0.92308000000000001</v>
      </c>
      <c r="G43" s="3" t="s">
        <v>31</v>
      </c>
      <c r="H43" s="16">
        <v>9.8445</v>
      </c>
      <c r="I43" s="17">
        <v>16.568999999999999</v>
      </c>
      <c r="J43" s="17">
        <v>12.6</v>
      </c>
      <c r="K43" s="17">
        <v>21.736999999999998</v>
      </c>
      <c r="L43" s="17">
        <v>20.79</v>
      </c>
      <c r="M43" s="18">
        <v>22.835000000000001</v>
      </c>
      <c r="N43" s="17">
        <v>3358.4</v>
      </c>
      <c r="O43" s="17">
        <v>3358.4</v>
      </c>
      <c r="P43" s="17">
        <v>3358.4</v>
      </c>
      <c r="Q43" s="17">
        <v>142.53</v>
      </c>
      <c r="R43" s="17">
        <v>142.53</v>
      </c>
      <c r="S43" s="17">
        <v>226.65</v>
      </c>
      <c r="T43" s="16">
        <v>508.08</v>
      </c>
      <c r="U43" s="17">
        <v>660.99</v>
      </c>
      <c r="V43" s="17">
        <v>553.54999999999995</v>
      </c>
      <c r="W43" s="17">
        <v>104.85</v>
      </c>
      <c r="X43" s="17">
        <v>89.144999999999996</v>
      </c>
      <c r="Y43" s="18">
        <v>117.91</v>
      </c>
    </row>
    <row r="44" spans="2:25">
      <c r="B44" s="2" t="s">
        <v>29</v>
      </c>
      <c r="C44" s="12">
        <v>219</v>
      </c>
      <c r="D44" s="4">
        <v>450</v>
      </c>
      <c r="E44" s="4">
        <v>5</v>
      </c>
      <c r="F44" s="14">
        <v>1</v>
      </c>
      <c r="G44" s="3" t="s">
        <v>31</v>
      </c>
      <c r="H44" s="16">
        <v>15.12</v>
      </c>
      <c r="I44" s="17">
        <v>7.8501000000000003</v>
      </c>
      <c r="J44" s="17">
        <v>19.559000000000001</v>
      </c>
      <c r="K44" s="17">
        <v>23.425000000000001</v>
      </c>
      <c r="L44" s="17">
        <v>24.562999999999999</v>
      </c>
      <c r="M44" s="18">
        <v>25.39</v>
      </c>
      <c r="N44" s="17">
        <v>3390.4</v>
      </c>
      <c r="O44" s="17">
        <v>3390.4</v>
      </c>
      <c r="P44" s="17">
        <v>3395.6</v>
      </c>
      <c r="Q44" s="17">
        <v>144.47</v>
      </c>
      <c r="R44" s="17">
        <v>144.47</v>
      </c>
      <c r="S44" s="17">
        <v>227.18</v>
      </c>
      <c r="T44" s="16">
        <v>521.45000000000005</v>
      </c>
      <c r="U44" s="17">
        <v>655.55</v>
      </c>
      <c r="V44" s="17">
        <v>564.79999999999995</v>
      </c>
      <c r="W44" s="17">
        <v>105.97</v>
      </c>
      <c r="X44" s="17">
        <v>91.512</v>
      </c>
      <c r="Y44" s="18">
        <v>118.7</v>
      </c>
    </row>
    <row r="45" spans="2:25">
      <c r="B45" s="2" t="s">
        <v>0</v>
      </c>
      <c r="C45" s="12">
        <v>293</v>
      </c>
      <c r="D45" s="4">
        <v>269</v>
      </c>
      <c r="E45" s="4">
        <v>30</v>
      </c>
      <c r="F45" s="14">
        <v>1</v>
      </c>
      <c r="G45" s="3" t="s">
        <v>30</v>
      </c>
      <c r="H45" s="16">
        <v>2.4157000000000002</v>
      </c>
      <c r="I45" s="17">
        <v>0.71160999999999996</v>
      </c>
      <c r="J45" s="17">
        <v>4.6414999999999997</v>
      </c>
      <c r="K45" s="17">
        <v>11.244999999999999</v>
      </c>
      <c r="L45" s="17">
        <v>15.04</v>
      </c>
      <c r="M45" s="18">
        <v>11.329000000000001</v>
      </c>
      <c r="N45" s="17">
        <v>1340</v>
      </c>
      <c r="O45" s="17">
        <v>2380.6</v>
      </c>
      <c r="P45" s="17">
        <v>2791.4</v>
      </c>
      <c r="Q45" s="17">
        <v>194.88</v>
      </c>
      <c r="R45" s="17">
        <v>241.82</v>
      </c>
      <c r="S45" s="17">
        <v>220.06</v>
      </c>
      <c r="T45" s="16">
        <v>189.27</v>
      </c>
      <c r="U45" s="17">
        <v>479.72</v>
      </c>
      <c r="V45" s="17">
        <v>456.9</v>
      </c>
      <c r="W45" s="17">
        <v>107.42</v>
      </c>
      <c r="X45" s="17">
        <v>112.68</v>
      </c>
      <c r="Y45" s="18">
        <v>115.73</v>
      </c>
    </row>
    <row r="46" spans="2:25">
      <c r="B46" s="2" t="s">
        <v>0</v>
      </c>
      <c r="C46" s="12">
        <v>151</v>
      </c>
      <c r="D46" s="4">
        <v>247</v>
      </c>
      <c r="E46" s="4">
        <v>28</v>
      </c>
      <c r="F46" s="14">
        <v>1</v>
      </c>
      <c r="G46" s="3" t="s">
        <v>30</v>
      </c>
      <c r="H46" s="16">
        <v>4.8910999999999998</v>
      </c>
      <c r="I46" s="17">
        <v>0.93481999999999998</v>
      </c>
      <c r="J46" s="17">
        <v>3.3325999999999998</v>
      </c>
      <c r="K46" s="17">
        <v>14.192</v>
      </c>
      <c r="L46" s="17">
        <v>17.861000000000001</v>
      </c>
      <c r="M46" s="18">
        <v>11.872999999999999</v>
      </c>
      <c r="N46" s="17">
        <v>1812.8</v>
      </c>
      <c r="O46" s="17">
        <v>2528.1999999999998</v>
      </c>
      <c r="P46" s="17">
        <v>2786.1</v>
      </c>
      <c r="Q46" s="17">
        <v>174.24</v>
      </c>
      <c r="R46" s="17">
        <v>235.06</v>
      </c>
      <c r="S46" s="17">
        <v>199.65</v>
      </c>
      <c r="T46" s="16">
        <v>298.14</v>
      </c>
      <c r="U46" s="17">
        <v>509.19</v>
      </c>
      <c r="V46" s="17">
        <v>481.01</v>
      </c>
      <c r="W46" s="17">
        <v>100.68</v>
      </c>
      <c r="X46" s="17">
        <v>121.7</v>
      </c>
      <c r="Y46" s="18">
        <v>126.99</v>
      </c>
    </row>
    <row r="47" spans="2:25">
      <c r="B47" s="2" t="s">
        <v>0</v>
      </c>
      <c r="C47" s="12">
        <v>220</v>
      </c>
      <c r="D47" s="4">
        <v>349</v>
      </c>
      <c r="E47" s="4">
        <v>18</v>
      </c>
      <c r="F47" s="14">
        <v>0.91666999999999998</v>
      </c>
      <c r="G47" s="3" t="s">
        <v>30</v>
      </c>
      <c r="H47" s="16">
        <v>4.4089</v>
      </c>
      <c r="I47" s="17">
        <v>2.3330000000000002</v>
      </c>
      <c r="J47" s="17">
        <v>6.2302</v>
      </c>
      <c r="K47" s="17">
        <v>13.414</v>
      </c>
      <c r="L47" s="17">
        <v>16.206</v>
      </c>
      <c r="M47" s="18">
        <v>14.436</v>
      </c>
      <c r="N47" s="17">
        <v>2462.4</v>
      </c>
      <c r="O47" s="17">
        <v>2479.3000000000002</v>
      </c>
      <c r="P47" s="17">
        <v>2462.4</v>
      </c>
      <c r="Q47" s="17">
        <v>115.59</v>
      </c>
      <c r="R47" s="17">
        <v>131.71</v>
      </c>
      <c r="S47" s="17">
        <v>178.65</v>
      </c>
      <c r="T47" s="16">
        <v>354.55</v>
      </c>
      <c r="U47" s="17">
        <v>502.14</v>
      </c>
      <c r="V47" s="17">
        <v>394.05</v>
      </c>
      <c r="W47" s="17">
        <v>80.016999999999996</v>
      </c>
      <c r="X47" s="17">
        <v>65.459999999999994</v>
      </c>
      <c r="Y47" s="18">
        <v>85.540999999999997</v>
      </c>
    </row>
    <row r="48" spans="2:25">
      <c r="B48" s="2" t="s">
        <v>19</v>
      </c>
      <c r="C48" s="12">
        <v>180</v>
      </c>
      <c r="D48" s="4">
        <v>280</v>
      </c>
      <c r="E48" s="4">
        <v>23</v>
      </c>
      <c r="F48" s="14">
        <v>0.94118000000000002</v>
      </c>
      <c r="G48" s="3" t="s">
        <v>30</v>
      </c>
      <c r="H48" s="16">
        <v>10.785</v>
      </c>
      <c r="I48" s="17">
        <v>3.4226000000000001</v>
      </c>
      <c r="J48" s="17">
        <v>3.5404</v>
      </c>
      <c r="K48" s="17">
        <v>17.463999999999999</v>
      </c>
      <c r="L48" s="17">
        <v>20.134</v>
      </c>
      <c r="M48" s="18">
        <v>21.373999999999999</v>
      </c>
      <c r="N48" s="17">
        <v>3302.9</v>
      </c>
      <c r="O48" s="17">
        <v>2464.9</v>
      </c>
      <c r="P48" s="17">
        <v>3254.5</v>
      </c>
      <c r="Q48" s="17">
        <v>275.12</v>
      </c>
      <c r="R48" s="17">
        <v>307.94</v>
      </c>
      <c r="S48" s="17">
        <v>254.18</v>
      </c>
      <c r="T48" s="16">
        <v>539.79</v>
      </c>
      <c r="U48" s="17">
        <v>486.29</v>
      </c>
      <c r="V48" s="17">
        <v>543.74</v>
      </c>
      <c r="W48" s="17">
        <v>122.03</v>
      </c>
      <c r="X48" s="17">
        <v>127.66</v>
      </c>
      <c r="Y48" s="18">
        <v>128.76</v>
      </c>
    </row>
    <row r="49" spans="2:25">
      <c r="B49" s="2" t="s">
        <v>20</v>
      </c>
      <c r="C49" s="12">
        <v>261</v>
      </c>
      <c r="D49" s="4">
        <v>314</v>
      </c>
      <c r="E49" s="4">
        <v>43</v>
      </c>
      <c r="F49" s="14">
        <v>1</v>
      </c>
      <c r="G49" s="3" t="s">
        <v>30</v>
      </c>
      <c r="H49" s="16">
        <v>0.38624000000000003</v>
      </c>
      <c r="I49" s="17">
        <v>0.55437000000000003</v>
      </c>
      <c r="J49" s="17">
        <v>0.98397999999999997</v>
      </c>
      <c r="K49" s="17">
        <v>7.2050000000000001</v>
      </c>
      <c r="L49" s="17">
        <v>11.522</v>
      </c>
      <c r="M49" s="18">
        <v>6.5389999999999997</v>
      </c>
      <c r="N49" s="17">
        <v>2561.1999999999998</v>
      </c>
      <c r="O49" s="17">
        <v>3201.9</v>
      </c>
      <c r="P49" s="17">
        <v>4415.5</v>
      </c>
      <c r="Q49" s="17">
        <v>169.24</v>
      </c>
      <c r="R49" s="17">
        <v>227.18</v>
      </c>
      <c r="S49" s="17">
        <v>272.18</v>
      </c>
      <c r="T49" s="16">
        <v>369.74</v>
      </c>
      <c r="U49" s="17">
        <v>495.7</v>
      </c>
      <c r="V49" s="17">
        <v>658.36</v>
      </c>
      <c r="W49" s="17">
        <v>90.260999999999996</v>
      </c>
      <c r="X49" s="17">
        <v>122.38</v>
      </c>
      <c r="Y49" s="18">
        <v>115.85</v>
      </c>
    </row>
    <row r="50" spans="2:25">
      <c r="B50" s="2" t="s">
        <v>21</v>
      </c>
      <c r="C50" s="12">
        <v>264</v>
      </c>
      <c r="D50" s="4">
        <v>354</v>
      </c>
      <c r="E50" s="4">
        <v>30</v>
      </c>
      <c r="F50" s="14">
        <v>1</v>
      </c>
      <c r="G50" s="3" t="s">
        <v>30</v>
      </c>
      <c r="H50" s="16">
        <v>14.747</v>
      </c>
      <c r="I50" s="17">
        <v>2.6307</v>
      </c>
      <c r="J50" s="17">
        <v>0.37552000000000002</v>
      </c>
      <c r="K50" s="17">
        <v>17.559000000000001</v>
      </c>
      <c r="L50" s="17">
        <v>19.943999999999999</v>
      </c>
      <c r="M50" s="18">
        <v>12.084</v>
      </c>
      <c r="N50" s="17">
        <v>4640</v>
      </c>
      <c r="O50" s="17">
        <v>2303.9</v>
      </c>
      <c r="P50" s="17">
        <v>1814.4</v>
      </c>
      <c r="Q50" s="17">
        <v>297.88</v>
      </c>
      <c r="R50" s="17">
        <v>314.35000000000002</v>
      </c>
      <c r="S50" s="17">
        <v>287.52999999999997</v>
      </c>
      <c r="T50" s="16">
        <v>717.24</v>
      </c>
      <c r="U50" s="17">
        <v>427.42</v>
      </c>
      <c r="V50" s="17">
        <v>321.95</v>
      </c>
      <c r="W50" s="17">
        <v>193.64</v>
      </c>
      <c r="X50" s="17">
        <v>140.16999999999999</v>
      </c>
      <c r="Y50" s="18">
        <v>120.42</v>
      </c>
    </row>
    <row r="51" spans="2:25">
      <c r="B51" s="2" t="s">
        <v>22</v>
      </c>
      <c r="C51" s="12">
        <v>182</v>
      </c>
      <c r="D51" s="4">
        <v>362</v>
      </c>
      <c r="E51" s="4">
        <v>45</v>
      </c>
      <c r="F51" s="14">
        <v>1</v>
      </c>
      <c r="G51" s="3" t="s">
        <v>30</v>
      </c>
      <c r="H51" s="16">
        <v>4.6249000000000002</v>
      </c>
      <c r="I51" s="17">
        <v>0.82791000000000003</v>
      </c>
      <c r="J51" s="17">
        <v>2.0045000000000002</v>
      </c>
      <c r="K51" s="17">
        <v>9.8655000000000008</v>
      </c>
      <c r="L51" s="17">
        <v>10.496</v>
      </c>
      <c r="M51" s="18">
        <v>9.2515999999999998</v>
      </c>
      <c r="N51" s="17">
        <v>5044.6000000000004</v>
      </c>
      <c r="O51" s="17">
        <v>3761.2</v>
      </c>
      <c r="P51" s="17">
        <v>5301.4</v>
      </c>
      <c r="Q51" s="17">
        <v>456.94</v>
      </c>
      <c r="R51" s="17">
        <v>442.35</v>
      </c>
      <c r="S51" s="17">
        <v>543.53</v>
      </c>
      <c r="T51" s="16">
        <v>915.14</v>
      </c>
      <c r="U51" s="17">
        <v>1057.8</v>
      </c>
      <c r="V51" s="17">
        <v>1113.2</v>
      </c>
      <c r="W51" s="17">
        <v>301.92</v>
      </c>
      <c r="X51" s="17">
        <v>316.91000000000003</v>
      </c>
      <c r="Y51" s="18">
        <v>368.39</v>
      </c>
    </row>
    <row r="52" spans="2:25">
      <c r="B52" s="2" t="s">
        <v>23</v>
      </c>
      <c r="C52" s="12">
        <v>257</v>
      </c>
      <c r="D52" s="4">
        <v>362</v>
      </c>
      <c r="E52" s="4">
        <v>50</v>
      </c>
      <c r="F52" s="14">
        <v>1</v>
      </c>
      <c r="G52" s="3" t="s">
        <v>30</v>
      </c>
      <c r="H52" s="16">
        <v>0.57447000000000004</v>
      </c>
      <c r="I52" s="17">
        <v>1.0553999999999999</v>
      </c>
      <c r="J52" s="17">
        <v>0.99917</v>
      </c>
      <c r="K52" s="17">
        <v>4.6456</v>
      </c>
      <c r="L52" s="17">
        <v>5.3219000000000003</v>
      </c>
      <c r="M52" s="18">
        <v>5.0804</v>
      </c>
      <c r="N52" s="17">
        <v>4672.8999999999996</v>
      </c>
      <c r="O52" s="17">
        <v>5472.4</v>
      </c>
      <c r="P52" s="17">
        <v>4978.2</v>
      </c>
      <c r="Q52" s="17">
        <v>328.65</v>
      </c>
      <c r="R52" s="17">
        <v>286.64999999999998</v>
      </c>
      <c r="S52" s="17">
        <v>550.35</v>
      </c>
      <c r="T52" s="16">
        <v>787.91</v>
      </c>
      <c r="U52" s="17">
        <v>1312.5</v>
      </c>
      <c r="V52" s="17">
        <v>979.87</v>
      </c>
      <c r="W52" s="17">
        <v>237.26</v>
      </c>
      <c r="X52" s="17">
        <v>187.34</v>
      </c>
      <c r="Y52" s="18">
        <v>287.39</v>
      </c>
    </row>
    <row r="53" spans="2:25">
      <c r="B53" s="2" t="s">
        <v>24</v>
      </c>
      <c r="C53" s="12">
        <v>266</v>
      </c>
      <c r="D53" s="4">
        <v>383</v>
      </c>
      <c r="E53" s="4">
        <v>50</v>
      </c>
      <c r="F53" s="14">
        <v>1</v>
      </c>
      <c r="G53" s="3" t="s">
        <v>30</v>
      </c>
      <c r="H53" s="16">
        <v>1.6164000000000001</v>
      </c>
      <c r="I53" s="17">
        <v>0.88282000000000005</v>
      </c>
      <c r="J53" s="17">
        <v>0.80871999999999999</v>
      </c>
      <c r="K53" s="17">
        <v>10.208</v>
      </c>
      <c r="L53" s="17">
        <v>8.1826000000000008</v>
      </c>
      <c r="M53" s="18">
        <v>6.5522999999999998</v>
      </c>
      <c r="N53" s="17">
        <v>6112.8</v>
      </c>
      <c r="O53" s="17">
        <v>5504.2</v>
      </c>
      <c r="P53" s="17">
        <v>4911.6000000000004</v>
      </c>
      <c r="Q53" s="17">
        <v>754.29</v>
      </c>
      <c r="R53" s="17">
        <v>735.82</v>
      </c>
      <c r="S53" s="17">
        <v>949.82</v>
      </c>
      <c r="T53" s="16">
        <v>1528.2</v>
      </c>
      <c r="U53" s="17">
        <v>1750.3</v>
      </c>
      <c r="V53" s="17">
        <v>1223.5</v>
      </c>
      <c r="W53" s="17">
        <v>570.92999999999995</v>
      </c>
      <c r="X53" s="17">
        <v>411.14</v>
      </c>
      <c r="Y53" s="18">
        <v>493.71</v>
      </c>
    </row>
    <row r="54" spans="2:25">
      <c r="B54" s="2" t="s">
        <v>25</v>
      </c>
      <c r="C54" s="12">
        <v>364</v>
      </c>
      <c r="D54" s="4">
        <v>371</v>
      </c>
      <c r="E54" s="4">
        <v>25</v>
      </c>
      <c r="F54" s="14">
        <v>0.94118000000000002</v>
      </c>
      <c r="G54" s="3" t="s">
        <v>30</v>
      </c>
      <c r="H54" s="16">
        <v>2.8506999999999998</v>
      </c>
      <c r="I54" s="17">
        <v>1.0086999999999999</v>
      </c>
      <c r="J54" s="17">
        <v>0.65242999999999995</v>
      </c>
      <c r="K54" s="17">
        <v>10.455</v>
      </c>
      <c r="L54" s="17">
        <v>10.888999999999999</v>
      </c>
      <c r="M54" s="18">
        <v>8.3003999999999998</v>
      </c>
      <c r="N54" s="17">
        <v>1518.7</v>
      </c>
      <c r="O54" s="17">
        <v>1641.2</v>
      </c>
      <c r="P54" s="17">
        <v>1573.5</v>
      </c>
      <c r="Q54" s="17">
        <v>152.41</v>
      </c>
      <c r="R54" s="17">
        <v>132.53</v>
      </c>
      <c r="S54" s="17">
        <v>144.65</v>
      </c>
      <c r="T54" s="16">
        <v>221.63</v>
      </c>
      <c r="U54" s="17">
        <v>306.11</v>
      </c>
      <c r="V54" s="17">
        <v>276.77999999999997</v>
      </c>
      <c r="W54" s="17">
        <v>69.793999999999997</v>
      </c>
      <c r="X54" s="17">
        <v>56.767000000000003</v>
      </c>
      <c r="Y54" s="18">
        <v>57.965000000000003</v>
      </c>
    </row>
    <row r="55" spans="2:25">
      <c r="B55" s="2" t="s">
        <v>25</v>
      </c>
      <c r="C55" s="12">
        <v>155</v>
      </c>
      <c r="D55" s="4">
        <v>410</v>
      </c>
      <c r="E55" s="4">
        <v>24</v>
      </c>
      <c r="F55" s="14">
        <v>1</v>
      </c>
      <c r="G55" s="3" t="s">
        <v>30</v>
      </c>
      <c r="H55" s="16">
        <v>2.6353</v>
      </c>
      <c r="I55" s="17">
        <v>2.1307999999999998</v>
      </c>
      <c r="J55" s="17">
        <v>0.74858000000000002</v>
      </c>
      <c r="K55" s="17">
        <v>11.867000000000001</v>
      </c>
      <c r="L55" s="17">
        <v>10.634</v>
      </c>
      <c r="M55" s="18">
        <v>9.1631999999999998</v>
      </c>
      <c r="N55" s="17">
        <v>1773.4</v>
      </c>
      <c r="O55" s="17">
        <v>1933.1</v>
      </c>
      <c r="P55" s="17">
        <v>1821.6</v>
      </c>
      <c r="Q55" s="17">
        <v>169.24</v>
      </c>
      <c r="R55" s="17">
        <v>130.35</v>
      </c>
      <c r="S55" s="17">
        <v>121.71</v>
      </c>
      <c r="T55" s="16">
        <v>244.83</v>
      </c>
      <c r="U55" s="17">
        <v>346.49</v>
      </c>
      <c r="V55" s="17">
        <v>294.63</v>
      </c>
      <c r="W55" s="17">
        <v>83.105999999999995</v>
      </c>
      <c r="X55" s="17">
        <v>52.558999999999997</v>
      </c>
      <c r="Y55" s="18">
        <v>59.463999999999999</v>
      </c>
    </row>
    <row r="56" spans="2:25">
      <c r="B56" s="2" t="s">
        <v>25</v>
      </c>
      <c r="C56" s="12">
        <v>254</v>
      </c>
      <c r="D56" s="4">
        <v>271</v>
      </c>
      <c r="E56" s="4">
        <v>24</v>
      </c>
      <c r="F56" s="14">
        <v>1</v>
      </c>
      <c r="G56" s="3" t="s">
        <v>30</v>
      </c>
      <c r="H56" s="16">
        <v>7.9981</v>
      </c>
      <c r="I56" s="17">
        <v>4.4435000000000002</v>
      </c>
      <c r="J56" s="17">
        <v>2.9331999999999998</v>
      </c>
      <c r="K56" s="17">
        <v>15.548</v>
      </c>
      <c r="L56" s="17">
        <v>15.227</v>
      </c>
      <c r="M56" s="18">
        <v>12.01</v>
      </c>
      <c r="N56" s="17">
        <v>2511.5</v>
      </c>
      <c r="O56" s="17">
        <v>2067.8000000000002</v>
      </c>
      <c r="P56" s="17">
        <v>1713.6</v>
      </c>
      <c r="Q56" s="17">
        <v>194.29</v>
      </c>
      <c r="R56" s="17">
        <v>169.53</v>
      </c>
      <c r="S56" s="17">
        <v>183.06</v>
      </c>
      <c r="T56" s="16">
        <v>398.64</v>
      </c>
      <c r="U56" s="17">
        <v>387.66</v>
      </c>
      <c r="V56" s="17">
        <v>264.56</v>
      </c>
      <c r="W56" s="17">
        <v>119.26</v>
      </c>
      <c r="X56" s="17">
        <v>97.346000000000004</v>
      </c>
      <c r="Y56" s="18">
        <v>83.623999999999995</v>
      </c>
    </row>
    <row r="57" spans="2:25">
      <c r="B57" s="2" t="s">
        <v>26</v>
      </c>
      <c r="C57" s="12">
        <v>272</v>
      </c>
      <c r="D57" s="4">
        <v>334</v>
      </c>
      <c r="E57" s="4">
        <v>50</v>
      </c>
      <c r="F57" s="14">
        <v>1</v>
      </c>
      <c r="G57" s="3" t="s">
        <v>30</v>
      </c>
      <c r="H57" s="16">
        <v>0.78908999999999996</v>
      </c>
      <c r="I57" s="17">
        <v>3.7048000000000001</v>
      </c>
      <c r="J57" s="17">
        <v>2.2281</v>
      </c>
      <c r="K57" s="17">
        <v>10.488</v>
      </c>
      <c r="L57" s="17">
        <v>9.7860999999999994</v>
      </c>
      <c r="M57" s="18">
        <v>7.3143000000000002</v>
      </c>
      <c r="N57" s="17">
        <v>5304.7</v>
      </c>
      <c r="O57" s="17">
        <v>6155.2</v>
      </c>
      <c r="P57" s="17">
        <v>5685.2</v>
      </c>
      <c r="Q57" s="17">
        <v>362.88</v>
      </c>
      <c r="R57" s="17">
        <v>375.94</v>
      </c>
      <c r="S57" s="17">
        <v>608</v>
      </c>
      <c r="T57" s="16">
        <v>989.11</v>
      </c>
      <c r="U57" s="17">
        <v>1409.3</v>
      </c>
      <c r="V57" s="17">
        <v>1061.5</v>
      </c>
      <c r="W57" s="17">
        <v>282.18</v>
      </c>
      <c r="X57" s="17">
        <v>233.24</v>
      </c>
      <c r="Y57" s="18">
        <v>326.14</v>
      </c>
    </row>
    <row r="58" spans="2:25">
      <c r="B58" s="2" t="s">
        <v>27</v>
      </c>
      <c r="C58" s="12">
        <v>401</v>
      </c>
      <c r="D58" s="4">
        <v>535</v>
      </c>
      <c r="E58" s="4">
        <v>25</v>
      </c>
      <c r="F58" s="14">
        <v>1</v>
      </c>
      <c r="G58" s="3" t="s">
        <v>30</v>
      </c>
      <c r="H58" s="16">
        <v>3.0991</v>
      </c>
      <c r="I58" s="17">
        <v>2.1686999999999999</v>
      </c>
      <c r="J58" s="17">
        <v>3.4672999999999998</v>
      </c>
      <c r="K58" s="17">
        <v>10.462999999999999</v>
      </c>
      <c r="L58" s="17">
        <v>12.215999999999999</v>
      </c>
      <c r="M58" s="18">
        <v>11.797000000000001</v>
      </c>
      <c r="N58" s="17">
        <v>1615.1</v>
      </c>
      <c r="O58" s="17">
        <v>1533.5</v>
      </c>
      <c r="P58" s="17">
        <v>2266.8000000000002</v>
      </c>
      <c r="Q58" s="17">
        <v>103.94</v>
      </c>
      <c r="R58" s="17">
        <v>110.71</v>
      </c>
      <c r="S58" s="17">
        <v>228.47</v>
      </c>
      <c r="T58" s="16">
        <v>273.29000000000002</v>
      </c>
      <c r="U58" s="17">
        <v>273.7</v>
      </c>
      <c r="V58" s="17">
        <v>393.22</v>
      </c>
      <c r="W58" s="17">
        <v>62.137</v>
      </c>
      <c r="X58" s="17">
        <v>63.469000000000001</v>
      </c>
      <c r="Y58" s="18">
        <v>104.37</v>
      </c>
    </row>
    <row r="59" spans="2:25">
      <c r="B59" s="2" t="s">
        <v>27</v>
      </c>
      <c r="C59" s="12">
        <v>265</v>
      </c>
      <c r="D59" s="4">
        <v>151</v>
      </c>
      <c r="E59" s="4">
        <v>22</v>
      </c>
      <c r="F59" s="14">
        <v>1</v>
      </c>
      <c r="G59" s="3" t="s">
        <v>30</v>
      </c>
      <c r="H59" s="16">
        <v>4.6181000000000001</v>
      </c>
      <c r="I59" s="17">
        <v>7.8997999999999999</v>
      </c>
      <c r="J59" s="17">
        <v>4.8074000000000003</v>
      </c>
      <c r="K59" s="17">
        <v>18.056000000000001</v>
      </c>
      <c r="L59" s="17">
        <v>17.992999999999999</v>
      </c>
      <c r="M59" s="18">
        <v>14.18</v>
      </c>
      <c r="N59" s="17">
        <v>3080.1</v>
      </c>
      <c r="O59" s="17">
        <v>2865.8</v>
      </c>
      <c r="P59" s="17">
        <v>2222.9</v>
      </c>
      <c r="Q59" s="17">
        <v>142.29</v>
      </c>
      <c r="R59" s="17">
        <v>140.18</v>
      </c>
      <c r="S59" s="17">
        <v>200.65</v>
      </c>
      <c r="T59" s="16">
        <v>459.02</v>
      </c>
      <c r="U59" s="17">
        <v>552.75</v>
      </c>
      <c r="V59" s="17">
        <v>390.45</v>
      </c>
      <c r="W59" s="17">
        <v>97.239000000000004</v>
      </c>
      <c r="X59" s="17">
        <v>80.799000000000007</v>
      </c>
      <c r="Y59" s="18">
        <v>100.79</v>
      </c>
    </row>
    <row r="60" spans="2:25">
      <c r="B60" s="2" t="s">
        <v>28</v>
      </c>
      <c r="C60" s="12">
        <v>255</v>
      </c>
      <c r="D60" s="4">
        <v>377</v>
      </c>
      <c r="E60" s="4">
        <v>20</v>
      </c>
      <c r="F60" s="14">
        <v>1</v>
      </c>
      <c r="G60" s="3" t="s">
        <v>30</v>
      </c>
      <c r="H60" s="16">
        <v>5.5782999999999996</v>
      </c>
      <c r="I60" s="17">
        <v>4.2034000000000002</v>
      </c>
      <c r="J60" s="17">
        <v>3.0381</v>
      </c>
      <c r="K60" s="17">
        <v>17.312999999999999</v>
      </c>
      <c r="L60" s="17">
        <v>17.303000000000001</v>
      </c>
      <c r="M60" s="18">
        <v>14.28</v>
      </c>
      <c r="N60" s="17">
        <v>3315.5</v>
      </c>
      <c r="O60" s="17">
        <v>2943.1</v>
      </c>
      <c r="P60" s="17">
        <v>2456.6</v>
      </c>
      <c r="Q60" s="17">
        <v>133.53</v>
      </c>
      <c r="R60" s="17">
        <v>135.18</v>
      </c>
      <c r="S60" s="17">
        <v>206.88</v>
      </c>
      <c r="T60" s="16">
        <v>497.33</v>
      </c>
      <c r="U60" s="17">
        <v>580.54999999999995</v>
      </c>
      <c r="V60" s="17">
        <v>416.58</v>
      </c>
      <c r="W60" s="17">
        <v>101.18</v>
      </c>
      <c r="X60" s="17">
        <v>89.242000000000004</v>
      </c>
      <c r="Y60" s="18">
        <v>115.8</v>
      </c>
    </row>
    <row r="61" spans="2:25">
      <c r="B61" s="2" t="s">
        <v>29</v>
      </c>
      <c r="C61" s="12">
        <v>308</v>
      </c>
      <c r="D61" s="4">
        <v>61</v>
      </c>
      <c r="E61" s="4">
        <v>27</v>
      </c>
      <c r="F61" s="14">
        <v>1</v>
      </c>
      <c r="G61" s="3" t="s">
        <v>30</v>
      </c>
      <c r="H61" s="16">
        <v>4.2807000000000004</v>
      </c>
      <c r="I61" s="17">
        <v>4.7861000000000002</v>
      </c>
      <c r="J61" s="17">
        <v>6.6597</v>
      </c>
      <c r="K61" s="17">
        <v>16.724</v>
      </c>
      <c r="L61" s="17">
        <v>15.492000000000001</v>
      </c>
      <c r="M61" s="18">
        <v>20.038</v>
      </c>
      <c r="N61" s="17">
        <v>2577.1</v>
      </c>
      <c r="O61" s="17">
        <v>3544</v>
      </c>
      <c r="P61" s="17">
        <v>2316.9</v>
      </c>
      <c r="Q61" s="17">
        <v>398.53</v>
      </c>
      <c r="R61" s="17">
        <v>341.59</v>
      </c>
      <c r="S61" s="17">
        <v>401.59</v>
      </c>
      <c r="T61" s="16">
        <v>437.21</v>
      </c>
      <c r="U61" s="17">
        <v>778.19</v>
      </c>
      <c r="V61" s="17">
        <v>443.28</v>
      </c>
      <c r="W61" s="17">
        <v>257.57</v>
      </c>
      <c r="X61" s="17">
        <v>186.18</v>
      </c>
      <c r="Y61" s="18">
        <v>244.53</v>
      </c>
    </row>
    <row r="62" spans="2:25">
      <c r="B62" s="6"/>
      <c r="C62" s="6"/>
      <c r="D62" s="7"/>
      <c r="E62" s="7"/>
      <c r="F62" s="15"/>
      <c r="G62" s="9"/>
      <c r="H62" s="19"/>
      <c r="I62" s="20"/>
      <c r="J62" s="20"/>
      <c r="K62" s="20"/>
      <c r="L62" s="20"/>
      <c r="M62" s="21"/>
      <c r="N62" s="20"/>
      <c r="O62" s="20"/>
      <c r="P62" s="20"/>
      <c r="Q62" s="20"/>
      <c r="R62" s="20"/>
      <c r="S62" s="20"/>
      <c r="T62" s="19"/>
      <c r="U62" s="20"/>
      <c r="V62" s="20"/>
      <c r="W62" s="20"/>
      <c r="X62" s="20"/>
      <c r="Y62" s="21"/>
    </row>
    <row r="63" spans="2:25">
      <c r="B63" s="5"/>
      <c r="C63" s="5"/>
      <c r="D63" s="5"/>
      <c r="E63" s="5"/>
      <c r="F63" s="5"/>
      <c r="G63" s="5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</row>
  </sheetData>
  <sortState ref="B2:Y39">
    <sortCondition ref="G2:G39"/>
  </sortState>
  <mergeCells count="4">
    <mergeCell ref="H25:M25"/>
    <mergeCell ref="N25:S25"/>
    <mergeCell ref="T25:Y25"/>
    <mergeCell ref="C25:G2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A27" sqref="A27"/>
    </sheetView>
  </sheetViews>
  <sheetFormatPr baseColWidth="10" defaultColWidth="11.42578125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vicky</dc:creator>
  <cp:lastModifiedBy>vicky</cp:lastModifiedBy>
  <dcterms:created xsi:type="dcterms:W3CDTF">2011-05-18T23:18:38Z</dcterms:created>
  <dcterms:modified xsi:type="dcterms:W3CDTF">2011-10-02T19:17:43Z</dcterms:modified>
</cp:coreProperties>
</file>