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rtatil\Documents\tegnologia\"/>
    </mc:Choice>
  </mc:AlternateContent>
  <xr:revisionPtr revIDLastSave="0" documentId="13_ncr:1_{6DAD54CF-CEDF-457A-B1D6-FC6C8B3C01F3}" xr6:coauthVersionLast="47" xr6:coauthVersionMax="47" xr10:uidLastSave="{00000000-0000-0000-0000-000000000000}"/>
  <bookViews>
    <workbookView xWindow="-110" yWindow="-110" windowWidth="19420" windowHeight="10420" xr2:uid="{DB20BCFE-07CD-4E28-89B4-5EF5531FCB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23" i="1"/>
  <c r="D22" i="1"/>
  <c r="D21" i="1"/>
  <c r="H8" i="1"/>
  <c r="H9" i="1"/>
  <c r="J9" i="1" s="1"/>
  <c r="H12" i="1"/>
  <c r="J12" i="1" s="1"/>
  <c r="F9" i="1"/>
  <c r="F10" i="1"/>
  <c r="F11" i="1"/>
  <c r="F12" i="1"/>
  <c r="F13" i="1"/>
  <c r="H13" i="1" s="1"/>
  <c r="J13" i="1" s="1"/>
  <c r="F14" i="1"/>
  <c r="F15" i="1"/>
  <c r="F16" i="1"/>
  <c r="F17" i="1"/>
  <c r="H17" i="1" s="1"/>
  <c r="D19" i="1"/>
  <c r="L19" i="1" l="1"/>
  <c r="J17" i="1"/>
  <c r="H16" i="1"/>
  <c r="J16" i="1" s="1"/>
  <c r="H15" i="1"/>
  <c r="J15" i="1" s="1"/>
  <c r="H14" i="1"/>
  <c r="J14" i="1" s="1"/>
  <c r="J11" i="1"/>
  <c r="H11" i="1"/>
  <c r="H10" i="1"/>
  <c r="F19" i="1"/>
  <c r="J8" i="1"/>
  <c r="H19" i="1" l="1"/>
  <c r="J10" i="1"/>
  <c r="J19" i="1"/>
</calcChain>
</file>

<file path=xl/sharedStrings.xml><?xml version="1.0" encoding="utf-8"?>
<sst xmlns="http://schemas.openxmlformats.org/spreadsheetml/2006/main" count="28" uniqueCount="28">
  <si>
    <t>LIQUIDACION DE COMISIONES</t>
  </si>
  <si>
    <t>% COMISION</t>
  </si>
  <si>
    <t>% IRPF</t>
  </si>
  <si>
    <t>NUEVA COMISION 1</t>
  </si>
  <si>
    <t>HASTA</t>
  </si>
  <si>
    <t>MAS DE</t>
  </si>
  <si>
    <t>VENTAS</t>
  </si>
  <si>
    <t>COMISION</t>
  </si>
  <si>
    <t>IRPF</t>
  </si>
  <si>
    <t>A PAGAR</t>
  </si>
  <si>
    <t>COMISION 1</t>
  </si>
  <si>
    <t>COMISION 2</t>
  </si>
  <si>
    <t>COMISION 3</t>
  </si>
  <si>
    <t>REPRESENTANTE 1</t>
  </si>
  <si>
    <t>REPRESENTANTE 2</t>
  </si>
  <si>
    <t>REPRESENTANTE 3</t>
  </si>
  <si>
    <t>REPRESENTANTE 4</t>
  </si>
  <si>
    <t>REPRESENTANTE 5</t>
  </si>
  <si>
    <t>REPRESENTANTE 6</t>
  </si>
  <si>
    <t>REPRESENTANTE 7</t>
  </si>
  <si>
    <t>REPRESENTANTE 8</t>
  </si>
  <si>
    <t>REPRESENTANTE 9</t>
  </si>
  <si>
    <t>REPRESENTANTE 10</t>
  </si>
  <si>
    <t>TOTALES</t>
  </si>
  <si>
    <t>PROMEDIO</t>
  </si>
  <si>
    <t>MAXIMO</t>
  </si>
  <si>
    <t>MINIMO</t>
  </si>
  <si>
    <t>REPRESENTANTES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</si>
</sst>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* #,##0.00\ [$€-C0A]_-;\-* #,##0.00\ [$€-C0A]_-;_-* &quot;-&quot;??\ [$€-C0A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9" fontId="0" fillId="2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/>
    <xf numFmtId="2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B778-B08B-4C8B-9225-CB4B6D71832D}">
  <dimension ref="A1:Q23"/>
  <sheetViews>
    <sheetView tabSelected="1" zoomScale="90" zoomScaleNormal="90" workbookViewId="0">
      <selection activeCell="L11" sqref="L11:M11"/>
    </sheetView>
  </sheetViews>
  <sheetFormatPr baseColWidth="10" defaultRowHeight="14.5" x14ac:dyDescent="0.35"/>
  <cols>
    <col min="4" max="4" width="10.90625" customWidth="1"/>
    <col min="9" max="9" width="10.90625" customWidth="1"/>
  </cols>
  <sheetData>
    <row r="1" spans="1:17" x14ac:dyDescent="0.35">
      <c r="A1" s="5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x14ac:dyDescent="0.35">
      <c r="A2" s="6" t="s">
        <v>1</v>
      </c>
      <c r="B2" s="6"/>
      <c r="C2" s="6"/>
      <c r="D2" s="6"/>
      <c r="E2" s="1">
        <v>0.05</v>
      </c>
      <c r="H2" s="7" t="s">
        <v>3</v>
      </c>
      <c r="I2" s="7"/>
      <c r="J2" s="7"/>
    </row>
    <row r="3" spans="1:17" x14ac:dyDescent="0.35">
      <c r="A3" s="6" t="s">
        <v>2</v>
      </c>
      <c r="B3" s="6"/>
      <c r="C3" s="6"/>
      <c r="D3" s="6"/>
      <c r="E3" s="1">
        <v>0.12</v>
      </c>
      <c r="H3" s="2" t="s">
        <v>4</v>
      </c>
      <c r="I3" s="13">
        <v>35000</v>
      </c>
      <c r="J3" s="3">
        <v>0.05</v>
      </c>
    </row>
    <row r="4" spans="1:17" x14ac:dyDescent="0.35">
      <c r="H4" s="2" t="s">
        <v>5</v>
      </c>
      <c r="I4" s="13">
        <v>35000</v>
      </c>
      <c r="J4" s="3">
        <v>0.11</v>
      </c>
    </row>
    <row r="5" spans="1:17" x14ac:dyDescent="0.35">
      <c r="D5" s="12"/>
    </row>
    <row r="7" spans="1:17" x14ac:dyDescent="0.35">
      <c r="A7" s="8" t="s">
        <v>27</v>
      </c>
      <c r="B7" s="8"/>
      <c r="C7" s="8"/>
      <c r="D7" s="8" t="s">
        <v>6</v>
      </c>
      <c r="E7" s="8"/>
      <c r="F7" s="8" t="s">
        <v>7</v>
      </c>
      <c r="G7" s="8"/>
      <c r="H7" s="8" t="s">
        <v>8</v>
      </c>
      <c r="I7" s="8"/>
      <c r="J7" s="8" t="s">
        <v>9</v>
      </c>
      <c r="K7" s="8"/>
      <c r="L7" s="8" t="s">
        <v>10</v>
      </c>
      <c r="M7" s="8"/>
      <c r="N7" s="8" t="s">
        <v>11</v>
      </c>
      <c r="O7" s="8"/>
      <c r="P7" s="8" t="s">
        <v>12</v>
      </c>
      <c r="Q7" s="8"/>
    </row>
    <row r="8" spans="1:17" x14ac:dyDescent="0.35">
      <c r="A8" s="8" t="s">
        <v>13</v>
      </c>
      <c r="B8" s="8"/>
      <c r="C8" s="8"/>
      <c r="D8" s="11">
        <v>79789</v>
      </c>
      <c r="E8" s="11"/>
      <c r="F8" s="11">
        <f>(D8*$E$2)</f>
        <v>3989.4500000000003</v>
      </c>
      <c r="G8" s="11"/>
      <c r="H8" s="11">
        <f>(F8*$E$3)</f>
        <v>478.73400000000004</v>
      </c>
      <c r="I8" s="11"/>
      <c r="J8" s="11">
        <f>F8-H8</f>
        <v>3510.7160000000003</v>
      </c>
      <c r="K8" s="11"/>
      <c r="L8" s="8"/>
      <c r="M8" s="8"/>
      <c r="N8" s="8"/>
      <c r="O8" s="8"/>
      <c r="P8" s="8"/>
      <c r="Q8" s="8"/>
    </row>
    <row r="9" spans="1:17" x14ac:dyDescent="0.35">
      <c r="A9" s="8" t="s">
        <v>14</v>
      </c>
      <c r="B9" s="8"/>
      <c r="C9" s="8"/>
      <c r="D9" s="11">
        <v>89634</v>
      </c>
      <c r="E9" s="11"/>
      <c r="F9" s="11">
        <f>(D9*$E$2)</f>
        <v>4481.7</v>
      </c>
      <c r="G9" s="11"/>
      <c r="H9" s="11">
        <f t="shared" ref="H9:H17" si="0">(F9*$E$3)</f>
        <v>537.80399999999997</v>
      </c>
      <c r="I9" s="11"/>
      <c r="J9" s="11">
        <f t="shared" ref="J9:J17" si="1">F9-H9</f>
        <v>3943.8959999999997</v>
      </c>
      <c r="K9" s="11"/>
      <c r="L9" s="15"/>
      <c r="M9" s="16"/>
      <c r="N9" s="8"/>
      <c r="O9" s="8"/>
      <c r="P9" s="8"/>
      <c r="Q9" s="8"/>
    </row>
    <row r="10" spans="1:17" x14ac:dyDescent="0.35">
      <c r="A10" s="8" t="s">
        <v>15</v>
      </c>
      <c r="B10" s="8"/>
      <c r="C10" s="8"/>
      <c r="D10" s="11">
        <v>106917</v>
      </c>
      <c r="E10" s="11"/>
      <c r="F10" s="11">
        <f t="shared" ref="F10:F17" si="2">(D10*$E$2)</f>
        <v>5345.85</v>
      </c>
      <c r="G10" s="11"/>
      <c r="H10" s="11">
        <f t="shared" si="0"/>
        <v>641.50200000000007</v>
      </c>
      <c r="I10" s="11"/>
      <c r="J10" s="11">
        <f t="shared" si="1"/>
        <v>4704.348</v>
      </c>
      <c r="K10" s="11"/>
      <c r="L10" s="15"/>
      <c r="M10" s="16"/>
      <c r="N10" s="8"/>
      <c r="O10" s="8"/>
      <c r="P10" s="8"/>
      <c r="Q10" s="8"/>
    </row>
    <row r="11" spans="1:17" x14ac:dyDescent="0.35">
      <c r="A11" s="8" t="s">
        <v>16</v>
      </c>
      <c r="B11" s="8"/>
      <c r="C11" s="8"/>
      <c r="D11" s="11">
        <v>120668</v>
      </c>
      <c r="E11" s="11"/>
      <c r="F11" s="11">
        <f t="shared" si="2"/>
        <v>6033.4000000000005</v>
      </c>
      <c r="G11" s="11"/>
      <c r="H11" s="11">
        <f t="shared" si="0"/>
        <v>724.00800000000004</v>
      </c>
      <c r="I11" s="11"/>
      <c r="J11" s="11">
        <f t="shared" si="1"/>
        <v>5309.3920000000007</v>
      </c>
      <c r="K11" s="11"/>
      <c r="L11" s="15"/>
      <c r="M11" s="16"/>
      <c r="N11" s="8"/>
      <c r="O11" s="8"/>
      <c r="P11" s="8"/>
      <c r="Q11" s="8"/>
    </row>
    <row r="12" spans="1:17" x14ac:dyDescent="0.35">
      <c r="A12" s="8" t="s">
        <v>17</v>
      </c>
      <c r="B12" s="8"/>
      <c r="C12" s="8"/>
      <c r="D12" s="11">
        <v>39894</v>
      </c>
      <c r="E12" s="11"/>
      <c r="F12" s="11">
        <f t="shared" si="2"/>
        <v>1994.7</v>
      </c>
      <c r="G12" s="11"/>
      <c r="H12" s="11">
        <f t="shared" si="0"/>
        <v>239.364</v>
      </c>
      <c r="I12" s="11"/>
      <c r="J12" s="11">
        <f t="shared" si="1"/>
        <v>1755.336</v>
      </c>
      <c r="K12" s="11"/>
      <c r="L12" s="15"/>
      <c r="M12" s="16"/>
      <c r="N12" s="8"/>
      <c r="O12" s="8"/>
      <c r="P12" s="8"/>
      <c r="Q12" s="8"/>
    </row>
    <row r="13" spans="1:17" x14ac:dyDescent="0.35">
      <c r="A13" s="8" t="s">
        <v>18</v>
      </c>
      <c r="B13" s="8"/>
      <c r="C13" s="8"/>
      <c r="D13" s="11">
        <v>111704</v>
      </c>
      <c r="E13" s="11"/>
      <c r="F13" s="11">
        <f t="shared" si="2"/>
        <v>5585.2000000000007</v>
      </c>
      <c r="G13" s="11"/>
      <c r="H13" s="11">
        <f t="shared" si="0"/>
        <v>670.22400000000005</v>
      </c>
      <c r="I13" s="11"/>
      <c r="J13" s="11">
        <f t="shared" si="1"/>
        <v>4914.9760000000006</v>
      </c>
      <c r="K13" s="11"/>
      <c r="L13" s="15"/>
      <c r="M13" s="16"/>
      <c r="N13" s="8"/>
      <c r="O13" s="8"/>
      <c r="P13" s="8"/>
      <c r="Q13" s="8"/>
    </row>
    <row r="14" spans="1:17" x14ac:dyDescent="0.35">
      <c r="A14" s="8" t="s">
        <v>19</v>
      </c>
      <c r="B14" s="8"/>
      <c r="C14" s="8"/>
      <c r="D14" s="11">
        <v>132449</v>
      </c>
      <c r="E14" s="11"/>
      <c r="F14" s="11">
        <f t="shared" si="2"/>
        <v>6622.4500000000007</v>
      </c>
      <c r="G14" s="11"/>
      <c r="H14" s="11">
        <f t="shared" si="0"/>
        <v>794.69400000000007</v>
      </c>
      <c r="I14" s="11"/>
      <c r="J14" s="11">
        <f t="shared" si="1"/>
        <v>5827.7560000000003</v>
      </c>
      <c r="K14" s="11"/>
      <c r="L14" s="15"/>
      <c r="M14" s="16"/>
      <c r="N14" s="8"/>
      <c r="O14" s="8"/>
      <c r="P14" s="8"/>
      <c r="Q14" s="8"/>
    </row>
    <row r="15" spans="1:17" x14ac:dyDescent="0.35">
      <c r="A15" s="8" t="s">
        <v>20</v>
      </c>
      <c r="B15" s="8"/>
      <c r="C15" s="8"/>
      <c r="D15" s="11">
        <v>90959</v>
      </c>
      <c r="E15" s="11"/>
      <c r="F15" s="11">
        <f t="shared" si="2"/>
        <v>4547.95</v>
      </c>
      <c r="G15" s="11"/>
      <c r="H15" s="11">
        <f t="shared" si="0"/>
        <v>545.75399999999991</v>
      </c>
      <c r="I15" s="11"/>
      <c r="J15" s="11">
        <f t="shared" si="1"/>
        <v>4002.1959999999999</v>
      </c>
      <c r="K15" s="11"/>
      <c r="L15" s="15"/>
      <c r="M15" s="16"/>
      <c r="N15" s="8"/>
      <c r="O15" s="8"/>
      <c r="P15" s="8"/>
      <c r="Q15" s="8"/>
    </row>
    <row r="16" spans="1:17" x14ac:dyDescent="0.35">
      <c r="A16" s="8" t="s">
        <v>21</v>
      </c>
      <c r="B16" s="8"/>
      <c r="C16" s="8"/>
      <c r="D16" s="11">
        <v>9845</v>
      </c>
      <c r="E16" s="11"/>
      <c r="F16" s="11">
        <f t="shared" si="2"/>
        <v>492.25</v>
      </c>
      <c r="G16" s="11"/>
      <c r="H16" s="11">
        <f t="shared" si="0"/>
        <v>59.07</v>
      </c>
      <c r="I16" s="11"/>
      <c r="J16" s="11">
        <f t="shared" si="1"/>
        <v>433.18</v>
      </c>
      <c r="K16" s="11"/>
      <c r="L16" s="15"/>
      <c r="M16" s="16"/>
      <c r="N16" s="8"/>
      <c r="O16" s="8"/>
      <c r="P16" s="8"/>
      <c r="Q16" s="8"/>
    </row>
    <row r="17" spans="1:17" x14ac:dyDescent="0.35">
      <c r="A17" s="8" t="s">
        <v>22</v>
      </c>
      <c r="B17" s="8"/>
      <c r="C17" s="8"/>
      <c r="D17" s="11">
        <v>39894</v>
      </c>
      <c r="E17" s="11"/>
      <c r="F17" s="11">
        <f t="shared" si="2"/>
        <v>1994.7</v>
      </c>
      <c r="G17" s="11"/>
      <c r="H17" s="11">
        <f t="shared" si="0"/>
        <v>239.364</v>
      </c>
      <c r="I17" s="11"/>
      <c r="J17" s="11">
        <f t="shared" si="1"/>
        <v>1755.336</v>
      </c>
      <c r="K17" s="11"/>
      <c r="L17" s="15"/>
      <c r="M17" s="16"/>
      <c r="N17" s="8"/>
      <c r="O17" s="8"/>
      <c r="P17" s="8"/>
      <c r="Q17" s="8"/>
    </row>
    <row r="18" spans="1:17" x14ac:dyDescent="0.35">
      <c r="A18" s="9"/>
      <c r="Q18" s="10"/>
    </row>
    <row r="19" spans="1:17" x14ac:dyDescent="0.35">
      <c r="A19" s="8" t="s">
        <v>23</v>
      </c>
      <c r="B19" s="8"/>
      <c r="C19" s="8"/>
      <c r="D19" s="14">
        <f>SUM(D8:E17)</f>
        <v>821753</v>
      </c>
      <c r="E19" s="14"/>
      <c r="F19" s="11">
        <f>SUM(F8:G18)</f>
        <v>41087.649999999994</v>
      </c>
      <c r="G19" s="11"/>
      <c r="H19" s="11">
        <f>SUM(H8:I17)</f>
        <v>4930.5179999999991</v>
      </c>
      <c r="I19" s="11"/>
      <c r="J19" s="11">
        <f>SUM(J8:K17)</f>
        <v>36157.131999999998</v>
      </c>
      <c r="K19" s="11"/>
      <c r="L19" s="8">
        <f>SUM(L8:M17)</f>
        <v>0</v>
      </c>
      <c r="M19" s="8"/>
      <c r="N19" s="8"/>
      <c r="O19" s="8"/>
      <c r="P19" s="8"/>
      <c r="Q19" s="8"/>
    </row>
    <row r="21" spans="1:17" x14ac:dyDescent="0.35">
      <c r="A21" s="8" t="s">
        <v>24</v>
      </c>
      <c r="B21" s="8"/>
      <c r="C21" s="8"/>
      <c r="D21" s="11">
        <f>AVERAGE(D8:E17)</f>
        <v>82175.3</v>
      </c>
      <c r="E21" s="11"/>
    </row>
    <row r="22" spans="1:17" x14ac:dyDescent="0.35">
      <c r="A22" s="8" t="s">
        <v>25</v>
      </c>
      <c r="B22" s="8"/>
      <c r="C22" s="8"/>
      <c r="D22" s="11">
        <f>MAX(D8:E17)</f>
        <v>132449</v>
      </c>
      <c r="E22" s="11"/>
    </row>
    <row r="23" spans="1:17" x14ac:dyDescent="0.35">
      <c r="A23" s="8" t="s">
        <v>26</v>
      </c>
      <c r="B23" s="8"/>
      <c r="C23" s="8"/>
      <c r="D23" s="11">
        <f>MIN(D8:E17)</f>
        <v>9845</v>
      </c>
      <c r="E23" s="11"/>
    </row>
  </sheetData>
  <mergeCells count="106">
    <mergeCell ref="A1:N1"/>
    <mergeCell ref="A2:D2"/>
    <mergeCell ref="A3:D3"/>
    <mergeCell ref="H2:J2"/>
    <mergeCell ref="A7:C7"/>
    <mergeCell ref="D7:E7"/>
    <mergeCell ref="F7:G7"/>
    <mergeCell ref="H7:I7"/>
    <mergeCell ref="J7:K7"/>
    <mergeCell ref="L7:M7"/>
    <mergeCell ref="A17:C17"/>
    <mergeCell ref="N7:O7"/>
    <mergeCell ref="P7:Q7"/>
    <mergeCell ref="A8:C8"/>
    <mergeCell ref="A9:C9"/>
    <mergeCell ref="A10:C10"/>
    <mergeCell ref="A11:C11"/>
    <mergeCell ref="P8:Q8"/>
    <mergeCell ref="N11:O11"/>
    <mergeCell ref="P11:Q11"/>
    <mergeCell ref="D9:E9"/>
    <mergeCell ref="D10:E10"/>
    <mergeCell ref="D11:E11"/>
    <mergeCell ref="D12:E12"/>
    <mergeCell ref="D13:E13"/>
    <mergeCell ref="D14:E14"/>
    <mergeCell ref="D15:E15"/>
    <mergeCell ref="D16:E16"/>
    <mergeCell ref="A12:C12"/>
    <mergeCell ref="A13:C13"/>
    <mergeCell ref="A14:C14"/>
    <mergeCell ref="A15:C15"/>
    <mergeCell ref="A16:C16"/>
    <mergeCell ref="H8:I8"/>
    <mergeCell ref="J8:K8"/>
    <mergeCell ref="L8:M8"/>
    <mergeCell ref="N8:O8"/>
    <mergeCell ref="H9:I9"/>
    <mergeCell ref="H10:I10"/>
    <mergeCell ref="H11:I11"/>
    <mergeCell ref="H12:I12"/>
    <mergeCell ref="A23:C23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D17:E17"/>
    <mergeCell ref="A19:C19"/>
    <mergeCell ref="D19:E19"/>
    <mergeCell ref="A21:C21"/>
    <mergeCell ref="A22:C22"/>
    <mergeCell ref="D8:E8"/>
    <mergeCell ref="H13:I13"/>
    <mergeCell ref="H14:I14"/>
    <mergeCell ref="H15:I15"/>
    <mergeCell ref="H16:I16"/>
    <mergeCell ref="H17:I17"/>
    <mergeCell ref="J9:K9"/>
    <mergeCell ref="J10:K10"/>
    <mergeCell ref="J11:K11"/>
    <mergeCell ref="J12:K12"/>
    <mergeCell ref="J13:K13"/>
    <mergeCell ref="J14:K14"/>
    <mergeCell ref="J15:K15"/>
    <mergeCell ref="J16:K16"/>
    <mergeCell ref="L9:M9"/>
    <mergeCell ref="N9:O9"/>
    <mergeCell ref="P9:Q9"/>
    <mergeCell ref="L10:M10"/>
    <mergeCell ref="N10:O10"/>
    <mergeCell ref="P10:Q10"/>
    <mergeCell ref="L11:M11"/>
    <mergeCell ref="L14:M14"/>
    <mergeCell ref="N14:O14"/>
    <mergeCell ref="P14:Q14"/>
    <mergeCell ref="L15:M15"/>
    <mergeCell ref="N15:O15"/>
    <mergeCell ref="P15:Q15"/>
    <mergeCell ref="L12:M12"/>
    <mergeCell ref="N12:O12"/>
    <mergeCell ref="P12:Q12"/>
    <mergeCell ref="L13:M13"/>
    <mergeCell ref="N13:O13"/>
    <mergeCell ref="P13:Q13"/>
    <mergeCell ref="N17:O17"/>
    <mergeCell ref="P17:Q17"/>
    <mergeCell ref="D21:E21"/>
    <mergeCell ref="D22:E22"/>
    <mergeCell ref="D23:E23"/>
    <mergeCell ref="L16:M16"/>
    <mergeCell ref="N16:O16"/>
    <mergeCell ref="P16:Q16"/>
    <mergeCell ref="H19:I19"/>
    <mergeCell ref="J19:K19"/>
    <mergeCell ref="L19:M19"/>
    <mergeCell ref="N19:O19"/>
    <mergeCell ref="P19:Q19"/>
    <mergeCell ref="J17:K17"/>
    <mergeCell ref="L17:M17"/>
    <mergeCell ref="F17:G17"/>
    <mergeCell ref="F19:G1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rojas canacue</dc:creator>
  <cp:lastModifiedBy>julian rojas canacue</cp:lastModifiedBy>
  <dcterms:created xsi:type="dcterms:W3CDTF">2024-10-18T17:07:00Z</dcterms:created>
  <dcterms:modified xsi:type="dcterms:W3CDTF">2024-10-21T02:44:08Z</dcterms:modified>
</cp:coreProperties>
</file>