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237B1B6-97AE-4B91-9374-E52F182F3E6E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1" l="1"/>
  <c r="M19" i="1"/>
  <c r="M13" i="1"/>
  <c r="M16" i="1" l="1"/>
  <c r="N6" i="1" l="1"/>
  <c r="F3" i="1" l="1"/>
  <c r="F4" i="1"/>
  <c r="F5" i="1"/>
  <c r="F6" i="1"/>
  <c r="F7" i="1"/>
  <c r="F2" i="1"/>
  <c r="F8" i="1"/>
  <c r="N5" i="1"/>
  <c r="N4" i="1"/>
  <c r="N2" i="1"/>
  <c r="N3" i="1"/>
  <c r="M18" i="1"/>
  <c r="M6" i="1" s="1"/>
  <c r="M17" i="1"/>
  <c r="M14" i="1"/>
  <c r="I6" i="1" s="1"/>
  <c r="K2" i="1"/>
  <c r="M15" i="1"/>
  <c r="J3" i="1" s="1"/>
  <c r="F9" i="1" l="1"/>
  <c r="L2" i="1"/>
  <c r="L5" i="1"/>
  <c r="H6" i="1"/>
  <c r="H2" i="1"/>
  <c r="K6" i="1"/>
  <c r="M5" i="1"/>
  <c r="K4" i="1"/>
  <c r="K3" i="1"/>
  <c r="L4" i="1"/>
  <c r="J2" i="1"/>
  <c r="I3" i="1"/>
  <c r="I2" i="1"/>
  <c r="I4" i="1"/>
  <c r="I5" i="1"/>
  <c r="M4" i="1"/>
  <c r="H4" i="1"/>
  <c r="M2" i="1"/>
  <c r="M3" i="1"/>
  <c r="H3" i="1"/>
  <c r="K5" i="1"/>
  <c r="L3" i="1"/>
  <c r="L6" i="1"/>
  <c r="J4" i="1"/>
  <c r="J6" i="1"/>
  <c r="J5" i="1"/>
  <c r="H5" i="1"/>
  <c r="K13" i="1" l="1"/>
  <c r="K16" i="1"/>
  <c r="K14" i="1"/>
  <c r="K15" i="1"/>
  <c r="K17" i="1"/>
  <c r="L17" i="1" s="1"/>
  <c r="L13" i="1" l="1"/>
  <c r="L16" i="1"/>
  <c r="L14" i="1"/>
  <c r="L15" i="1"/>
</calcChain>
</file>

<file path=xl/sharedStrings.xml><?xml version="1.0" encoding="utf-8"?>
<sst xmlns="http://schemas.openxmlformats.org/spreadsheetml/2006/main" count="32" uniqueCount="32">
  <si>
    <t>v1</t>
  </si>
  <si>
    <t>v2</t>
  </si>
  <si>
    <t>v3</t>
  </si>
  <si>
    <t>v4</t>
  </si>
  <si>
    <t>v5</t>
  </si>
  <si>
    <t>RANK</t>
  </si>
  <si>
    <t>HASIL</t>
  </si>
  <si>
    <t>Total</t>
  </si>
  <si>
    <t>Memilih Handphone Xiaomi Terbaik</t>
  </si>
  <si>
    <t>Persentasi</t>
  </si>
  <si>
    <t>Matrik</t>
  </si>
  <si>
    <t>Jenis</t>
  </si>
  <si>
    <t>A1 (Benefit)</t>
  </si>
  <si>
    <t>A2 (Benefit)</t>
  </si>
  <si>
    <t>A3 (Benefit)</t>
  </si>
  <si>
    <t>A4 (Benefit)</t>
  </si>
  <si>
    <t>A5 (Benefit)</t>
  </si>
  <si>
    <t>A6 (Benefit)</t>
  </si>
  <si>
    <t>A7 (Cost)</t>
  </si>
  <si>
    <t>Kriteria</t>
  </si>
  <si>
    <t>A7 = Harga</t>
  </si>
  <si>
    <t>A2 = Memory</t>
  </si>
  <si>
    <t>A4 = Baterai</t>
  </si>
  <si>
    <t>A1 = CPU</t>
  </si>
  <si>
    <t>A5 = GPU</t>
  </si>
  <si>
    <t>A6 = Kamera</t>
  </si>
  <si>
    <t>A3 = Layar</t>
  </si>
  <si>
    <t>Xiaomi Redmi Note 7</t>
  </si>
  <si>
    <t>Xiaomi Redmi 7</t>
  </si>
  <si>
    <t>Xiaomi Redmi Note 6</t>
  </si>
  <si>
    <t>Xiaomi Redmi 6</t>
  </si>
  <si>
    <t>Xiaomi Redmi Note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</si>
</sst>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%"/>
    <numFmt numFmtId="166" formatCode="0.000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9" fontId="0" fillId="2" borderId="1" xfId="0" applyNumberFormat="1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65" fontId="0" fillId="2" borderId="1" xfId="0" applyNumberFormat="1" applyFill="1" applyBorder="1"/>
    <xf numFmtId="166" fontId="0" fillId="2" borderId="1" xfId="0" applyNumberFormat="1" applyFill="1" applyBorder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2" borderId="0" xfId="0" applyFill="1"/>
    <xf numFmtId="0" fontId="0" fillId="5" borderId="1" xfId="0" applyFill="1" applyBorder="1" applyAlignment="1"/>
    <xf numFmtId="0" fontId="1" fillId="5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L15" sqref="L15"/>
    </sheetView>
  </sheetViews>
  <sheetFormatPr defaultRowHeight="15" x14ac:dyDescent="0.25"/>
  <cols>
    <col min="1" max="1" width="19.85546875" bestFit="1" customWidth="1"/>
    <col min="2" max="5" width="11.28515625" bestFit="1" customWidth="1"/>
    <col min="6" max="6" width="21.5703125" bestFit="1" customWidth="1"/>
    <col min="7" max="7" width="11.28515625" bestFit="1" customWidth="1"/>
  </cols>
  <sheetData>
    <row r="1" spans="1:14" x14ac:dyDescent="0.25">
      <c r="A1" s="11" t="s">
        <v>7</v>
      </c>
      <c r="B1" s="12" t="s">
        <v>8</v>
      </c>
      <c r="C1" s="13"/>
      <c r="D1" s="13"/>
      <c r="E1" s="14"/>
      <c r="F1" s="11" t="s">
        <v>9</v>
      </c>
      <c r="H1" s="15" t="s">
        <v>10</v>
      </c>
      <c r="I1" s="15"/>
      <c r="J1" s="15"/>
      <c r="K1" s="15"/>
      <c r="L1" s="15"/>
      <c r="M1" s="15"/>
      <c r="N1" s="15"/>
    </row>
    <row r="2" spans="1:14" x14ac:dyDescent="0.25">
      <c r="A2" s="2">
        <v>0.8</v>
      </c>
      <c r="B2" s="5" t="s">
        <v>23</v>
      </c>
      <c r="C2" s="6"/>
      <c r="D2" s="6"/>
      <c r="E2" s="7"/>
      <c r="F2" s="9">
        <f>SUM(A2/$A$9*100%)</f>
        <v>0.18823529411764706</v>
      </c>
      <c r="H2" s="3">
        <f>SUM(B14/$M$13)</f>
        <v>1</v>
      </c>
      <c r="I2" s="3">
        <f>SUM(C14/$M$14)</f>
        <v>1</v>
      </c>
      <c r="J2" s="3">
        <f>SUM(D14/$M$15)</f>
        <v>0.83333333333333337</v>
      </c>
      <c r="K2" s="3">
        <f>SUM(E14/$M$16)</f>
        <v>0.8</v>
      </c>
      <c r="L2" s="3">
        <f>SUM(F14/$M$17)</f>
        <v>1</v>
      </c>
      <c r="M2" s="1">
        <f>SUM(G14/$M$18)</f>
        <v>1</v>
      </c>
      <c r="N2" s="1">
        <f>SUM($M$19/H14)</f>
        <v>0.7</v>
      </c>
    </row>
    <row r="3" spans="1:14" x14ac:dyDescent="0.25">
      <c r="A3" s="2">
        <v>0.2</v>
      </c>
      <c r="B3" s="5" t="s">
        <v>21</v>
      </c>
      <c r="C3" s="6"/>
      <c r="D3" s="6"/>
      <c r="E3" s="7"/>
      <c r="F3" s="9">
        <f>SUM(A3/$A$9*100%)</f>
        <v>4.7058823529411764E-2</v>
      </c>
      <c r="H3" s="10">
        <f>SUM(B15/$M$13)</f>
        <v>0.8571428571428571</v>
      </c>
      <c r="I3" s="1">
        <f>SUM(C15/$M$14)</f>
        <v>1</v>
      </c>
      <c r="J3" s="1">
        <f>SUM(D15/$M$15)</f>
        <v>0.83333333333333337</v>
      </c>
      <c r="K3" s="1">
        <f>SUM(E15/$M$16)</f>
        <v>0.6</v>
      </c>
      <c r="L3" s="1">
        <f>SUM(F15/$M$17)</f>
        <v>1</v>
      </c>
      <c r="M3" s="1">
        <f>SUM(G15/$M$18)</f>
        <v>0.75</v>
      </c>
      <c r="N3" s="10">
        <f>SUM($M$19/H15)</f>
        <v>0.875</v>
      </c>
    </row>
    <row r="4" spans="1:14" x14ac:dyDescent="0.25">
      <c r="A4" s="2">
        <v>0.6</v>
      </c>
      <c r="B4" s="5" t="s">
        <v>26</v>
      </c>
      <c r="C4" s="6"/>
      <c r="D4" s="6"/>
      <c r="E4" s="7"/>
      <c r="F4" s="9">
        <f>SUM(A4/$A$9*100%)</f>
        <v>0.14117647058823529</v>
      </c>
      <c r="H4" s="1">
        <f>SUM(B16/$M$13)</f>
        <v>0.8571428571428571</v>
      </c>
      <c r="I4" s="1">
        <f>SUM(C16/$M$14)</f>
        <v>1</v>
      </c>
      <c r="J4" s="1">
        <f>SUM(D16/$M$15)</f>
        <v>1</v>
      </c>
      <c r="K4" s="1">
        <f>SUM(E16/$M$16)</f>
        <v>0.6</v>
      </c>
      <c r="L4" s="1">
        <f>SUM(F16/$M$17)</f>
        <v>0.8</v>
      </c>
      <c r="M4" s="1">
        <f>SUM(G16/$M$18)</f>
        <v>0.75</v>
      </c>
      <c r="N4" s="1">
        <f>SUM($M$19/H16)</f>
        <v>0.875</v>
      </c>
    </row>
    <row r="5" spans="1:14" x14ac:dyDescent="0.25">
      <c r="A5" s="2">
        <v>0.6</v>
      </c>
      <c r="B5" s="5" t="s">
        <v>22</v>
      </c>
      <c r="C5" s="6"/>
      <c r="D5" s="6"/>
      <c r="E5" s="7"/>
      <c r="F5" s="9">
        <f>SUM(A5/$A$9*100%)</f>
        <v>0.14117647058823529</v>
      </c>
      <c r="H5" s="1">
        <f>SUM(B17/$M$13)</f>
        <v>0.7142857142857143</v>
      </c>
      <c r="I5" s="1">
        <f>SUM(C17/$M$14)</f>
        <v>0.75</v>
      </c>
      <c r="J5" s="1">
        <f>SUM(D17/$M$15)</f>
        <v>0.66666666666666663</v>
      </c>
      <c r="K5" s="1">
        <f>SUM(E17/$M$16)</f>
        <v>0.8</v>
      </c>
      <c r="L5" s="1">
        <f>SUM(F17/$M$17)</f>
        <v>0.8</v>
      </c>
      <c r="M5" s="1">
        <f>SUM(G17/$M$18)</f>
        <v>0.5</v>
      </c>
      <c r="N5" s="1">
        <f>SUM($M$19/H17)</f>
        <v>0.77777777777777779</v>
      </c>
    </row>
    <row r="6" spans="1:14" x14ac:dyDescent="0.25">
      <c r="A6" s="2">
        <v>0.7</v>
      </c>
      <c r="B6" s="5" t="s">
        <v>24</v>
      </c>
      <c r="C6" s="6"/>
      <c r="D6" s="6"/>
      <c r="E6" s="7"/>
      <c r="F6" s="9">
        <f>SUM(A6/$A$9*100%)</f>
        <v>0.16470588235294117</v>
      </c>
      <c r="H6" s="1">
        <f>SUM(B18/$M$13)</f>
        <v>0.7142857142857143</v>
      </c>
      <c r="I6" s="1">
        <f>SUM(C18/$M$14)</f>
        <v>1</v>
      </c>
      <c r="J6" s="1">
        <f>SUM(D18/$M$15)</f>
        <v>0.66666666666666663</v>
      </c>
      <c r="K6" s="1">
        <f>SUM(E18/$M$16)</f>
        <v>1</v>
      </c>
      <c r="L6" s="1">
        <f>SUM(F18/$M$17)</f>
        <v>0.6</v>
      </c>
      <c r="M6" s="1">
        <f>SUM(G18/$M$18)</f>
        <v>0.75</v>
      </c>
      <c r="N6" s="1">
        <f>SUM($M$19/H18)</f>
        <v>1</v>
      </c>
    </row>
    <row r="7" spans="1:14" x14ac:dyDescent="0.25">
      <c r="A7" s="2">
        <v>0.75</v>
      </c>
      <c r="B7" s="5" t="s">
        <v>25</v>
      </c>
      <c r="C7" s="6"/>
      <c r="D7" s="6"/>
      <c r="E7" s="7"/>
      <c r="F7" s="9">
        <f>SUM(A7/$A$9*100%)</f>
        <v>0.17647058823529413</v>
      </c>
    </row>
    <row r="8" spans="1:14" x14ac:dyDescent="0.25">
      <c r="A8" s="2">
        <v>0.6</v>
      </c>
      <c r="B8" s="8" t="s">
        <v>20</v>
      </c>
      <c r="C8" s="8"/>
      <c r="D8" s="8"/>
      <c r="E8" s="8"/>
      <c r="F8" s="9">
        <f>SUM(A8/$A$9*100%)</f>
        <v>0.14117647058823529</v>
      </c>
    </row>
    <row r="9" spans="1:14" x14ac:dyDescent="0.25">
      <c r="A9" s="2">
        <f>SUM(A2:A8)</f>
        <v>4.25</v>
      </c>
      <c r="B9" s="4"/>
      <c r="C9" s="4"/>
      <c r="D9" s="4"/>
      <c r="E9" s="4"/>
      <c r="F9" s="9">
        <f>SUM(F2:F8)</f>
        <v>1</v>
      </c>
    </row>
    <row r="12" spans="1:14" x14ac:dyDescent="0.25">
      <c r="A12" s="16" t="s">
        <v>11</v>
      </c>
      <c r="B12" s="16" t="s">
        <v>19</v>
      </c>
      <c r="C12" s="16"/>
      <c r="D12" s="16"/>
      <c r="E12" s="16"/>
      <c r="F12" s="16"/>
      <c r="G12" s="16"/>
      <c r="H12" s="16"/>
      <c r="J12" s="19"/>
      <c r="K12" s="20" t="s">
        <v>6</v>
      </c>
      <c r="L12" s="20" t="s">
        <v>5</v>
      </c>
      <c r="M12" s="20"/>
    </row>
    <row r="13" spans="1:14" x14ac:dyDescent="0.25">
      <c r="A13" s="16"/>
      <c r="B13" s="17" t="s">
        <v>12</v>
      </c>
      <c r="C13" s="17" t="s">
        <v>13</v>
      </c>
      <c r="D13" s="17" t="s">
        <v>14</v>
      </c>
      <c r="E13" s="17" t="s">
        <v>15</v>
      </c>
      <c r="F13" s="17" t="s">
        <v>16</v>
      </c>
      <c r="G13" s="17" t="s">
        <v>17</v>
      </c>
      <c r="H13" s="17" t="s">
        <v>18</v>
      </c>
      <c r="J13" s="1" t="s">
        <v>0</v>
      </c>
      <c r="K13" s="10">
        <f>($F$2*H2)+($F$3*I2)+($F$4*J2)+($F$5*K2)+($F$6%*L2)+($F$7*M2)+($F$8*N2)</f>
        <v>0.74282352941176466</v>
      </c>
      <c r="L13" s="1">
        <f>_xlfn.RANK.AVG(K13,$K$13:$K$17)</f>
        <v>1</v>
      </c>
      <c r="M13" s="1">
        <f>MAX(B14:B18)</f>
        <v>7</v>
      </c>
    </row>
    <row r="14" spans="1:14" x14ac:dyDescent="0.25">
      <c r="A14" s="1" t="s">
        <v>27</v>
      </c>
      <c r="B14" s="1">
        <v>7</v>
      </c>
      <c r="C14" s="1">
        <v>4</v>
      </c>
      <c r="D14" s="1">
        <v>5</v>
      </c>
      <c r="E14" s="1">
        <v>4</v>
      </c>
      <c r="F14" s="1">
        <v>5</v>
      </c>
      <c r="G14" s="1">
        <v>4</v>
      </c>
      <c r="H14" s="1">
        <v>500</v>
      </c>
      <c r="J14" s="1" t="s">
        <v>1</v>
      </c>
      <c r="K14" s="10">
        <f>($F$2*H3)+($F$3*I3)+($F$4*J3)+($F$5*K3)+($F$6%*L3)+($F$7*M3)+($F$8*N3)</f>
        <v>0.66828571428571426</v>
      </c>
      <c r="L14" s="1">
        <f>_xlfn.RANK.AVG(K14,$K$13:$K$17)</f>
        <v>4</v>
      </c>
      <c r="M14" s="1">
        <f>MAX(C14:C18)</f>
        <v>4</v>
      </c>
    </row>
    <row r="15" spans="1:14" x14ac:dyDescent="0.25">
      <c r="A15" s="1" t="s">
        <v>28</v>
      </c>
      <c r="B15" s="1">
        <v>6</v>
      </c>
      <c r="C15" s="1">
        <v>4</v>
      </c>
      <c r="D15" s="1">
        <v>5</v>
      </c>
      <c r="E15" s="1">
        <v>3</v>
      </c>
      <c r="F15" s="1">
        <v>5</v>
      </c>
      <c r="G15" s="1">
        <v>3</v>
      </c>
      <c r="H15" s="1">
        <v>400</v>
      </c>
      <c r="J15" s="1" t="s">
        <v>2</v>
      </c>
      <c r="K15" s="10">
        <f>($F$2*H4)+($F$3*I4)+($F$4*J4)+($F$5*K4)+($F$6%*L4)+($F$7*M4)+($F$8*N4)</f>
        <v>0.69148571428571426</v>
      </c>
      <c r="L15" s="1">
        <f>_xlfn.RANK.AVG(K15,$K$13:$K$17)</f>
        <v>2</v>
      </c>
      <c r="M15" s="1">
        <f>MAX(D14:D18)</f>
        <v>6</v>
      </c>
    </row>
    <row r="16" spans="1:14" x14ac:dyDescent="0.25">
      <c r="A16" s="1" t="s">
        <v>29</v>
      </c>
      <c r="B16" s="1">
        <v>6</v>
      </c>
      <c r="C16" s="1">
        <v>4</v>
      </c>
      <c r="D16" s="1">
        <v>6</v>
      </c>
      <c r="E16" s="1">
        <v>3</v>
      </c>
      <c r="F16" s="1">
        <v>4</v>
      </c>
      <c r="G16" s="1">
        <v>3</v>
      </c>
      <c r="H16" s="1">
        <v>400</v>
      </c>
      <c r="J16" s="1" t="s">
        <v>3</v>
      </c>
      <c r="K16" s="10">
        <f>($F$2*H5)+($F$3*I5)+($F$4*J5)+($F$5*K5)+($F$6%*L5)+($F$7*M5)+($F$8*N5)</f>
        <v>0.57616358543417379</v>
      </c>
      <c r="L16" s="1">
        <f>_xlfn.RANK.AVG(K16,$K$13:$K$17)</f>
        <v>5</v>
      </c>
      <c r="M16" s="1">
        <f>MAX(E14:E18)</f>
        <v>5</v>
      </c>
    </row>
    <row r="17" spans="1:13" x14ac:dyDescent="0.25">
      <c r="A17" s="1" t="s">
        <v>30</v>
      </c>
      <c r="B17" s="1">
        <v>5</v>
      </c>
      <c r="C17" s="1">
        <v>3</v>
      </c>
      <c r="D17" s="1">
        <v>4</v>
      </c>
      <c r="E17" s="1">
        <v>4</v>
      </c>
      <c r="F17" s="1">
        <v>4</v>
      </c>
      <c r="G17" s="1">
        <v>2</v>
      </c>
      <c r="H17" s="1">
        <v>450</v>
      </c>
      <c r="J17" s="1" t="s">
        <v>4</v>
      </c>
      <c r="K17" s="10">
        <f>($F$2*H6)+($F$3*I6)+($F$4*J6)+($F$5*K6)+($F$6%*L6)+($F$7*M6)+($F$8*N6)</f>
        <v>0.69132436974789924</v>
      </c>
      <c r="L17" s="1">
        <f>_xlfn.RANK.AVG(K17,$K$13:$K$17)</f>
        <v>3</v>
      </c>
      <c r="M17" s="1">
        <f>MAX(F14:F18)</f>
        <v>5</v>
      </c>
    </row>
    <row r="18" spans="1:13" x14ac:dyDescent="0.25">
      <c r="A18" s="1" t="s">
        <v>31</v>
      </c>
      <c r="B18" s="1">
        <v>5</v>
      </c>
      <c r="C18" s="1">
        <v>4</v>
      </c>
      <c r="D18" s="1">
        <v>4</v>
      </c>
      <c r="E18" s="1">
        <v>5</v>
      </c>
      <c r="F18" s="1">
        <v>3</v>
      </c>
      <c r="G18" s="1">
        <v>3</v>
      </c>
      <c r="H18" s="1">
        <v>350</v>
      </c>
      <c r="J18" s="18"/>
      <c r="K18" s="18"/>
      <c r="L18" s="18"/>
      <c r="M18" s="1">
        <f>MAX(G14:G18)</f>
        <v>4</v>
      </c>
    </row>
    <row r="19" spans="1:13" x14ac:dyDescent="0.25">
      <c r="J19" s="18"/>
      <c r="K19" s="18"/>
      <c r="L19" s="18"/>
      <c r="M19" s="1">
        <f>MIN(H14:H18)</f>
        <v>350</v>
      </c>
    </row>
  </sheetData>
  <mergeCells count="11">
    <mergeCell ref="A12:A13"/>
    <mergeCell ref="B12:H12"/>
    <mergeCell ref="H1:N1"/>
    <mergeCell ref="B2:E2"/>
    <mergeCell ref="B3:E3"/>
    <mergeCell ref="B4:E4"/>
    <mergeCell ref="B5:E5"/>
    <mergeCell ref="B6:E6"/>
    <mergeCell ref="B7:E7"/>
    <mergeCell ref="B8:E8"/>
    <mergeCell ref="B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</dc:creator>
  <cp:lastModifiedBy>sudibyo</cp:lastModifiedBy>
  <dcterms:created xsi:type="dcterms:W3CDTF">2019-06-15T04:03:25Z</dcterms:created>
  <dcterms:modified xsi:type="dcterms:W3CDTF">2019-07-12T10:14:38Z</dcterms:modified>
</cp:coreProperties>
</file>