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5D2BFA28-CE85-4D9D-B984-BF58A76295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P" sheetId="1" r:id="rId1"/>
    <sheet name="Planilha2" sheetId="2" r:id="rId2"/>
  </sheets>
  <definedNames>
    <definedName name="aporte">APP!$D$16:$D$16</definedName>
    <definedName name="patrimonio">APP!$D$19:$D$19</definedName>
    <definedName name="qtd_anos">APP!$D$17:$D$17</definedName>
    <definedName name="rendimento_carteira">APP!$D$12:$D$12</definedName>
    <definedName name="salario">APP!$D$11:$D$11</definedName>
    <definedName name="sugestao_investimento">APP!$D$13:$D$13</definedName>
    <definedName name="taxa_mensal">APP!$D$18:$D$18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34" i="1"/>
  <c r="A15" i="2"/>
  <c r="A16" i="2"/>
  <c r="A17" i="2"/>
  <c r="A18" i="2"/>
  <c r="A19" i="2"/>
  <c r="A20" i="2"/>
  <c r="A9" i="2"/>
  <c r="A10" i="2"/>
  <c r="A11" i="2"/>
  <c r="A12" i="2"/>
  <c r="A13" i="2"/>
  <c r="A14" i="2"/>
  <c r="A4" i="2"/>
  <c r="A5" i="2"/>
  <c r="A6" i="2"/>
  <c r="A7" i="2"/>
  <c r="A8" i="2"/>
  <c r="A3" i="2"/>
  <c r="C31" i="1" a="1"/>
  <c r="C31" i="1"/>
  <c r="D13" i="1" a="1"/>
  <c r="D13" i="1"/>
  <c r="D19" i="1" a="1"/>
  <c r="D19" i="1"/>
  <c r="D20" i="1" s="1" a="1"/>
  <c r="D20" i="1" s="1"/>
  <c r="C24" i="1"/>
  <c r="D24" i="1" s="1" a="1"/>
  <c r="D24" i="1" s="1"/>
  <c r="C25" i="1"/>
  <c r="D25" i="1" s="1" a="1"/>
  <c r="D25" i="1" s="1"/>
  <c r="C26" i="1"/>
  <c r="D26" i="1" s="1" a="1"/>
  <c r="D26" i="1" s="1"/>
  <c r="C27" i="1"/>
  <c r="D27" i="1" s="1" a="1"/>
  <c r="D27" i="1" s="1"/>
  <c r="C23" i="1"/>
  <c r="D23" i="1" s="1" a="1"/>
  <c r="D23" i="1" s="1"/>
  <c r="D35" i="1" l="1"/>
  <c r="D36" i="1"/>
  <c r="D37" i="1"/>
  <c r="D38" i="1"/>
  <c r="D39" i="1"/>
  <c r="D34" i="1"/>
  <c r="D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<sst xmlns="http://schemas.openxmlformats.org/spreadsheetml/2006/main" count="69" uniqueCount="33">
  <si>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CONFIGURAÇÕES</t>
  </si>
  <si>
    <t>Salário</t>
  </si>
  <si>
    <t>Rendimento Carteira</t>
  </si>
  <si>
    <t>Sugestão de Investimento</t>
  </si>
  <si>
    <t>INVESTIMENTO MENSAL</t>
  </si>
  <si>
    <t>Quanto investir por mês</t>
  </si>
  <si>
    <t>Por quantos anos?</t>
  </si>
  <si>
    <t>Taxa de Rendimento mensal?</t>
  </si>
  <si>
    <t>Patrimôno acumulado?</t>
  </si>
  <si>
    <t>Dividendos mensais?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</si>
  <si>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</si>
  <si>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</si>
  <si>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</si>
  <si>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</si>
  <si>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</si>
  <si>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</si>
  <si>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</si>
  <si>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</si>
  <si>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</si>
  <si>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</si>
  <si>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</si>
  <si>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</si>
  <si>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</si>
  <si>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</si>
  <si>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</si>
  <si>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</si>
  <si>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</si>
  <si>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DESELVOLVIMENTO</t>
  </si>
  <si>
    <t>HOTELARIAS</t>
  </si>
  <si>
    <t>CHAVE</t>
  </si>
  <si>
    <t>%</t>
  </si>
  <si>
    <t>Conservador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</si>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</sst>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8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1"/>
      <color rgb="FF9C5700"/>
      <name val="Calibri"/>
      <scheme val="minor"/>
    </font>
    <font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0"/>
      <name val="Segoe UI Semibold"/>
    </font>
    <font>
      <sz val="20"/>
      <color theme="0"/>
      <name val="Tahoma"/>
    </font>
    <font>
      <sz val="20"/>
      <color rgb="FFFFFFFF"/>
      <name val="Tahoma"/>
    </font>
    <font>
      <sz val="14"/>
      <color rgb="FFFFFFFF"/>
      <name val="Tahoma"/>
    </font>
    <font>
      <sz val="12"/>
      <color theme="1"/>
      <name val="Tahoma"/>
    </font>
    <font>
      <sz val="11"/>
      <color theme="1"/>
      <name val="Tahoma"/>
    </font>
    <font>
      <u/>
      <sz val="11"/>
      <color theme="1"/>
      <name val="Tahoma"/>
    </font>
    <font>
      <b/>
      <sz val="11"/>
      <color theme="0"/>
      <name val="Tahoma"/>
    </font>
    <font>
      <sz val="11"/>
      <color theme="0"/>
      <name val="Tahoma"/>
    </font>
    <font>
      <b/>
      <sz val="11"/>
      <color theme="0"/>
      <name val="Aptos Narrow"/>
      <family val="2"/>
      <scheme val="minor"/>
    </font>
    <font>
      <sz val="11"/>
      <color rgb="FF3A0C25"/>
      <name val="Aptos Narrow"/>
      <family val="2"/>
      <scheme val="minor"/>
    </font>
    <font>
      <sz val="12"/>
      <color theme="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3A0C25"/>
        <bgColor indexed="64"/>
      </patternFill>
    </fill>
    <fill>
      <patternFill patternType="solid">
        <fgColor rgb="FFD33947"/>
        <bgColor indexed="64"/>
      </patternFill>
    </fill>
    <fill>
      <patternFill patternType="solid">
        <fgColor rgb="FF8F1A2F"/>
        <bgColor indexed="64"/>
      </patternFill>
    </fill>
    <fill>
      <patternFill patternType="solid">
        <fgColor rgb="FFDBA0AA"/>
        <bgColor indexed="64"/>
      </patternFill>
    </fill>
    <fill>
      <patternFill patternType="solid">
        <fgColor rgb="FF890F24"/>
        <bgColor indexed="64"/>
      </patternFill>
    </fill>
  </fills>
  <borders count="26">
    <border>
      <left/>
      <right/>
      <top/>
      <bottom/>
      <diagonal/>
    </border>
    <border>
      <left style="medium">
        <color rgb="FF8F1A2F"/>
      </left>
      <right/>
      <top style="medium">
        <color rgb="FF8F1A2F"/>
      </top>
      <bottom/>
      <diagonal/>
    </border>
    <border>
      <left/>
      <right/>
      <top style="medium">
        <color rgb="FF8F1A2F"/>
      </top>
      <bottom/>
      <diagonal/>
    </border>
    <border>
      <left/>
      <right style="medium">
        <color rgb="FF8F1A2F"/>
      </right>
      <top style="medium">
        <color rgb="FF8F1A2F"/>
      </top>
      <bottom/>
      <diagonal/>
    </border>
    <border>
      <left/>
      <right style="medium">
        <color rgb="FF8F1A2F"/>
      </right>
      <top style="medium">
        <color rgb="FF8F1A2F"/>
      </top>
      <bottom style="thin">
        <color theme="2" tint="-0.249977111117893"/>
      </bottom>
      <diagonal/>
    </border>
    <border>
      <left style="medium">
        <color rgb="FF8F1A2F"/>
      </left>
      <right/>
      <top style="medium">
        <color rgb="FF8F1A2F"/>
      </top>
      <bottom style="thin">
        <color theme="2" tint="-0.249977111117893"/>
      </bottom>
      <diagonal/>
    </border>
    <border>
      <left/>
      <right/>
      <top style="medium">
        <color rgb="FF8F1A2F"/>
      </top>
      <bottom style="thin">
        <color theme="2" tint="-0.249977111117893"/>
      </bottom>
      <diagonal/>
    </border>
    <border>
      <left style="medium">
        <color rgb="FF8F1A2F"/>
      </left>
      <right/>
      <top/>
      <bottom style="medium">
        <color rgb="FF8F1A2F"/>
      </bottom>
      <diagonal/>
    </border>
    <border>
      <left/>
      <right/>
      <top/>
      <bottom style="medium">
        <color rgb="FF8F1A2F"/>
      </bottom>
      <diagonal/>
    </border>
    <border>
      <left/>
      <right style="medium">
        <color rgb="FF8F1A2F"/>
      </right>
      <top/>
      <bottom style="medium">
        <color rgb="FF8F1A2F"/>
      </bottom>
      <diagonal/>
    </border>
    <border>
      <left style="medium">
        <color rgb="FF8F1A2F"/>
      </left>
      <right style="thin">
        <color rgb="FF8F1A2F"/>
      </right>
      <top/>
      <bottom style="thin">
        <color rgb="FF8F1A2F"/>
      </bottom>
      <diagonal/>
    </border>
    <border>
      <left style="thin">
        <color rgb="FF8F1A2F"/>
      </left>
      <right style="thin">
        <color rgb="FF8F1A2F"/>
      </right>
      <top/>
      <bottom style="thin">
        <color rgb="FF8F1A2F"/>
      </bottom>
      <diagonal/>
    </border>
    <border>
      <left style="thin">
        <color rgb="FF8F1A2F"/>
      </left>
      <right style="medium">
        <color rgb="FF8F1A2F"/>
      </right>
      <top/>
      <bottom style="thin">
        <color rgb="FF8F1A2F"/>
      </bottom>
      <diagonal/>
    </border>
    <border>
      <left style="medium">
        <color rgb="FF8F1A2F"/>
      </left>
      <right style="thin">
        <color rgb="FF8F1A2F"/>
      </right>
      <top style="thin">
        <color rgb="FF8F1A2F"/>
      </top>
      <bottom style="thin">
        <color rgb="FF8F1A2F"/>
      </bottom>
      <diagonal/>
    </border>
    <border>
      <left style="thin">
        <color rgb="FF8F1A2F"/>
      </left>
      <right style="thin">
        <color rgb="FF8F1A2F"/>
      </right>
      <top style="thin">
        <color rgb="FF8F1A2F"/>
      </top>
      <bottom style="thin">
        <color rgb="FF8F1A2F"/>
      </bottom>
      <diagonal/>
    </border>
    <border>
      <left style="thin">
        <color rgb="FF8F1A2F"/>
      </left>
      <right style="medium">
        <color rgb="FF8F1A2F"/>
      </right>
      <top style="thin">
        <color rgb="FF8F1A2F"/>
      </top>
      <bottom style="thin">
        <color rgb="FF8F1A2F"/>
      </bottom>
      <diagonal/>
    </border>
    <border>
      <left style="medium">
        <color rgb="FF8F1A2F"/>
      </left>
      <right style="thin">
        <color rgb="FF8F1A2F"/>
      </right>
      <top style="thin">
        <color rgb="FF8F1A2F"/>
      </top>
      <bottom style="medium">
        <color rgb="FF8F1A2F"/>
      </bottom>
      <diagonal/>
    </border>
    <border>
      <left style="thin">
        <color rgb="FF8F1A2F"/>
      </left>
      <right style="thin">
        <color rgb="FF8F1A2F"/>
      </right>
      <top style="thin">
        <color rgb="FF8F1A2F"/>
      </top>
      <bottom style="medium">
        <color rgb="FF8F1A2F"/>
      </bottom>
      <diagonal/>
    </border>
    <border>
      <left style="thin">
        <color rgb="FF8F1A2F"/>
      </left>
      <right style="medium">
        <color rgb="FF8F1A2F"/>
      </right>
      <top style="thin">
        <color rgb="FF8F1A2F"/>
      </top>
      <bottom style="medium">
        <color rgb="FF8F1A2F"/>
      </bottom>
      <diagonal/>
    </border>
    <border>
      <left style="thin">
        <color rgb="FF8F1A2F"/>
      </left>
      <right style="medium">
        <color rgb="FF8F1A2F"/>
      </right>
      <top style="thin">
        <color theme="2" tint="-0.249977111117893"/>
      </top>
      <bottom style="thin">
        <color rgb="FF8F1A2F"/>
      </bottom>
      <diagonal/>
    </border>
    <border>
      <left style="medium">
        <color rgb="FF8F1A2F"/>
      </left>
      <right style="thin">
        <color rgb="FF8F1A2F"/>
      </right>
      <top style="thin">
        <color rgb="FF8F1A2F"/>
      </top>
      <bottom/>
      <diagonal/>
    </border>
    <border>
      <left style="thin">
        <color rgb="FF8F1A2F"/>
      </left>
      <right style="thin">
        <color rgb="FF8F1A2F"/>
      </right>
      <top style="thin">
        <color rgb="FF8F1A2F"/>
      </top>
      <bottom/>
      <diagonal/>
    </border>
    <border>
      <left style="thin">
        <color rgb="FF8F1A2F"/>
      </left>
      <right style="medium">
        <color rgb="FF8F1A2F"/>
      </right>
      <top style="thin">
        <color rgb="FF8F1A2F"/>
      </top>
      <bottom/>
      <diagonal/>
    </border>
    <border>
      <left style="thin">
        <color rgb="FF8F1A2F"/>
      </left>
      <right style="thin">
        <color rgb="FF8F1A2F"/>
      </right>
      <top style="thin">
        <color rgb="FF8F1A2F"/>
      </top>
      <bottom style="medium">
        <color rgb="FF000000"/>
      </bottom>
      <diagonal/>
    </border>
    <border>
      <left style="medium">
        <color rgb="FF8F1A2F"/>
      </left>
      <right style="thin">
        <color rgb="FF8F1A2F"/>
      </right>
      <top style="thin">
        <color rgb="FF8F1A2F"/>
      </top>
      <bottom style="medium">
        <color rgb="FF000000"/>
      </bottom>
      <diagonal/>
    </border>
    <border>
      <left style="thin">
        <color rgb="FF8F1A2F"/>
      </left>
      <right style="medium">
        <color rgb="FF8F1A2F"/>
      </right>
      <top style="thin">
        <color rgb="FF8F1A2F"/>
      </top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4" borderId="0" xfId="0" applyFill="1"/>
    <xf numFmtId="0" fontId="5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1" applyFill="1"/>
    <xf numFmtId="10" fontId="2" fillId="0" borderId="0" xfId="1" applyNumberFormat="1" applyFill="1"/>
    <xf numFmtId="0" fontId="0" fillId="5" borderId="0" xfId="0" applyFill="1"/>
    <xf numFmtId="0" fontId="3" fillId="5" borderId="0" xfId="0" applyFont="1" applyFill="1" applyAlignment="1">
      <alignment vertical="center"/>
    </xf>
    <xf numFmtId="0" fontId="0" fillId="5" borderId="0" xfId="0" applyFill="1" applyBorder="1"/>
    <xf numFmtId="0" fontId="4" fillId="5" borderId="0" xfId="0" applyFont="1" applyFill="1" applyAlignment="1">
      <alignment horizontal="left"/>
    </xf>
    <xf numFmtId="0" fontId="5" fillId="5" borderId="0" xfId="0" applyFont="1" applyFill="1"/>
    <xf numFmtId="0" fontId="0" fillId="5" borderId="0" xfId="0" applyFont="1" applyFill="1"/>
    <xf numFmtId="0" fontId="5" fillId="5" borderId="0" xfId="0" applyFont="1" applyFill="1" applyAlignment="1">
      <alignment horizontal="center" vertical="center"/>
    </xf>
    <xf numFmtId="9" fontId="5" fillId="5" borderId="0" xfId="0" applyNumberFormat="1" applyFont="1" applyFill="1" applyAlignment="1">
      <alignment horizontal="center"/>
    </xf>
    <xf numFmtId="164" fontId="5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0" fontId="16" fillId="5" borderId="0" xfId="0" applyFont="1" applyFill="1"/>
    <xf numFmtId="0" fontId="7" fillId="6" borderId="1" xfId="0" applyFont="1" applyFill="1" applyBorder="1" applyAlignment="1">
      <alignment horizontal="left" vertical="center" indent="24"/>
    </xf>
    <xf numFmtId="0" fontId="7" fillId="6" borderId="2" xfId="0" applyFont="1" applyFill="1" applyBorder="1" applyAlignment="1">
      <alignment horizontal="left" vertical="center" indent="24"/>
    </xf>
    <xf numFmtId="0" fontId="6" fillId="6" borderId="3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indent="20"/>
    </xf>
    <xf numFmtId="0" fontId="8" fillId="6" borderId="2" xfId="0" applyFont="1" applyFill="1" applyBorder="1" applyAlignment="1">
      <alignment horizontal="left" vertical="center" indent="20"/>
    </xf>
    <xf numFmtId="0" fontId="8" fillId="6" borderId="4" xfId="0" applyFont="1" applyFill="1" applyBorder="1" applyAlignment="1">
      <alignment vertical="center"/>
    </xf>
    <xf numFmtId="0" fontId="8" fillId="6" borderId="5" xfId="0" applyFont="1" applyFill="1" applyBorder="1" applyAlignment="1">
      <alignment horizontal="left" vertical="center" wrapText="1" indent="29"/>
    </xf>
    <xf numFmtId="0" fontId="8" fillId="6" borderId="6" xfId="0" applyFont="1" applyFill="1" applyBorder="1" applyAlignment="1">
      <alignment horizontal="left" vertical="center" wrapText="1" indent="29"/>
    </xf>
    <xf numFmtId="0" fontId="9" fillId="6" borderId="3" xfId="0" applyFont="1" applyFill="1" applyBorder="1" applyAlignment="1">
      <alignment horizontal="center" vertical="center"/>
    </xf>
    <xf numFmtId="0" fontId="14" fillId="7" borderId="1" xfId="2" applyFont="1" applyFill="1" applyBorder="1"/>
    <xf numFmtId="0" fontId="14" fillId="7" borderId="2" xfId="2" applyFont="1" applyFill="1" applyBorder="1" applyAlignment="1">
      <alignment horizontal="left"/>
    </xf>
    <xf numFmtId="0" fontId="14" fillId="7" borderId="3" xfId="2" applyFont="1" applyFill="1" applyBorder="1"/>
    <xf numFmtId="0" fontId="13" fillId="5" borderId="9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9" fontId="11" fillId="7" borderId="8" xfId="0" applyNumberFormat="1" applyFont="1" applyFill="1" applyBorder="1" applyAlignment="1">
      <alignment horizontal="center"/>
    </xf>
    <xf numFmtId="164" fontId="14" fillId="5" borderId="12" xfId="0" applyNumberFormat="1" applyFont="1" applyFill="1" applyBorder="1" applyAlignment="1">
      <alignment horizontal="center" vertical="center"/>
    </xf>
    <xf numFmtId="10" fontId="14" fillId="5" borderId="15" xfId="0" applyNumberFormat="1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left" vertical="center" wrapText="1" indent="3"/>
    </xf>
    <xf numFmtId="0" fontId="17" fillId="5" borderId="11" xfId="0" applyFont="1" applyFill="1" applyBorder="1" applyAlignment="1">
      <alignment horizontal="left" vertical="center" wrapText="1" indent="3"/>
    </xf>
    <xf numFmtId="0" fontId="17" fillId="5" borderId="13" xfId="0" applyFont="1" applyFill="1" applyBorder="1" applyAlignment="1">
      <alignment horizontal="left" vertical="center" wrapText="1" indent="3"/>
    </xf>
    <xf numFmtId="0" fontId="17" fillId="5" borderId="14" xfId="0" applyFont="1" applyFill="1" applyBorder="1" applyAlignment="1">
      <alignment horizontal="left" vertical="center" wrapText="1" indent="3"/>
    </xf>
    <xf numFmtId="0" fontId="14" fillId="5" borderId="10" xfId="0" applyFont="1" applyFill="1" applyBorder="1" applyAlignment="1">
      <alignment horizontal="center" vertical="center"/>
    </xf>
    <xf numFmtId="9" fontId="14" fillId="5" borderId="11" xfId="0" applyNumberFormat="1" applyFont="1" applyFill="1" applyBorder="1" applyAlignment="1">
      <alignment horizontal="left"/>
    </xf>
    <xf numFmtId="0" fontId="14" fillId="5" borderId="13" xfId="0" applyFont="1" applyFill="1" applyBorder="1" applyAlignment="1">
      <alignment horizontal="center" vertical="center"/>
    </xf>
    <xf numFmtId="9" fontId="14" fillId="5" borderId="14" xfId="0" applyNumberFormat="1" applyFont="1" applyFill="1" applyBorder="1" applyAlignment="1">
      <alignment horizontal="left"/>
    </xf>
    <xf numFmtId="0" fontId="14" fillId="5" borderId="20" xfId="0" applyFont="1" applyFill="1" applyBorder="1" applyAlignment="1">
      <alignment horizontal="center" vertical="center"/>
    </xf>
    <xf numFmtId="9" fontId="14" fillId="5" borderId="21" xfId="0" applyNumberFormat="1" applyFont="1" applyFill="1" applyBorder="1" applyAlignment="1">
      <alignment horizontal="left"/>
    </xf>
    <xf numFmtId="0" fontId="10" fillId="8" borderId="10" xfId="0" applyFont="1" applyFill="1" applyBorder="1" applyAlignment="1">
      <alignment horizontal="left" indent="3"/>
    </xf>
    <xf numFmtId="0" fontId="10" fillId="8" borderId="11" xfId="0" applyFont="1" applyFill="1" applyBorder="1" applyAlignment="1">
      <alignment horizontal="left" indent="3"/>
    </xf>
    <xf numFmtId="0" fontId="10" fillId="8" borderId="13" xfId="0" applyFont="1" applyFill="1" applyBorder="1" applyAlignment="1">
      <alignment horizontal="left" indent="3"/>
    </xf>
    <xf numFmtId="0" fontId="10" fillId="8" borderId="14" xfId="0" applyFont="1" applyFill="1" applyBorder="1" applyAlignment="1">
      <alignment horizontal="left" indent="3"/>
    </xf>
    <xf numFmtId="0" fontId="10" fillId="8" borderId="16" xfId="0" applyFont="1" applyFill="1" applyBorder="1" applyAlignment="1">
      <alignment horizontal="left" indent="3"/>
    </xf>
    <xf numFmtId="0" fontId="10" fillId="8" borderId="17" xfId="0" applyFont="1" applyFill="1" applyBorder="1" applyAlignment="1">
      <alignment horizontal="left" indent="3"/>
    </xf>
    <xf numFmtId="164" fontId="11" fillId="8" borderId="18" xfId="0" applyNumberFormat="1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left" indent="3"/>
    </xf>
    <xf numFmtId="8" fontId="11" fillId="8" borderId="11" xfId="0" applyNumberFormat="1" applyFont="1" applyFill="1" applyBorder="1" applyAlignment="1">
      <alignment horizontal="right" vertical="center"/>
    </xf>
    <xf numFmtId="8" fontId="11" fillId="8" borderId="12" xfId="0" applyNumberFormat="1" applyFont="1" applyFill="1" applyBorder="1" applyAlignment="1">
      <alignment horizontal="left" vertical="center"/>
    </xf>
    <xf numFmtId="0" fontId="10" fillId="8" borderId="13" xfId="0" applyFont="1" applyFill="1" applyBorder="1" applyAlignment="1">
      <alignment horizontal="left" indent="3"/>
    </xf>
    <xf numFmtId="8" fontId="11" fillId="8" borderId="14" xfId="0" applyNumberFormat="1" applyFont="1" applyFill="1" applyBorder="1" applyAlignment="1">
      <alignment horizontal="right" vertical="center"/>
    </xf>
    <xf numFmtId="8" fontId="11" fillId="8" borderId="15" xfId="0" applyNumberFormat="1" applyFont="1" applyFill="1" applyBorder="1" applyAlignment="1">
      <alignment horizontal="left" vertical="center"/>
    </xf>
    <xf numFmtId="0" fontId="10" fillId="8" borderId="16" xfId="0" applyFont="1" applyFill="1" applyBorder="1" applyAlignment="1">
      <alignment horizontal="left" indent="3"/>
    </xf>
    <xf numFmtId="8" fontId="11" fillId="8" borderId="17" xfId="0" applyNumberFormat="1" applyFont="1" applyFill="1" applyBorder="1" applyAlignment="1">
      <alignment horizontal="right" vertical="center"/>
    </xf>
    <xf numFmtId="8" fontId="11" fillId="8" borderId="18" xfId="0" applyNumberFormat="1" applyFont="1" applyFill="1" applyBorder="1" applyAlignment="1">
      <alignment horizontal="left" vertical="center"/>
    </xf>
    <xf numFmtId="164" fontId="11" fillId="8" borderId="12" xfId="0" applyNumberFormat="1" applyFont="1" applyFill="1" applyBorder="1"/>
    <xf numFmtId="164" fontId="11" fillId="8" borderId="15" xfId="0" applyNumberFormat="1" applyFont="1" applyFill="1" applyBorder="1"/>
    <xf numFmtId="164" fontId="11" fillId="8" borderId="22" xfId="0" applyNumberFormat="1" applyFont="1" applyFill="1" applyBorder="1"/>
    <xf numFmtId="0" fontId="10" fillId="8" borderId="13" xfId="0" applyFont="1" applyFill="1" applyBorder="1" applyAlignment="1">
      <alignment horizontal="left" vertical="center" wrapText="1" indent="3"/>
    </xf>
    <xf numFmtId="0" fontId="10" fillId="8" borderId="14" xfId="0" applyFont="1" applyFill="1" applyBorder="1" applyAlignment="1">
      <alignment horizontal="left" vertical="center" wrapText="1" indent="3"/>
    </xf>
    <xf numFmtId="8" fontId="10" fillId="8" borderId="15" xfId="0" applyNumberFormat="1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left" vertical="center" wrapText="1" indent="3"/>
    </xf>
    <xf numFmtId="0" fontId="10" fillId="8" borderId="17" xfId="0" applyFont="1" applyFill="1" applyBorder="1" applyAlignment="1">
      <alignment horizontal="left" vertical="center" wrapText="1" indent="3"/>
    </xf>
    <xf numFmtId="8" fontId="10" fillId="8" borderId="18" xfId="0" applyNumberFormat="1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left"/>
    </xf>
    <xf numFmtId="164" fontId="14" fillId="5" borderId="8" xfId="0" applyNumberFormat="1" applyFont="1" applyFill="1" applyBorder="1" applyAlignment="1">
      <alignment horizontal="left"/>
    </xf>
    <xf numFmtId="164" fontId="17" fillId="5" borderId="19" xfId="0" applyNumberFormat="1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10" fontId="17" fillId="5" borderId="15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23" xfId="0" applyBorder="1"/>
    <xf numFmtId="0" fontId="0" fillId="0" borderId="23" xfId="0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/>
    </xf>
    <xf numFmtId="0" fontId="0" fillId="0" borderId="10" xfId="0" applyBorder="1"/>
    <xf numFmtId="9" fontId="0" fillId="0" borderId="12" xfId="0" applyNumberFormat="1" applyBorder="1" applyAlignment="1">
      <alignment horizontal="center" vertical="center"/>
    </xf>
    <xf numFmtId="0" fontId="0" fillId="0" borderId="13" xfId="0" applyBorder="1"/>
    <xf numFmtId="9" fontId="0" fillId="0" borderId="15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/>
    </xf>
    <xf numFmtId="0" fontId="0" fillId="0" borderId="24" xfId="0" applyBorder="1"/>
    <xf numFmtId="9" fontId="0" fillId="0" borderId="25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4" fillId="7" borderId="9" xfId="0" applyNumberFormat="1" applyFont="1" applyFill="1" applyBorder="1"/>
  </cellXfs>
  <cellStyles count="3">
    <cellStyle name="20% - Ênfase5" xfId="2" builtinId="46"/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890F24"/>
      <color rgb="FFDBA0AA"/>
      <color rgb="FFF3C5CC"/>
      <color rgb="FFE8A1AA"/>
      <color rgb="FF3A0C25"/>
      <color rgb="FF8F1A2F"/>
      <color rgb="FFB0BEC5"/>
      <color rgb="FFD1C4E9"/>
      <color rgb="FF472C3B"/>
      <color rgb="FFD339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Percentual</a:t>
            </a:r>
          </a:p>
        </c:rich>
      </c:tx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APP!$C$33</c:f>
              <c:strCache>
                <c:ptCount val="1"/>
                <c:pt idx="0">
                  <c:v>Percentual Sugerido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A8-4FA0-9BAE-A340843E7F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6A8-4FA0-9BAE-A340843E7F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6A8-4FA0-9BAE-A340843E7F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6A8-4FA0-9BAE-A340843E7F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6A8-4FA0-9BAE-A340843E7F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6A8-4FA0-9BAE-A340843E7F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DESELVOLVIMENTO</c:v>
                </c:pt>
                <c:pt idx="5">
                  <c:v>HOTELARIAS</c:v>
                </c:pt>
              </c:strCache>
            </c:strRef>
          </c:cat>
          <c:val>
            <c:numRef>
              <c:f>APP!$C$34:$C$39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07-474D-8AA7-4CF445C71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40</xdr:row>
      <xdr:rowOff>123825</xdr:rowOff>
    </xdr:from>
    <xdr:to>
      <xdr:col>4</xdr:col>
      <xdr:colOff>9525</xdr:colOff>
      <xdr:row>52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2CF2BD-55AE-576D-C06D-2F96D36DC145}"/>
            </a:ext>
            <a:ext uri="{147F2762-F138-4A5C-976F-8EAC2B608ADB}">
              <a16:predDERef xmlns:a16="http://schemas.microsoft.com/office/drawing/2014/main" pred="{F5FAEA2D-AED1-CE71-36AD-F6FB25809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57</xdr:row>
      <xdr:rowOff>0</xdr:rowOff>
    </xdr:from>
    <xdr:to>
      <xdr:col>8</xdr:col>
      <xdr:colOff>0</xdr:colOff>
      <xdr:row>81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DE76F9-DD50-C989-8B92-63F15B04B364}"/>
            </a:ext>
            <a:ext uri="{147F2762-F138-4A5C-976F-8EAC2B608ADB}">
              <a16:predDERef xmlns:a16="http://schemas.microsoft.com/office/drawing/2014/main" pred="{7E2CF2BD-55AE-576D-C06D-2F96D36DC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4725" y="11544300"/>
          <a:ext cx="4572000" cy="1247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133350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1B01E52-2FBE-BC75-DF2D-58CC4362A593}"/>
            </a:ext>
            <a:ext uri="{147F2762-F138-4A5C-976F-8EAC2B608ADB}">
              <a16:predDERef xmlns:a16="http://schemas.microsoft.com/office/drawing/2014/main" pred="{6BDE76F9-DD50-C989-8B92-63F15B04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334250" cy="127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95250</xdr:rowOff>
    </xdr:from>
    <xdr:to>
      <xdr:col>8</xdr:col>
      <xdr:colOff>0</xdr:colOff>
      <xdr:row>8</xdr:row>
      <xdr:rowOff>85725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FC48659-111E-2D62-8635-5E29233BFE6B}"/>
            </a:ext>
            <a:ext uri="{147F2762-F138-4A5C-976F-8EAC2B608ADB}">
              <a16:predDERef xmlns:a16="http://schemas.microsoft.com/office/drawing/2014/main" pred="{B1B01E52-2FBE-BC75-DF2D-58CC4362A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47750"/>
          <a:ext cx="7334250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showGridLines="0" showRowColHeaders="0" tabSelected="1" topLeftCell="A23" workbookViewId="0">
      <selection activeCell="D40" sqref="D40"/>
    </sheetView>
  </sheetViews>
  <sheetFormatPr defaultColWidth="0" defaultRowHeight="15" zeroHeight="1"/>
  <cols>
    <col min="1" max="1" width="3" bestFit="1" customWidth="1"/>
    <col min="2" max="2" width="55.85546875" customWidth="1"/>
    <col min="3" max="3" width="29.7109375" bestFit="1" customWidth="1"/>
    <col min="4" max="4" width="18" bestFit="1" customWidth="1"/>
    <col min="5" max="5" width="2.28515625" customWidth="1"/>
    <col min="6" max="6" width="0.5703125" customWidth="1"/>
    <col min="7" max="7" width="0.42578125" customWidth="1"/>
    <col min="8" max="8" width="0.140625" customWidth="1"/>
    <col min="9" max="11" width="9.140625" hidden="1" customWidth="1"/>
  </cols>
  <sheetData>
    <row r="1" spans="1:7">
      <c r="A1" s="3"/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9"/>
      <c r="B8" s="9"/>
      <c r="C8" s="9"/>
      <c r="D8" s="9"/>
      <c r="E8" s="9"/>
      <c r="F8" s="3"/>
      <c r="G8" s="3"/>
    </row>
    <row r="9" spans="1:7" ht="25.5" customHeight="1">
      <c r="A9" s="9"/>
      <c r="B9" s="9"/>
      <c r="C9" s="9"/>
      <c r="D9" s="9"/>
      <c r="E9" s="9"/>
      <c r="F9" s="9"/>
      <c r="G9" s="9"/>
    </row>
    <row r="10" spans="1:7" ht="30.75">
      <c r="A10" s="9"/>
      <c r="B10" s="21" t="s">
        <v>0</v>
      </c>
      <c r="C10" s="22"/>
      <c r="D10" s="23"/>
      <c r="E10" s="9"/>
      <c r="F10" s="9"/>
      <c r="G10" s="9"/>
    </row>
    <row r="11" spans="1:7" ht="15.75">
      <c r="A11" s="9"/>
      <c r="B11" s="51" t="s">
        <v>1</v>
      </c>
      <c r="C11" s="52"/>
      <c r="D11" s="39">
        <v>4200</v>
      </c>
      <c r="E11" s="9"/>
      <c r="F11" s="9"/>
      <c r="G11" s="9"/>
    </row>
    <row r="12" spans="1:7" ht="15.75">
      <c r="A12" s="9"/>
      <c r="B12" s="53" t="s">
        <v>2</v>
      </c>
      <c r="C12" s="54"/>
      <c r="D12" s="40">
        <v>8.8999999999999999E-3</v>
      </c>
      <c r="E12" s="9"/>
      <c r="F12" s="9"/>
      <c r="G12" s="9"/>
    </row>
    <row r="13" spans="1:7" ht="15.75">
      <c r="A13" s="9"/>
      <c r="B13" s="55" t="s">
        <v>3</v>
      </c>
      <c r="C13" s="56"/>
      <c r="D13" s="57" cm="1">
        <f t="array" ref="D13">salario*30%</f>
        <v>1260</v>
      </c>
      <c r="E13" s="9"/>
      <c r="F13" s="9"/>
      <c r="G13" s="9"/>
    </row>
    <row r="14" spans="1:7">
      <c r="A14" s="9"/>
      <c r="B14" s="18"/>
      <c r="C14" s="18"/>
      <c r="D14" s="18"/>
      <c r="E14" s="9"/>
      <c r="F14" s="9"/>
      <c r="G14" s="9"/>
    </row>
    <row r="15" spans="1:7" s="1" customFormat="1" ht="26.25">
      <c r="A15" s="10"/>
      <c r="B15" s="24" t="s">
        <v>4</v>
      </c>
      <c r="C15" s="25"/>
      <c r="D15" s="26"/>
      <c r="E15" s="10"/>
      <c r="F15" s="10"/>
      <c r="G15" s="10"/>
    </row>
    <row r="16" spans="1:7">
      <c r="A16" s="9"/>
      <c r="B16" s="41" t="s">
        <v>5</v>
      </c>
      <c r="C16" s="42"/>
      <c r="D16" s="78">
        <v>1260</v>
      </c>
      <c r="E16" s="9"/>
      <c r="F16" s="9"/>
      <c r="G16" s="11"/>
    </row>
    <row r="17" spans="1:7">
      <c r="A17" s="9"/>
      <c r="B17" s="43" t="s">
        <v>6</v>
      </c>
      <c r="C17" s="44"/>
      <c r="D17" s="79">
        <v>10</v>
      </c>
      <c r="E17" s="9"/>
      <c r="F17" s="9"/>
      <c r="G17" s="11"/>
    </row>
    <row r="18" spans="1:7">
      <c r="A18" s="9"/>
      <c r="B18" s="43" t="s">
        <v>7</v>
      </c>
      <c r="C18" s="44"/>
      <c r="D18" s="80">
        <v>1.0789999999999999E-2</v>
      </c>
      <c r="E18" s="9"/>
      <c r="F18" s="9"/>
      <c r="G18" s="9"/>
    </row>
    <row r="19" spans="1:7">
      <c r="A19" s="9"/>
      <c r="B19" s="70" t="s">
        <v>8</v>
      </c>
      <c r="C19" s="71"/>
      <c r="D19" s="72" cm="1">
        <f t="array" ref="D19">FV(taxa_mensal,qtd_anos*12,aporte*-1)</f>
        <v>306538.10778801696</v>
      </c>
      <c r="E19" s="9"/>
      <c r="F19" s="9"/>
      <c r="G19" s="9"/>
    </row>
    <row r="20" spans="1:7">
      <c r="A20" s="9"/>
      <c r="B20" s="73" t="s">
        <v>9</v>
      </c>
      <c r="C20" s="74"/>
      <c r="D20" s="75" cm="1">
        <f t="array" ref="D20">patrimonio*rendimento_carteira</f>
        <v>2728.189159313351</v>
      </c>
      <c r="E20" s="9"/>
      <c r="F20" s="9"/>
      <c r="G20" s="9"/>
    </row>
    <row r="21" spans="1:7">
      <c r="A21" s="9"/>
      <c r="B21" s="18"/>
      <c r="C21" s="19"/>
      <c r="D21" s="18"/>
      <c r="E21" s="9"/>
      <c r="F21" s="9"/>
      <c r="G21" s="9"/>
    </row>
    <row r="22" spans="1:7" ht="25.5">
      <c r="A22" s="9"/>
      <c r="B22" s="27" t="s">
        <v>10</v>
      </c>
      <c r="C22" s="28"/>
      <c r="D22" s="29" t="s">
        <v>11</v>
      </c>
      <c r="E22" s="9"/>
      <c r="F22" s="9"/>
      <c r="G22" s="9"/>
    </row>
    <row r="23" spans="1:7" ht="15.75">
      <c r="A23" s="20">
        <v>2</v>
      </c>
      <c r="B23" s="58" t="s">
        <v>12</v>
      </c>
      <c r="C23" s="59">
        <f>FV($D$18,$A23*12,$D$16*-1)</f>
        <v>34306.810395032975</v>
      </c>
      <c r="D23" s="60" cm="1">
        <f t="array" ref="D23">C23*rendimento_carteira</f>
        <v>305.33061251579346</v>
      </c>
      <c r="E23" s="9"/>
      <c r="F23" s="9"/>
      <c r="G23" s="9"/>
    </row>
    <row r="24" spans="1:7" ht="15.75">
      <c r="A24" s="20">
        <v>5</v>
      </c>
      <c r="B24" s="61" t="s">
        <v>13</v>
      </c>
      <c r="C24" s="62">
        <f>FV($D$18,$A24*12,$D$16*-1)</f>
        <v>105558.91163809443</v>
      </c>
      <c r="D24" s="63" cm="1">
        <f t="array" ref="D24">C24*rendimento_carteira</f>
        <v>939.47431357904043</v>
      </c>
      <c r="E24" s="9"/>
      <c r="F24" s="9"/>
      <c r="G24" s="9"/>
    </row>
    <row r="25" spans="1:7" ht="15.75">
      <c r="A25" s="20">
        <v>10</v>
      </c>
      <c r="B25" s="61" t="s">
        <v>14</v>
      </c>
      <c r="C25" s="62">
        <f>FV($D$18,$A25*12,$D$16*-1)</f>
        <v>306538.10778801696</v>
      </c>
      <c r="D25" s="63" cm="1">
        <f t="array" ref="D25">C25*rendimento_carteira</f>
        <v>2728.189159313351</v>
      </c>
      <c r="E25" s="9"/>
      <c r="F25" s="9"/>
      <c r="G25" s="9"/>
    </row>
    <row r="26" spans="1:7" ht="15.75">
      <c r="A26" s="20">
        <v>20</v>
      </c>
      <c r="B26" s="61" t="s">
        <v>15</v>
      </c>
      <c r="C26" s="62">
        <f>FV($D$18,$A26*12,$D$16*-1)</f>
        <v>1417749.9841223215</v>
      </c>
      <c r="D26" s="63" cm="1">
        <f t="array" ref="D26">C26*rendimento_carteira</f>
        <v>12617.974858688662</v>
      </c>
      <c r="E26" s="9"/>
      <c r="F26" s="9"/>
      <c r="G26" s="9"/>
    </row>
    <row r="27" spans="1:7" ht="15.75">
      <c r="A27" s="20">
        <v>30</v>
      </c>
      <c r="B27" s="64" t="s">
        <v>16</v>
      </c>
      <c r="C27" s="65">
        <f>FV($D$18,$A27*12,$D$16*-1)</f>
        <v>5445933.7653059401</v>
      </c>
      <c r="D27" s="66" cm="1">
        <f t="array" ref="D27">C27*rendimento_carteira</f>
        <v>48468.810511222866</v>
      </c>
      <c r="E27" s="9"/>
      <c r="F27" s="9"/>
      <c r="G27" s="9"/>
    </row>
    <row r="28" spans="1:7">
      <c r="A28" s="13"/>
      <c r="B28" s="18"/>
      <c r="C28" s="18"/>
      <c r="D28" s="18"/>
      <c r="E28" s="9"/>
      <c r="F28" s="9"/>
      <c r="G28" s="9"/>
    </row>
    <row r="29" spans="1:7">
      <c r="A29" s="9"/>
      <c r="B29" s="18"/>
      <c r="C29" s="18"/>
      <c r="D29" s="18"/>
      <c r="E29" s="9"/>
      <c r="F29" s="9"/>
      <c r="G29" s="9"/>
    </row>
    <row r="30" spans="1:7">
      <c r="A30" s="9"/>
      <c r="B30" s="30" t="s">
        <v>17</v>
      </c>
      <c r="C30" s="31" t="s">
        <v>18</v>
      </c>
      <c r="D30" s="32"/>
      <c r="E30" s="9"/>
      <c r="F30" s="9"/>
      <c r="G30" s="9"/>
    </row>
    <row r="31" spans="1:7">
      <c r="A31" s="9"/>
      <c r="B31" s="76" t="s">
        <v>19</v>
      </c>
      <c r="C31" s="77" cm="1">
        <f t="array" ref="C31">aporte</f>
        <v>1260</v>
      </c>
      <c r="D31" s="33"/>
      <c r="E31" s="12"/>
      <c r="F31" s="9"/>
      <c r="G31" s="9"/>
    </row>
    <row r="32" spans="1:7">
      <c r="A32" s="9"/>
      <c r="B32" s="18"/>
      <c r="C32" s="18"/>
      <c r="D32" s="18"/>
      <c r="E32" s="9"/>
      <c r="F32" s="9"/>
      <c r="G32" s="9"/>
    </row>
    <row r="33" spans="1:7">
      <c r="A33" s="9"/>
      <c r="B33" s="34" t="s">
        <v>20</v>
      </c>
      <c r="C33" s="35" t="s">
        <v>21</v>
      </c>
      <c r="D33" s="36" t="s">
        <v>22</v>
      </c>
      <c r="E33" s="9"/>
      <c r="F33" s="9"/>
      <c r="G33" s="9"/>
    </row>
    <row r="34" spans="1:7">
      <c r="A34" s="9"/>
      <c r="B34" s="45" t="s">
        <v>23</v>
      </c>
      <c r="C34" s="46">
        <f>VLOOKUP($C$30&amp;"-"&amp;B34,Planilha2!$A:$D,4,FALSE)</f>
        <v>0.32</v>
      </c>
      <c r="D34" s="67">
        <f>C34*$C$31</f>
        <v>403.2</v>
      </c>
      <c r="E34" s="9"/>
      <c r="F34" s="9"/>
      <c r="G34" s="9"/>
    </row>
    <row r="35" spans="1:7">
      <c r="A35" s="9"/>
      <c r="B35" s="47" t="s">
        <v>24</v>
      </c>
      <c r="C35" s="48">
        <f>VLOOKUP($C$30&amp;"-"&amp;B35,Planilha2!$A:$D,4,FALSE)</f>
        <v>0.35</v>
      </c>
      <c r="D35" s="68">
        <f t="shared" ref="D35:D39" si="0">C35*$C$31</f>
        <v>441</v>
      </c>
      <c r="E35" s="9"/>
      <c r="F35" s="9"/>
      <c r="G35" s="9"/>
    </row>
    <row r="36" spans="1:7">
      <c r="A36" s="9"/>
      <c r="B36" s="47" t="s">
        <v>25</v>
      </c>
      <c r="C36" s="48">
        <f>VLOOKUP($C$30&amp;"-"&amp;B36,Planilha2!$A:$D,4,FALSE)</f>
        <v>0.08</v>
      </c>
      <c r="D36" s="68">
        <f t="shared" si="0"/>
        <v>100.8</v>
      </c>
      <c r="E36" s="9"/>
      <c r="F36" s="9"/>
      <c r="G36" s="9"/>
    </row>
    <row r="37" spans="1:7">
      <c r="A37" s="9"/>
      <c r="B37" s="47" t="s">
        <v>26</v>
      </c>
      <c r="C37" s="48">
        <f>VLOOKUP($C$30&amp;"-"&amp;B37,Planilha2!$A:$D,4,FALSE)</f>
        <v>0.05</v>
      </c>
      <c r="D37" s="68">
        <f t="shared" si="0"/>
        <v>63</v>
      </c>
      <c r="E37" s="9"/>
      <c r="F37" s="9"/>
      <c r="G37" s="9"/>
    </row>
    <row r="38" spans="1:7">
      <c r="A38" s="9"/>
      <c r="B38" s="47" t="s">
        <v>27</v>
      </c>
      <c r="C38" s="48">
        <f>VLOOKUP($C$30&amp;"-"&amp;B38,Planilha2!$A:$D,4,FALSE)</f>
        <v>0.1</v>
      </c>
      <c r="D38" s="68">
        <f t="shared" si="0"/>
        <v>126</v>
      </c>
      <c r="E38" s="9"/>
      <c r="F38" s="9"/>
      <c r="G38" s="9"/>
    </row>
    <row r="39" spans="1:7">
      <c r="A39" s="9"/>
      <c r="B39" s="49" t="s">
        <v>28</v>
      </c>
      <c r="C39" s="50">
        <f>VLOOKUP($C$30&amp;"-"&amp;B39,Planilha2!$A:$D,4,FALSE)</f>
        <v>0.1</v>
      </c>
      <c r="D39" s="69">
        <f t="shared" si="0"/>
        <v>126</v>
      </c>
      <c r="E39" s="9"/>
      <c r="F39" s="9"/>
      <c r="G39" s="9"/>
    </row>
    <row r="40" spans="1:7">
      <c r="A40" s="9"/>
      <c r="B40" s="37"/>
      <c r="C40" s="38"/>
      <c r="D40" s="100">
        <f>SUM(D34:D39)</f>
        <v>1260</v>
      </c>
      <c r="E40" s="9"/>
      <c r="F40" s="9"/>
      <c r="G40" s="9"/>
    </row>
    <row r="41" spans="1:7" s="2" customFormat="1">
      <c r="A41" s="14"/>
      <c r="B41" s="15"/>
      <c r="C41" s="16"/>
      <c r="D41" s="17"/>
      <c r="E41" s="13"/>
      <c r="F41" s="13"/>
      <c r="G41" s="13"/>
    </row>
    <row r="42" spans="1:7" s="2" customFormat="1">
      <c r="A42" s="14"/>
      <c r="B42" s="15"/>
      <c r="C42" s="16"/>
      <c r="D42" s="17"/>
      <c r="E42" s="13"/>
      <c r="F42" s="13"/>
      <c r="G42" s="13"/>
    </row>
    <row r="43" spans="1:7" s="2" customFormat="1">
      <c r="A43" s="14"/>
      <c r="B43" s="15"/>
      <c r="C43" s="16"/>
      <c r="D43" s="17"/>
      <c r="E43" s="13"/>
      <c r="F43" s="13"/>
      <c r="G43" s="13"/>
    </row>
    <row r="44" spans="1:7" s="2" customFormat="1">
      <c r="A44" s="14"/>
      <c r="B44" s="15"/>
      <c r="C44" s="16"/>
      <c r="D44" s="17"/>
      <c r="E44" s="13"/>
      <c r="F44" s="13"/>
      <c r="G44" s="13"/>
    </row>
    <row r="45" spans="1:7" s="2" customFormat="1">
      <c r="A45" s="14"/>
      <c r="B45" s="15"/>
      <c r="C45" s="16"/>
      <c r="D45" s="17"/>
      <c r="E45" s="13"/>
      <c r="F45" s="13"/>
      <c r="G45" s="13"/>
    </row>
    <row r="46" spans="1:7" s="2" customFormat="1">
      <c r="A46" s="14"/>
      <c r="B46" s="15"/>
      <c r="C46" s="16"/>
      <c r="D46" s="17"/>
      <c r="E46" s="13"/>
      <c r="F46" s="13"/>
      <c r="G46" s="13"/>
    </row>
    <row r="47" spans="1:7" s="2" customFormat="1">
      <c r="A47" s="14"/>
      <c r="B47" s="15"/>
      <c r="C47" s="16"/>
      <c r="D47" s="17"/>
      <c r="E47" s="13"/>
      <c r="F47" s="13"/>
      <c r="G47" s="13"/>
    </row>
    <row r="48" spans="1:7" s="2" customFormat="1">
      <c r="A48" s="14"/>
      <c r="B48" s="15"/>
      <c r="C48" s="16"/>
      <c r="D48" s="17"/>
      <c r="E48" s="13"/>
      <c r="F48" s="13"/>
      <c r="G48" s="13"/>
    </row>
    <row r="49" spans="1:7" s="2" customFormat="1">
      <c r="A49" s="14"/>
      <c r="B49" s="15"/>
      <c r="C49" s="16"/>
      <c r="D49" s="17"/>
      <c r="E49" s="13"/>
      <c r="F49" s="13"/>
      <c r="G49" s="13"/>
    </row>
    <row r="50" spans="1:7" s="2" customFormat="1">
      <c r="A50" s="14"/>
      <c r="B50" s="15"/>
      <c r="C50" s="16"/>
      <c r="D50" s="17"/>
      <c r="E50" s="13"/>
      <c r="F50" s="13"/>
      <c r="G50" s="13"/>
    </row>
    <row r="51" spans="1:7" s="2" customFormat="1">
      <c r="A51" s="14"/>
      <c r="B51" s="15"/>
      <c r="C51" s="16"/>
      <c r="D51" s="17"/>
      <c r="E51" s="13"/>
      <c r="F51" s="13"/>
      <c r="G51" s="13"/>
    </row>
    <row r="52" spans="1:7" s="2" customFormat="1">
      <c r="A52" s="14"/>
      <c r="B52" s="15"/>
      <c r="C52" s="16"/>
      <c r="D52" s="17"/>
      <c r="E52" s="13"/>
      <c r="F52" s="13"/>
      <c r="G52" s="13"/>
    </row>
    <row r="53" spans="1:7" s="2" customFormat="1">
      <c r="A53" s="14"/>
      <c r="B53" s="15"/>
      <c r="C53" s="16"/>
      <c r="D53" s="17"/>
      <c r="E53" s="13"/>
      <c r="F53" s="13"/>
      <c r="G53" s="13"/>
    </row>
    <row r="54" spans="1:7" s="2" customFormat="1">
      <c r="A54" s="14"/>
      <c r="B54" s="15"/>
      <c r="C54" s="16"/>
      <c r="D54" s="17"/>
      <c r="E54" s="13"/>
      <c r="F54" s="13"/>
      <c r="G54" s="13"/>
    </row>
    <row r="55" spans="1:7" s="2" customFormat="1">
      <c r="A55" s="14"/>
      <c r="B55" s="15"/>
      <c r="C55" s="16"/>
      <c r="D55" s="17"/>
      <c r="E55" s="13"/>
      <c r="F55" s="13"/>
      <c r="G55" s="13"/>
    </row>
    <row r="56" spans="1:7" s="2" customFormat="1">
      <c r="A56" s="14"/>
      <c r="B56" s="15"/>
      <c r="C56" s="16"/>
      <c r="D56" s="17"/>
      <c r="E56" s="13"/>
      <c r="F56" s="13"/>
      <c r="G56" s="13"/>
    </row>
    <row r="57" spans="1:7" s="2" customFormat="1">
      <c r="A57" s="14"/>
      <c r="B57" s="15"/>
      <c r="C57" s="16"/>
      <c r="D57" s="17"/>
      <c r="E57" s="13"/>
      <c r="F57" s="13"/>
      <c r="G57" s="13"/>
    </row>
    <row r="58" spans="1:7" hidden="1">
      <c r="A58" s="9"/>
      <c r="B58" s="15"/>
      <c r="C58" s="13"/>
      <c r="D58" s="13"/>
      <c r="E58" s="13"/>
      <c r="F58" s="13"/>
      <c r="G58" s="13"/>
    </row>
    <row r="59" spans="1:7" hidden="1">
      <c r="A59" s="9"/>
      <c r="B59" s="15"/>
      <c r="C59" s="13"/>
      <c r="D59" s="13"/>
      <c r="E59" s="13"/>
      <c r="F59" s="13"/>
      <c r="G59" s="13"/>
    </row>
    <row r="60" spans="1:7" hidden="1">
      <c r="A60" s="9"/>
      <c r="B60" s="15"/>
      <c r="C60" s="13"/>
      <c r="D60" s="13"/>
      <c r="E60" s="13"/>
      <c r="F60" s="13"/>
      <c r="G60" s="13"/>
    </row>
    <row r="61" spans="1:7" hidden="1">
      <c r="A61" s="9"/>
      <c r="B61" s="15"/>
      <c r="C61" s="13"/>
      <c r="D61" s="13"/>
      <c r="E61" s="13"/>
      <c r="F61" s="13"/>
      <c r="G61" s="13"/>
    </row>
    <row r="62" spans="1:7" hidden="1">
      <c r="A62" s="9"/>
      <c r="B62" s="13"/>
      <c r="C62" s="13"/>
      <c r="D62" s="13"/>
      <c r="E62" s="13"/>
      <c r="F62" s="13"/>
      <c r="G62" s="13"/>
    </row>
    <row r="63" spans="1:7" hidden="1">
      <c r="A63" s="9"/>
      <c r="B63" s="13"/>
      <c r="C63" s="13"/>
      <c r="D63" s="13"/>
      <c r="E63" s="13"/>
      <c r="F63" s="13"/>
      <c r="G63" s="13"/>
    </row>
    <row r="64" spans="1:7" hidden="1">
      <c r="A64" s="9"/>
      <c r="B64" s="13"/>
      <c r="C64" s="13"/>
      <c r="D64" s="13"/>
      <c r="E64" s="13"/>
      <c r="F64" s="13"/>
      <c r="G64" s="13"/>
    </row>
    <row r="65" spans="1:7" hidden="1">
      <c r="A65" s="9"/>
      <c r="B65" s="13"/>
      <c r="C65" s="13"/>
      <c r="D65" s="13"/>
      <c r="E65" s="13"/>
      <c r="F65" s="13"/>
      <c r="G65" s="13"/>
    </row>
    <row r="66" spans="1:7" hidden="1">
      <c r="A66" s="9"/>
      <c r="B66" s="13"/>
      <c r="C66" s="13"/>
      <c r="D66" s="13"/>
      <c r="E66" s="13"/>
      <c r="F66" s="13"/>
      <c r="G66" s="13"/>
    </row>
    <row r="67" spans="1:7" hidden="1">
      <c r="A67" s="9"/>
      <c r="B67" s="13"/>
      <c r="C67" s="13"/>
      <c r="D67" s="13"/>
      <c r="E67" s="13"/>
      <c r="F67" s="13"/>
      <c r="G67" s="13"/>
    </row>
    <row r="68" spans="1:7" hidden="1">
      <c r="A68" s="9"/>
      <c r="B68" s="13"/>
      <c r="C68" s="13"/>
      <c r="D68" s="13"/>
      <c r="E68" s="13"/>
      <c r="F68" s="13"/>
      <c r="G68" s="13"/>
    </row>
    <row r="69" spans="1:7" hidden="1">
      <c r="A69" s="9"/>
      <c r="B69" s="13"/>
      <c r="C69" s="13"/>
      <c r="D69" s="13"/>
      <c r="E69" s="13"/>
      <c r="F69" s="13"/>
      <c r="G69" s="13"/>
    </row>
    <row r="70" spans="1:7" hidden="1">
      <c r="A70" s="9"/>
      <c r="B70" s="13"/>
      <c r="C70" s="13"/>
      <c r="D70" s="13"/>
      <c r="E70" s="13"/>
      <c r="F70" s="13"/>
      <c r="G70" s="13"/>
    </row>
    <row r="71" spans="1:7" hidden="1">
      <c r="A71" s="9"/>
      <c r="B71" s="13"/>
      <c r="C71" s="13"/>
      <c r="D71" s="13"/>
      <c r="E71" s="13"/>
      <c r="F71" s="13"/>
      <c r="G71" s="13"/>
    </row>
    <row r="72" spans="1:7" hidden="1">
      <c r="A72" s="9"/>
      <c r="B72" s="13"/>
      <c r="C72" s="13"/>
      <c r="D72" s="13"/>
      <c r="E72" s="13"/>
      <c r="F72" s="13"/>
      <c r="G72" s="13"/>
    </row>
    <row r="73" spans="1:7" hidden="1">
      <c r="A73" s="9"/>
      <c r="B73" s="13"/>
      <c r="C73" s="13"/>
      <c r="D73" s="13"/>
      <c r="E73" s="13"/>
      <c r="F73" s="13"/>
      <c r="G73" s="13"/>
    </row>
    <row r="74" spans="1:7" hidden="1">
      <c r="A74" s="9"/>
      <c r="B74" s="13"/>
      <c r="C74" s="13"/>
      <c r="D74" s="13"/>
      <c r="E74" s="13"/>
      <c r="F74" s="13"/>
      <c r="G74" s="13"/>
    </row>
    <row r="75" spans="1:7" hidden="1">
      <c r="A75" s="9"/>
      <c r="B75" s="13"/>
      <c r="C75" s="13"/>
      <c r="D75" s="13"/>
      <c r="E75" s="13"/>
      <c r="F75" s="13"/>
      <c r="G75" s="13"/>
    </row>
    <row r="76" spans="1:7" hidden="1">
      <c r="A76" s="9"/>
      <c r="B76" s="13"/>
      <c r="C76" s="13"/>
      <c r="D76" s="13"/>
      <c r="E76" s="13"/>
      <c r="F76" s="13"/>
      <c r="G76" s="13"/>
    </row>
    <row r="77" spans="1:7" hidden="1">
      <c r="A77" s="9"/>
      <c r="B77" s="13"/>
      <c r="C77" s="13"/>
      <c r="D77" s="13"/>
      <c r="E77" s="13"/>
      <c r="F77" s="13"/>
      <c r="G77" s="13"/>
    </row>
    <row r="78" spans="1:7" hidden="1">
      <c r="A78" s="9"/>
      <c r="B78" s="13"/>
      <c r="C78" s="13"/>
      <c r="D78" s="13"/>
      <c r="E78" s="13"/>
      <c r="F78" s="13"/>
      <c r="G78" s="13"/>
    </row>
    <row r="79" spans="1:7" hidden="1">
      <c r="A79" s="9"/>
      <c r="B79" s="13"/>
      <c r="C79" s="13"/>
      <c r="D79" s="13"/>
      <c r="E79" s="13"/>
      <c r="F79" s="13"/>
      <c r="G79" s="13"/>
    </row>
    <row r="80" spans="1:7" hidden="1">
      <c r="A80" s="9"/>
      <c r="B80" s="13"/>
      <c r="C80" s="13"/>
      <c r="D80" s="13"/>
      <c r="E80" s="13"/>
      <c r="F80" s="13"/>
      <c r="G80" s="13"/>
    </row>
    <row r="81" spans="1:8">
      <c r="A81" s="14"/>
      <c r="B81" s="13"/>
      <c r="C81" s="13"/>
      <c r="D81" s="13"/>
      <c r="E81" s="9"/>
      <c r="F81" s="13"/>
      <c r="G81" s="13"/>
      <c r="H81" s="4"/>
    </row>
    <row r="82" spans="1:8" hidden="1">
      <c r="A82" s="9"/>
      <c r="B82" s="9"/>
      <c r="C82" s="9"/>
      <c r="D82" s="9"/>
      <c r="E82" s="3"/>
    </row>
    <row r="83" spans="1:8" hidden="1">
      <c r="A83" s="9"/>
      <c r="B83" s="9"/>
      <c r="C83" s="9"/>
      <c r="D83" s="9"/>
      <c r="E83" s="3"/>
    </row>
    <row r="84" spans="1:8" hidden="1">
      <c r="A84" s="9"/>
      <c r="B84" s="9"/>
      <c r="C84" s="9"/>
      <c r="D84" s="9"/>
      <c r="E84" s="3"/>
    </row>
    <row r="85" spans="1:8" hidden="1">
      <c r="A85" s="9"/>
      <c r="B85" s="9"/>
      <c r="C85" s="9"/>
      <c r="D85" s="9"/>
      <c r="E85" s="3"/>
    </row>
    <row r="86" spans="1:8" hidden="1">
      <c r="A86" s="9"/>
      <c r="B86" s="9"/>
      <c r="C86" s="9"/>
      <c r="D86" s="9"/>
      <c r="E86" s="3"/>
    </row>
    <row r="87" spans="1:8" hidden="1">
      <c r="A87" s="9"/>
      <c r="B87" s="9"/>
      <c r="C87" s="9"/>
      <c r="D87" s="9"/>
      <c r="E87" s="3"/>
    </row>
    <row r="88" spans="1:8" hidden="1">
      <c r="A88" s="9"/>
      <c r="B88" s="9"/>
      <c r="C88" s="9"/>
      <c r="D88" s="9"/>
      <c r="E88" s="3"/>
    </row>
    <row r="89" spans="1:8" hidden="1">
      <c r="A89" s="9"/>
      <c r="B89" s="9"/>
      <c r="C89" s="9"/>
      <c r="D89" s="9"/>
      <c r="E89" s="3"/>
    </row>
    <row r="90" spans="1:8" hidden="1">
      <c r="A90" s="9"/>
      <c r="B90" s="9"/>
      <c r="C90" s="9"/>
      <c r="D90" s="9"/>
      <c r="E90" s="3"/>
    </row>
    <row r="91" spans="1:8" hidden="1">
      <c r="A91" s="9"/>
      <c r="B91" s="9"/>
      <c r="C91" s="9"/>
      <c r="D91" s="9"/>
      <c r="E91" s="3"/>
    </row>
    <row r="92" spans="1:8" hidden="1">
      <c r="A92" s="9"/>
      <c r="B92" s="9"/>
      <c r="C92" s="9"/>
      <c r="D92" s="9"/>
      <c r="E92" s="3"/>
    </row>
    <row r="93" spans="1:8" hidden="1">
      <c r="A93" s="9"/>
      <c r="B93" s="9"/>
      <c r="C93" s="9"/>
      <c r="D93" s="9"/>
      <c r="E93" s="3"/>
    </row>
    <row r="94" spans="1:8" hidden="1">
      <c r="A94" s="9"/>
      <c r="B94" s="9"/>
      <c r="C94" s="9"/>
      <c r="D94" s="9"/>
      <c r="E94" s="3"/>
    </row>
    <row r="95" spans="1:8" hidden="1">
      <c r="A95" s="9"/>
      <c r="B95" s="9"/>
      <c r="C95" s="9"/>
      <c r="D95" s="9"/>
      <c r="E95" s="3"/>
    </row>
    <row r="96" spans="1:8" hidden="1">
      <c r="A96" s="9"/>
      <c r="B96" s="9"/>
      <c r="C96" s="9"/>
      <c r="D96" s="9"/>
      <c r="E96" s="3"/>
    </row>
    <row r="97" spans="1:5" hidden="1">
      <c r="A97" s="9"/>
      <c r="B97" s="9"/>
      <c r="C97" s="9"/>
      <c r="D97" s="9"/>
      <c r="E97" s="3"/>
    </row>
    <row r="98" spans="1:5" hidden="1">
      <c r="E98" s="3"/>
    </row>
    <row r="99" spans="1:5" hidden="1">
      <c r="E99" s="3"/>
    </row>
    <row r="100" spans="1:5" hidden="1">
      <c r="E100" s="3"/>
    </row>
    <row r="101" spans="1:5" hidden="1">
      <c r="E101" s="3"/>
    </row>
    <row r="102" spans="1:5" hidden="1">
      <c r="E102" s="3"/>
    </row>
    <row r="103" spans="1:5" hidden="1">
      <c r="E103" s="3"/>
    </row>
    <row r="104" spans="1:5" hidden="1">
      <c r="E104" s="3"/>
    </row>
    <row r="105" spans="1:5" hidden="1">
      <c r="E105" s="3"/>
    </row>
    <row r="106" spans="1:5" hidden="1">
      <c r="E106" s="3"/>
    </row>
    <row r="107" spans="1:5" hidden="1">
      <c r="E107" s="3"/>
    </row>
    <row r="108" spans="1:5" hidden="1">
      <c r="E108" s="3"/>
    </row>
    <row r="109" spans="1:5" hidden="1">
      <c r="E109" s="3"/>
    </row>
    <row r="110" spans="1:5" hidden="1">
      <c r="E110" s="3"/>
    </row>
    <row r="111" spans="1:5" hidden="1">
      <c r="E111" s="3"/>
    </row>
    <row r="112" spans="1:5" hidden="1">
      <c r="E112" s="3"/>
    </row>
    <row r="113" spans="5:5" hidden="1">
      <c r="E113" s="3"/>
    </row>
    <row r="114" spans="5:5" hidden="1">
      <c r="E114" s="3"/>
    </row>
    <row r="115" spans="5:5" hidden="1">
      <c r="E115" s="3"/>
    </row>
    <row r="116" spans="5:5" hidden="1">
      <c r="E116" s="3"/>
    </row>
    <row r="117" spans="5:5" hidden="1">
      <c r="E117" s="3"/>
    </row>
    <row r="118" spans="5:5" hidden="1">
      <c r="E118" s="3"/>
    </row>
    <row r="119" spans="5:5" hidden="1">
      <c r="E119" s="3"/>
    </row>
    <row r="120" spans="5:5" hidden="1">
      <c r="E120" s="3"/>
    </row>
    <row r="121" spans="5:5" hidden="1">
      <c r="E121" s="3"/>
    </row>
    <row r="122" spans="5:5" hidden="1">
      <c r="E122" s="3"/>
    </row>
    <row r="123" spans="5:5" hidden="1">
      <c r="E123" s="3"/>
    </row>
    <row r="124" spans="5:5" hidden="1">
      <c r="E124" s="3"/>
    </row>
    <row r="125" spans="5:5" hidden="1">
      <c r="E125" s="3"/>
    </row>
    <row r="126" spans="5:5" hidden="1">
      <c r="E126" s="3"/>
    </row>
    <row r="127" spans="5:5" hidden="1">
      <c r="E127" s="3"/>
    </row>
    <row r="128" spans="5:5" hidden="1">
      <c r="E128" s="3"/>
    </row>
    <row r="129" spans="5:5" hidden="1">
      <c r="E129" s="3"/>
    </row>
    <row r="130" spans="5:5" hidden="1">
      <c r="E130" s="3"/>
    </row>
    <row r="131" spans="5:5" hidden="1">
      <c r="E131" s="3"/>
    </row>
    <row r="132" spans="5:5" hidden="1">
      <c r="E132" s="3"/>
    </row>
    <row r="133" spans="5:5" hidden="1">
      <c r="E133" s="3"/>
    </row>
    <row r="134" spans="5:5" hidden="1">
      <c r="E134" s="3"/>
    </row>
    <row r="135" spans="5:5" hidden="1">
      <c r="E135" s="3"/>
    </row>
    <row r="136" spans="5:5" hidden="1">
      <c r="E136" s="3"/>
    </row>
    <row r="137" spans="5:5" hidden="1">
      <c r="E137" s="3"/>
    </row>
    <row r="138" spans="5:5" hidden="1">
      <c r="E138" s="3"/>
    </row>
    <row r="139" spans="5:5" hidden="1">
      <c r="E139" s="3"/>
    </row>
    <row r="140" spans="5:5" hidden="1">
      <c r="E140" s="3"/>
    </row>
    <row r="141" spans="5:5" hidden="1">
      <c r="E141" s="3"/>
    </row>
    <row r="142" spans="5:5" hidden="1">
      <c r="E142" s="3"/>
    </row>
  </sheetData>
  <mergeCells count="11">
    <mergeCell ref="B10:C10"/>
    <mergeCell ref="B11:C11"/>
    <mergeCell ref="B12:C12"/>
    <mergeCell ref="B13:C13"/>
    <mergeCell ref="B15:C15"/>
    <mergeCell ref="B22:C22"/>
    <mergeCell ref="B16:C16"/>
    <mergeCell ref="B17:C17"/>
    <mergeCell ref="B18:C18"/>
    <mergeCell ref="B19:C19"/>
    <mergeCell ref="B20:C20"/>
  </mergeCells>
  <dataValidations count="1">
    <dataValidation type="list" allowBlank="1" showInputMessage="1" showErrorMessage="1" sqref="C30" xr:uid="{0DB13546-823A-4D42-ABA8-EBAB13C7CAA1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DF02-B63B-4B1F-B3EB-910BD2D32F42}">
  <dimension ref="A2:I21"/>
  <sheetViews>
    <sheetView workbookViewId="0">
      <selection activeCell="G13" sqref="G13"/>
    </sheetView>
  </sheetViews>
  <sheetFormatPr defaultRowHeight="15"/>
  <cols>
    <col min="1" max="1" width="29.7109375" bestFit="1" customWidth="1"/>
    <col min="2" max="2" width="11.85546875" bestFit="1" customWidth="1"/>
    <col min="3" max="3" width="36.5703125" bestFit="1" customWidth="1"/>
    <col min="8" max="8" width="16.140625" bestFit="1" customWidth="1"/>
  </cols>
  <sheetData>
    <row r="2" spans="1:9">
      <c r="A2" s="86" t="s">
        <v>29</v>
      </c>
      <c r="B2" s="87" t="s">
        <v>17</v>
      </c>
      <c r="C2" s="88" t="s">
        <v>20</v>
      </c>
      <c r="D2" s="89" t="s">
        <v>30</v>
      </c>
      <c r="G2" s="5"/>
      <c r="H2" s="5"/>
      <c r="I2" s="6"/>
    </row>
    <row r="3" spans="1:9">
      <c r="A3" s="90" t="str">
        <f>B3&amp;"-"&amp;C3</f>
        <v>Conservador-PAPEL</v>
      </c>
      <c r="B3" s="81" t="s">
        <v>31</v>
      </c>
      <c r="C3" s="81" t="s">
        <v>23</v>
      </c>
      <c r="D3" s="91">
        <v>0.3</v>
      </c>
      <c r="G3" s="5"/>
      <c r="H3" s="7"/>
      <c r="I3" s="8"/>
    </row>
    <row r="4" spans="1:9">
      <c r="A4" s="92" t="str">
        <f t="shared" ref="A4:A20" si="0">B4&amp;"-"&amp;C4</f>
        <v>Conservador-TIJOLO</v>
      </c>
      <c r="B4" s="82" t="s">
        <v>31</v>
      </c>
      <c r="C4" s="82" t="s">
        <v>24</v>
      </c>
      <c r="D4" s="93">
        <v>0.5</v>
      </c>
      <c r="G4" s="5"/>
      <c r="H4" s="5"/>
      <c r="I4" s="5"/>
    </row>
    <row r="5" spans="1:9">
      <c r="A5" s="92" t="str">
        <f t="shared" si="0"/>
        <v>Conservador-HÍBRIDOS</v>
      </c>
      <c r="B5" s="82" t="s">
        <v>31</v>
      </c>
      <c r="C5" s="82" t="s">
        <v>25</v>
      </c>
      <c r="D5" s="93">
        <v>0.1</v>
      </c>
    </row>
    <row r="6" spans="1:9">
      <c r="A6" s="92" t="str">
        <f t="shared" si="0"/>
        <v>Conservador-FOFs</v>
      </c>
      <c r="B6" s="82" t="s">
        <v>31</v>
      </c>
      <c r="C6" s="82" t="s">
        <v>26</v>
      </c>
      <c r="D6" s="93">
        <v>0.1</v>
      </c>
    </row>
    <row r="7" spans="1:9">
      <c r="A7" s="92" t="str">
        <f t="shared" si="0"/>
        <v>Conservador-DESELVOLVIMENTO</v>
      </c>
      <c r="B7" s="82" t="s">
        <v>31</v>
      </c>
      <c r="C7" s="82" t="s">
        <v>27</v>
      </c>
      <c r="D7" s="93">
        <v>0</v>
      </c>
    </row>
    <row r="8" spans="1:9">
      <c r="A8" s="92" t="str">
        <f t="shared" si="0"/>
        <v>Conservador-HOTELARIAS</v>
      </c>
      <c r="B8" s="82" t="s">
        <v>31</v>
      </c>
      <c r="C8" s="82" t="s">
        <v>28</v>
      </c>
      <c r="D8" s="93">
        <v>0</v>
      </c>
    </row>
    <row r="9" spans="1:9">
      <c r="A9" s="92" t="str">
        <f t="shared" si="0"/>
        <v>Moderado-PAPEL</v>
      </c>
      <c r="B9" s="83" t="s">
        <v>18</v>
      </c>
      <c r="C9" s="82" t="s">
        <v>23</v>
      </c>
      <c r="D9" s="94">
        <v>0.32</v>
      </c>
    </row>
    <row r="10" spans="1:9">
      <c r="A10" s="92" t="str">
        <f t="shared" si="0"/>
        <v>Moderado-TIJOLO</v>
      </c>
      <c r="B10" s="83" t="s">
        <v>18</v>
      </c>
      <c r="C10" s="82" t="s">
        <v>24</v>
      </c>
      <c r="D10" s="94">
        <v>0.35</v>
      </c>
    </row>
    <row r="11" spans="1:9">
      <c r="A11" s="92" t="str">
        <f t="shared" si="0"/>
        <v>Moderado-HÍBRIDOS</v>
      </c>
      <c r="B11" s="83" t="s">
        <v>18</v>
      </c>
      <c r="C11" s="82" t="s">
        <v>25</v>
      </c>
      <c r="D11" s="94">
        <v>0.08</v>
      </c>
    </row>
    <row r="12" spans="1:9">
      <c r="A12" s="92" t="str">
        <f t="shared" si="0"/>
        <v>Moderado-FOFs</v>
      </c>
      <c r="B12" s="83" t="s">
        <v>18</v>
      </c>
      <c r="C12" s="82" t="s">
        <v>26</v>
      </c>
      <c r="D12" s="94">
        <v>0.05</v>
      </c>
    </row>
    <row r="13" spans="1:9">
      <c r="A13" s="92" t="str">
        <f t="shared" si="0"/>
        <v>Moderado-DESELVOLVIMENTO</v>
      </c>
      <c r="B13" s="83" t="s">
        <v>18</v>
      </c>
      <c r="C13" s="82" t="s">
        <v>27</v>
      </c>
      <c r="D13" s="94">
        <v>0.1</v>
      </c>
    </row>
    <row r="14" spans="1:9">
      <c r="A14" s="92" t="str">
        <f t="shared" si="0"/>
        <v>Moderado-HOTELARIAS</v>
      </c>
      <c r="B14" s="83" t="s">
        <v>18</v>
      </c>
      <c r="C14" s="82" t="s">
        <v>28</v>
      </c>
      <c r="D14" s="94">
        <v>0.1</v>
      </c>
    </row>
    <row r="15" spans="1:9">
      <c r="A15" s="92" t="str">
        <f t="shared" si="0"/>
        <v>Agressivo-PAPEL</v>
      </c>
      <c r="B15" s="83" t="s">
        <v>32</v>
      </c>
      <c r="C15" s="82" t="s">
        <v>23</v>
      </c>
      <c r="D15" s="94">
        <v>0.5</v>
      </c>
    </row>
    <row r="16" spans="1:9">
      <c r="A16" s="92" t="str">
        <f t="shared" si="0"/>
        <v>Agressivo-TIJOLO</v>
      </c>
      <c r="B16" s="83" t="s">
        <v>32</v>
      </c>
      <c r="C16" s="82" t="s">
        <v>24</v>
      </c>
      <c r="D16" s="94">
        <v>0.1</v>
      </c>
    </row>
    <row r="17" spans="1:4">
      <c r="A17" s="92" t="str">
        <f t="shared" si="0"/>
        <v>Agressivo-HÍBRIDOS</v>
      </c>
      <c r="B17" s="83" t="s">
        <v>32</v>
      </c>
      <c r="C17" s="82" t="s">
        <v>25</v>
      </c>
      <c r="D17" s="94">
        <v>0.05</v>
      </c>
    </row>
    <row r="18" spans="1:4">
      <c r="A18" s="92" t="str">
        <f t="shared" si="0"/>
        <v>Agressivo-FOFs</v>
      </c>
      <c r="B18" s="83" t="s">
        <v>32</v>
      </c>
      <c r="C18" s="82" t="s">
        <v>26</v>
      </c>
      <c r="D18" s="94">
        <v>0.05</v>
      </c>
    </row>
    <row r="19" spans="1:4">
      <c r="A19" s="92" t="str">
        <f t="shared" si="0"/>
        <v>Agressivo-DESELVOLVIMENTO</v>
      </c>
      <c r="B19" s="83" t="s">
        <v>32</v>
      </c>
      <c r="C19" s="82" t="s">
        <v>27</v>
      </c>
      <c r="D19" s="94">
        <v>0.2</v>
      </c>
    </row>
    <row r="20" spans="1:4">
      <c r="A20" s="95" t="str">
        <f t="shared" si="0"/>
        <v>Agressivo-HOTELARIAS</v>
      </c>
      <c r="B20" s="84" t="s">
        <v>32</v>
      </c>
      <c r="C20" s="85" t="s">
        <v>28</v>
      </c>
      <c r="D20" s="96">
        <v>0.1</v>
      </c>
    </row>
    <row r="21" spans="1:4">
      <c r="A21" s="97"/>
      <c r="B21" s="98"/>
      <c r="C21" s="98"/>
      <c r="D21" s="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2025-05-26T20:09:20Z</dcterms:created>
  <dcterms:modified xsi:type="dcterms:W3CDTF">2025-05-27T16:26:57Z</dcterms:modified>
  <cp:category/>
  <cp:contentStatus/>
</cp:coreProperties>
</file>