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ISHIKESH.GIRI\Desktop\Requirement and Analysis\"/>
    </mc:Choice>
  </mc:AlternateContent>
  <bookViews>
    <workbookView xWindow="0" yWindow="0" windowWidth="21600" windowHeight="9420"/>
  </bookViews>
  <sheets>
    <sheet name="Commision SetU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L12" i="1" l="1"/>
  <c r="D12" i="1"/>
  <c r="H12" i="1"/>
  <c r="G21" i="1" l="1"/>
  <c r="C22" i="1"/>
  <c r="C25" i="1" s="1"/>
  <c r="C29" i="1" s="1"/>
  <c r="C34" i="1" s="1"/>
  <c r="C38" i="1" s="1"/>
  <c r="G22" i="1" l="1"/>
  <c r="I21" i="1"/>
  <c r="I22" i="1" s="1"/>
  <c r="C43" i="1"/>
  <c r="C47" i="1" s="1"/>
  <c r="C40" i="1"/>
  <c r="C48" i="1" s="1"/>
  <c r="C50" i="1" s="1"/>
  <c r="C31" i="1"/>
  <c r="C23" i="1"/>
  <c r="I23" i="1" l="1"/>
  <c r="I30" i="1" s="1"/>
  <c r="I25" i="1"/>
  <c r="I29" i="1" s="1"/>
  <c r="I31" i="1" s="1"/>
  <c r="I39" i="1" s="1"/>
  <c r="G23" i="1"/>
  <c r="G30" i="1" s="1"/>
  <c r="G25" i="1"/>
  <c r="G29" i="1" s="1"/>
  <c r="G31" i="1" s="1"/>
  <c r="K21" i="1"/>
  <c r="K22" i="1" s="1"/>
  <c r="G34" i="1"/>
  <c r="G38" i="1" s="1"/>
  <c r="G40" i="1" s="1"/>
  <c r="I34" i="1"/>
  <c r="I38" i="1" s="1"/>
  <c r="I40" i="1" s="1"/>
  <c r="G24" i="1"/>
  <c r="D47" i="1"/>
  <c r="C51" i="1"/>
  <c r="C17" i="1" s="1"/>
  <c r="C39" i="1"/>
  <c r="C42" i="1" s="1"/>
  <c r="D38" i="1" s="1"/>
  <c r="C24" i="1"/>
  <c r="D22" i="1" s="1"/>
  <c r="C30" i="1"/>
  <c r="C33" i="1" s="1"/>
  <c r="D29" i="1" s="1"/>
  <c r="I33" i="1" l="1"/>
  <c r="M21" i="1"/>
  <c r="M22" i="1" s="1"/>
  <c r="I24" i="1"/>
  <c r="G39" i="1"/>
  <c r="M23" i="1"/>
  <c r="M30" i="1" s="1"/>
  <c r="M25" i="1"/>
  <c r="M29" i="1" s="1"/>
  <c r="M24" i="1"/>
  <c r="K23" i="1"/>
  <c r="K30" i="1" s="1"/>
  <c r="K25" i="1"/>
  <c r="G43" i="1"/>
  <c r="I43" i="1"/>
  <c r="I47" i="1" s="1"/>
  <c r="I51" i="1" s="1"/>
  <c r="I26" i="1" l="1"/>
  <c r="K29" i="1"/>
  <c r="K26" i="1"/>
  <c r="M31" i="1"/>
  <c r="M39" i="1" s="1"/>
  <c r="M34" i="1"/>
  <c r="M38" i="1" s="1"/>
  <c r="M40" i="1" s="1"/>
  <c r="K24" i="1"/>
  <c r="G26" i="1" s="1"/>
  <c r="L26" i="1" s="1"/>
  <c r="G47" i="1"/>
  <c r="G51" i="1" s="1"/>
  <c r="I42" i="1"/>
  <c r="I48" i="1"/>
  <c r="I50" i="1" s="1"/>
  <c r="G42" i="1"/>
  <c r="G48" i="1"/>
  <c r="G50" i="1" s="1"/>
  <c r="M43" i="1" l="1"/>
  <c r="M47" i="1" s="1"/>
  <c r="M51" i="1" s="1"/>
  <c r="K31" i="1"/>
  <c r="K34" i="1"/>
  <c r="M33" i="1"/>
  <c r="M42" i="1"/>
  <c r="M48" i="1"/>
  <c r="M50" i="1" s="1"/>
  <c r="K38" i="1" l="1"/>
  <c r="K35" i="1"/>
  <c r="K39" i="1"/>
  <c r="I35" i="1"/>
  <c r="K33" i="1"/>
  <c r="G35" i="1" s="1"/>
  <c r="L35" i="1" s="1"/>
  <c r="K40" i="1" l="1"/>
  <c r="K43" i="1"/>
  <c r="K47" i="1" l="1"/>
  <c r="K51" i="1" s="1"/>
  <c r="K52" i="1" s="1"/>
  <c r="H17" i="1" s="1"/>
  <c r="K44" i="1"/>
  <c r="I44" i="1"/>
  <c r="K48" i="1"/>
  <c r="K50" i="1" s="1"/>
  <c r="G52" i="1" s="1"/>
  <c r="L52" i="1" s="1"/>
  <c r="K42" i="1"/>
  <c r="G44" i="1" s="1"/>
  <c r="L44" i="1" s="1"/>
</calcChain>
</file>

<file path=xl/sharedStrings.xml><?xml version="1.0" encoding="utf-8"?>
<sst xmlns="http://schemas.openxmlformats.org/spreadsheetml/2006/main" count="184" uniqueCount="54">
  <si>
    <t>Commission %</t>
  </si>
  <si>
    <t>Tier</t>
  </si>
  <si>
    <t>First</t>
  </si>
  <si>
    <t>Second</t>
  </si>
  <si>
    <t>Third</t>
  </si>
  <si>
    <t>Balance</t>
  </si>
  <si>
    <t>Flat Commission
(%)</t>
  </si>
  <si>
    <t>Sliding Commission
(%)</t>
  </si>
  <si>
    <t>Average</t>
  </si>
  <si>
    <t>Total Bond Cost</t>
  </si>
  <si>
    <t>Enter Bond Amount</t>
  </si>
  <si>
    <t>Following are my Price Chart</t>
  </si>
  <si>
    <t>Base Rate %</t>
  </si>
  <si>
    <t>Rate per Tier %</t>
  </si>
  <si>
    <t>FLAT</t>
  </si>
  <si>
    <t>Carrier</t>
  </si>
  <si>
    <t>Base Cost</t>
  </si>
  <si>
    <t>Commission Paid to Agency-1</t>
  </si>
  <si>
    <t>Carrier Revenue</t>
  </si>
  <si>
    <t>Commission Paid to Agency-2</t>
  </si>
  <si>
    <t>Commission Earned</t>
  </si>
  <si>
    <t>Agency Revenue</t>
  </si>
  <si>
    <t>Agency-1</t>
  </si>
  <si>
    <t>Add Agency Fees (In $)</t>
  </si>
  <si>
    <t>Agency-2</t>
  </si>
  <si>
    <t>Commission Paid to Agency-3</t>
  </si>
  <si>
    <t>Agency-3</t>
  </si>
  <si>
    <t>Sliding</t>
  </si>
  <si>
    <t>Bond Amount</t>
  </si>
  <si>
    <t>Principal (Flat Rate)</t>
  </si>
  <si>
    <t>Principal (Sliding Rate)</t>
  </si>
  <si>
    <t>Tier 1 Bond Amount</t>
  </si>
  <si>
    <t>Tier 2 Bond Amount</t>
  </si>
  <si>
    <t>Tier 3 Bond Amount</t>
  </si>
  <si>
    <t>Balance Tier Bond Amount</t>
  </si>
  <si>
    <t>Tier-1 Bond Cost</t>
  </si>
  <si>
    <t>Tier-2 Bond Cost</t>
  </si>
  <si>
    <t>Tier-3 Bond Cost</t>
  </si>
  <si>
    <t>Balance Tier Bond Cost</t>
  </si>
  <si>
    <t>Total Revenue</t>
  </si>
  <si>
    <t>Total Commission Paid</t>
  </si>
  <si>
    <t>Tier-1 Agency Revenue</t>
  </si>
  <si>
    <t>Tier-2 Agency Revenue</t>
  </si>
  <si>
    <r>
      <rPr>
        <sz val="11"/>
        <color theme="1"/>
        <rFont val="Calibri"/>
        <family val="2"/>
        <scheme val="minor"/>
      </rPr>
      <t>I am an</t>
    </r>
    <r>
      <rPr>
        <b/>
        <sz val="11"/>
        <color theme="1"/>
        <rFont val="Calibri"/>
        <family val="2"/>
        <scheme val="minor"/>
      </rPr>
      <t xml:space="preserve"> Agency 3</t>
    </r>
  </si>
  <si>
    <r>
      <rPr>
        <sz val="11"/>
        <color theme="1"/>
        <rFont val="Calibri"/>
        <family val="2"/>
        <scheme val="minor"/>
      </rPr>
      <t xml:space="preserve">I am an </t>
    </r>
    <r>
      <rPr>
        <b/>
        <sz val="11"/>
        <color theme="1"/>
        <rFont val="Calibri"/>
        <family val="2"/>
        <scheme val="minor"/>
      </rPr>
      <t>Agency 2</t>
    </r>
  </si>
  <si>
    <r>
      <rPr>
        <sz val="11"/>
        <color theme="1"/>
        <rFont val="Calibri"/>
        <family val="2"/>
        <scheme val="minor"/>
      </rPr>
      <t xml:space="preserve">I am an </t>
    </r>
    <r>
      <rPr>
        <b/>
        <sz val="11"/>
        <color theme="1"/>
        <rFont val="Calibri"/>
        <family val="2"/>
        <scheme val="minor"/>
      </rPr>
      <t>Agency 1</t>
    </r>
  </si>
  <si>
    <r>
      <rPr>
        <sz val="11"/>
        <color theme="1"/>
        <rFont val="Calibri"/>
        <family val="2"/>
        <scheme val="minor"/>
      </rPr>
      <t xml:space="preserve">I am the </t>
    </r>
    <r>
      <rPr>
        <b/>
        <sz val="11"/>
        <color theme="1"/>
        <rFont val="Calibri"/>
        <family val="2"/>
        <scheme val="minor"/>
      </rPr>
      <t>Carrier</t>
    </r>
  </si>
  <si>
    <r>
      <rPr>
        <sz val="11"/>
        <color theme="1"/>
        <rFont val="Calibri"/>
        <family val="2"/>
        <scheme val="minor"/>
      </rPr>
      <t xml:space="preserve">I charge Following Commision to </t>
    </r>
    <r>
      <rPr>
        <b/>
        <sz val="11"/>
        <color theme="1"/>
        <rFont val="Calibri"/>
        <family val="2"/>
        <scheme val="minor"/>
      </rPr>
      <t>Ageny 2</t>
    </r>
  </si>
  <si>
    <r>
      <rPr>
        <sz val="11"/>
        <color theme="1"/>
        <rFont val="Calibri"/>
        <family val="2"/>
        <scheme val="minor"/>
      </rPr>
      <t xml:space="preserve">I charge Following Commision to </t>
    </r>
    <r>
      <rPr>
        <b/>
        <sz val="11"/>
        <color theme="1"/>
        <rFont val="Calibri"/>
        <family val="2"/>
        <scheme val="minor"/>
      </rPr>
      <t>Ageny 1</t>
    </r>
  </si>
  <si>
    <r>
      <rPr>
        <sz val="11"/>
        <color theme="1"/>
        <rFont val="Calibri"/>
        <family val="2"/>
        <scheme val="minor"/>
      </rPr>
      <t xml:space="preserve">I charge Following Commision to </t>
    </r>
    <r>
      <rPr>
        <b/>
        <sz val="11"/>
        <color theme="1"/>
        <rFont val="Calibri"/>
        <family val="2"/>
        <scheme val="minor"/>
      </rPr>
      <t>Carrier</t>
    </r>
  </si>
  <si>
    <r>
      <t>Base Cost (</t>
    </r>
    <r>
      <rPr>
        <sz val="11"/>
        <color rgb="FFFF0000"/>
        <rFont val="Calibri"/>
        <family val="2"/>
        <scheme val="minor"/>
      </rPr>
      <t>Tier-1</t>
    </r>
    <r>
      <rPr>
        <sz val="11"/>
        <color theme="1"/>
        <rFont val="Calibri"/>
        <family val="2"/>
        <scheme val="minor"/>
      </rPr>
      <t>)</t>
    </r>
  </si>
  <si>
    <r>
      <t>Base Cost (</t>
    </r>
    <r>
      <rPr>
        <sz val="11"/>
        <color rgb="FFFF0000"/>
        <rFont val="Calibri"/>
        <family val="2"/>
        <scheme val="minor"/>
      </rPr>
      <t>Tier-2</t>
    </r>
    <r>
      <rPr>
        <sz val="11"/>
        <color theme="1"/>
        <rFont val="Calibri"/>
        <family val="2"/>
        <scheme val="minor"/>
      </rPr>
      <t>)</t>
    </r>
  </si>
  <si>
    <r>
      <t>Base Cost (</t>
    </r>
    <r>
      <rPr>
        <sz val="11"/>
        <color rgb="FFFF0000"/>
        <rFont val="Calibri"/>
        <family val="2"/>
        <scheme val="minor"/>
      </rPr>
      <t>Tier-3</t>
    </r>
    <r>
      <rPr>
        <sz val="11"/>
        <color theme="1"/>
        <rFont val="Calibri"/>
        <family val="2"/>
        <scheme val="minor"/>
      </rPr>
      <t>)</t>
    </r>
  </si>
  <si>
    <r>
      <t xml:space="preserve">Base Cost </t>
    </r>
    <r>
      <rPr>
        <sz val="11"/>
        <color rgb="FFFF0000"/>
        <rFont val="Calibri"/>
        <family val="2"/>
        <scheme val="minor"/>
      </rPr>
      <t>(Balance)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</si>
</sst>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74">
    <xf numFmtId="0" fontId="0" fillId="0" borderId="0" xfId="0"/>
    <xf numFmtId="0" fontId="0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left"/>
    </xf>
    <xf numFmtId="0" fontId="0" fillId="3" borderId="10" xfId="0" applyFont="1" applyFill="1" applyBorder="1" applyAlignment="1">
      <alignment horizontal="left"/>
    </xf>
    <xf numFmtId="0" fontId="0" fillId="3" borderId="8" xfId="0" applyFont="1" applyFill="1" applyBorder="1" applyAlignment="1">
      <alignment horizontal="left"/>
    </xf>
    <xf numFmtId="0" fontId="0" fillId="3" borderId="10" xfId="0" applyFont="1" applyFill="1" applyBorder="1"/>
    <xf numFmtId="0" fontId="0" fillId="3" borderId="2" xfId="0" applyFont="1" applyFill="1" applyBorder="1"/>
    <xf numFmtId="0" fontId="4" fillId="6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horizontal="center" wrapText="1"/>
    </xf>
    <xf numFmtId="0" fontId="0" fillId="7" borderId="5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wrapText="1"/>
    </xf>
    <xf numFmtId="10" fontId="0" fillId="3" borderId="2" xfId="0" applyNumberFormat="1" applyFont="1" applyFill="1" applyBorder="1" applyAlignment="1">
      <alignment horizontal="center"/>
    </xf>
    <xf numFmtId="166" fontId="0" fillId="3" borderId="2" xfId="0" applyNumberFormat="1" applyFont="1" applyFill="1" applyBorder="1" applyAlignment="1">
      <alignment horizontal="center"/>
    </xf>
    <xf numFmtId="166" fontId="0" fillId="3" borderId="25" xfId="0" applyNumberFormat="1" applyFont="1" applyFill="1" applyBorder="1" applyAlignment="1">
      <alignment horizontal="center"/>
    </xf>
    <xf numFmtId="9" fontId="0" fillId="3" borderId="2" xfId="2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166" fontId="2" fillId="4" borderId="21" xfId="0" applyNumberFormat="1" applyFont="1" applyFill="1" applyBorder="1"/>
    <xf numFmtId="166" fontId="4" fillId="2" borderId="9" xfId="3" applyNumberFormat="1" applyFont="1" applyBorder="1"/>
    <xf numFmtId="0" fontId="6" fillId="8" borderId="20" xfId="0" applyFont="1" applyFill="1" applyBorder="1" applyAlignment="1">
      <alignment horizontal="center"/>
    </xf>
    <xf numFmtId="0" fontId="6" fillId="8" borderId="27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29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8" borderId="20" xfId="0" applyFont="1" applyFill="1" applyBorder="1" applyAlignment="1">
      <alignment horizontal="center"/>
    </xf>
    <xf numFmtId="166" fontId="0" fillId="2" borderId="2" xfId="3" applyNumberFormat="1" applyFont="1" applyBorder="1"/>
    <xf numFmtId="0" fontId="6" fillId="2" borderId="21" xfId="3" applyFont="1" applyBorder="1" applyAlignment="1">
      <alignment horizontal="center" vertical="center" wrapText="1"/>
    </xf>
    <xf numFmtId="166" fontId="0" fillId="2" borderId="21" xfId="3" applyNumberFormat="1" applyFont="1" applyBorder="1"/>
    <xf numFmtId="166" fontId="4" fillId="2" borderId="2" xfId="3" applyNumberFormat="1" applyFont="1" applyBorder="1"/>
    <xf numFmtId="166" fontId="0" fillId="2" borderId="22" xfId="3" applyNumberFormat="1" applyFont="1" applyBorder="1"/>
    <xf numFmtId="0" fontId="6" fillId="2" borderId="9" xfId="3" applyFont="1" applyBorder="1" applyAlignment="1">
      <alignment horizontal="center" vertical="center" wrapText="1"/>
    </xf>
    <xf numFmtId="0" fontId="7" fillId="6" borderId="8" xfId="0" applyFont="1" applyFill="1" applyBorder="1"/>
    <xf numFmtId="166" fontId="8" fillId="6" borderId="22" xfId="0" applyNumberFormat="1" applyFont="1" applyFill="1" applyBorder="1"/>
    <xf numFmtId="0" fontId="7" fillId="6" borderId="22" xfId="0" applyFont="1" applyFill="1" applyBorder="1"/>
    <xf numFmtId="0" fontId="6" fillId="2" borderId="22" xfId="3" applyFont="1" applyBorder="1" applyAlignment="1">
      <alignment horizontal="center" vertical="center" wrapText="1"/>
    </xf>
    <xf numFmtId="166" fontId="2" fillId="4" borderId="2" xfId="1" applyNumberFormat="1" applyFont="1" applyFill="1" applyBorder="1"/>
    <xf numFmtId="166" fontId="2" fillId="4" borderId="21" xfId="1" applyNumberFormat="1" applyFont="1" applyFill="1" applyBorder="1"/>
    <xf numFmtId="0" fontId="0" fillId="5" borderId="0" xfId="0" applyFont="1" applyFill="1"/>
    <xf numFmtId="0" fontId="0" fillId="5" borderId="12" xfId="0" applyFont="1" applyFill="1" applyBorder="1"/>
    <xf numFmtId="0" fontId="0" fillId="5" borderId="15" xfId="0" applyFont="1" applyFill="1" applyBorder="1"/>
    <xf numFmtId="0" fontId="0" fillId="5" borderId="17" xfId="0" applyFont="1" applyFill="1" applyBorder="1"/>
    <xf numFmtId="0" fontId="0" fillId="5" borderId="13" xfId="0" applyFont="1" applyFill="1" applyBorder="1"/>
    <xf numFmtId="0" fontId="0" fillId="5" borderId="14" xfId="0" applyFont="1" applyFill="1" applyBorder="1"/>
    <xf numFmtId="0" fontId="0" fillId="5" borderId="18" xfId="0" applyFont="1" applyFill="1" applyBorder="1"/>
    <xf numFmtId="0" fontId="0" fillId="5" borderId="19" xfId="0" applyFont="1" applyFill="1" applyBorder="1"/>
    <xf numFmtId="0" fontId="0" fillId="5" borderId="0" xfId="0" applyFont="1" applyFill="1" applyBorder="1"/>
    <xf numFmtId="0" fontId="0" fillId="5" borderId="16" xfId="0" applyFont="1" applyFill="1" applyBorder="1"/>
    <xf numFmtId="166" fontId="0" fillId="5" borderId="0" xfId="0" applyNumberFormat="1" applyFont="1" applyFill="1" applyBorder="1"/>
    <xf numFmtId="0" fontId="0" fillId="5" borderId="15" xfId="0" applyFont="1" applyFill="1" applyBorder="1" applyAlignment="1">
      <alignment horizontal="left"/>
    </xf>
    <xf numFmtId="0" fontId="0" fillId="5" borderId="3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30" xfId="0" applyFont="1" applyFill="1" applyBorder="1" applyAlignment="1">
      <alignment horizontal="center"/>
    </xf>
    <xf numFmtId="0" fontId="0" fillId="5" borderId="31" xfId="0" applyFont="1" applyFill="1" applyBorder="1" applyAlignment="1">
      <alignment horizontal="center"/>
    </xf>
    <xf numFmtId="166" fontId="0" fillId="5" borderId="0" xfId="0" applyNumberFormat="1" applyFont="1" applyFill="1"/>
    <xf numFmtId="0" fontId="0" fillId="8" borderId="3" xfId="0" applyFont="1" applyFill="1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6" borderId="24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29" xfId="0" applyFont="1" applyFill="1" applyBorder="1" applyAlignment="1">
      <alignment horizontal="center"/>
    </xf>
    <xf numFmtId="0" fontId="6" fillId="8" borderId="12" xfId="0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32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166" fontId="2" fillId="4" borderId="2" xfId="1" applyNumberFormat="1" applyFont="1" applyFill="1" applyBorder="1" applyAlignment="1">
      <alignment horizontal="right"/>
    </xf>
    <xf numFmtId="166" fontId="3" fillId="2" borderId="20" xfId="3" applyNumberFormat="1" applyFont="1" applyBorder="1"/>
    <xf numFmtId="166" fontId="3" fillId="2" borderId="7" xfId="3" applyNumberFormat="1" applyFont="1" applyBorder="1"/>
  </cellXfs>
  <cellStyles count="4">
    <cellStyle name="Currency" xfId="1" builtinId="4"/>
    <cellStyle name="Normal" xfId="0" builtinId="0"/>
    <cellStyle name="Note" xfId="3" builtinId="10"/>
    <cellStyle name="Percent" xfId="2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52"/>
  <sheetViews>
    <sheetView tabSelected="1" zoomScaleNormal="100" workbookViewId="0">
      <selection activeCell="J16" sqref="J16"/>
    </sheetView>
  </sheetViews>
  <sheetFormatPr defaultColWidth="9" defaultRowHeight="15" x14ac:dyDescent="0.25"/>
  <cols>
    <col min="1" max="1" width="2.28515625" style="39" customWidth="1"/>
    <col min="2" max="2" width="27.5703125" style="39" bestFit="1" customWidth="1"/>
    <col min="3" max="3" width="12.7109375" style="39" bestFit="1" customWidth="1"/>
    <col min="4" max="4" width="15.42578125" style="39" bestFit="1" customWidth="1"/>
    <col min="5" max="5" width="2.42578125" style="39" customWidth="1"/>
    <col min="6" max="6" width="27.5703125" style="39" bestFit="1" customWidth="1"/>
    <col min="7" max="7" width="18.5703125" style="39" bestFit="1" customWidth="1"/>
    <col min="8" max="8" width="27.5703125" style="39" bestFit="1" customWidth="1"/>
    <col min="9" max="9" width="11.140625" style="39" bestFit="1" customWidth="1"/>
    <col min="10" max="10" width="27.5703125" style="39" bestFit="1" customWidth="1"/>
    <col min="11" max="11" width="11.140625" style="39" bestFit="1" customWidth="1"/>
    <col min="12" max="12" width="27.5703125" style="39" bestFit="1" customWidth="1"/>
    <col min="13" max="13" width="11.140625" style="39" bestFit="1" customWidth="1"/>
    <col min="14" max="14" width="15.7109375" style="39" bestFit="1" customWidth="1"/>
    <col min="15" max="15" width="7.85546875" style="39" bestFit="1" customWidth="1"/>
    <col min="16" max="16" width="13.28515625" style="39" bestFit="1" customWidth="1"/>
    <col min="17" max="17" width="14.42578125" style="39" bestFit="1" customWidth="1"/>
    <col min="18" max="16384" width="9" style="39"/>
  </cols>
  <sheetData>
    <row r="1" spans="1:18" x14ac:dyDescent="0.25">
      <c r="A1" s="40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4"/>
    </row>
    <row r="2" spans="1:18" x14ac:dyDescent="0.25">
      <c r="A2" s="41"/>
      <c r="B2" s="7" t="s">
        <v>43</v>
      </c>
      <c r="C2" s="7"/>
      <c r="D2" s="7"/>
      <c r="E2" s="47"/>
      <c r="F2" s="7" t="s">
        <v>44</v>
      </c>
      <c r="G2" s="7"/>
      <c r="H2" s="7"/>
      <c r="I2" s="47"/>
      <c r="J2" s="7" t="s">
        <v>45</v>
      </c>
      <c r="K2" s="7"/>
      <c r="L2" s="7"/>
      <c r="M2" s="47"/>
      <c r="N2" s="7" t="s">
        <v>46</v>
      </c>
      <c r="O2" s="7"/>
      <c r="P2" s="7"/>
      <c r="Q2" s="7"/>
      <c r="R2" s="48"/>
    </row>
    <row r="3" spans="1:18" x14ac:dyDescent="0.25">
      <c r="A3" s="41"/>
      <c r="B3" s="7" t="s">
        <v>47</v>
      </c>
      <c r="C3" s="7"/>
      <c r="D3" s="7"/>
      <c r="E3" s="47"/>
      <c r="F3" s="7" t="s">
        <v>48</v>
      </c>
      <c r="G3" s="7"/>
      <c r="H3" s="7"/>
      <c r="I3" s="47"/>
      <c r="J3" s="7" t="s">
        <v>49</v>
      </c>
      <c r="K3" s="7"/>
      <c r="L3" s="7"/>
      <c r="M3" s="47"/>
      <c r="N3" s="8" t="s">
        <v>11</v>
      </c>
      <c r="O3" s="7"/>
      <c r="P3" s="7"/>
      <c r="Q3" s="7"/>
      <c r="R3" s="48"/>
    </row>
    <row r="4" spans="1:18" x14ac:dyDescent="0.25">
      <c r="A4" s="41"/>
      <c r="B4" s="51"/>
      <c r="C4" s="52"/>
      <c r="D4" s="53"/>
      <c r="E4" s="47"/>
      <c r="F4" s="51"/>
      <c r="G4" s="52"/>
      <c r="H4" s="53"/>
      <c r="I4" s="47"/>
      <c r="J4" s="51"/>
      <c r="K4" s="52"/>
      <c r="L4" s="53"/>
      <c r="M4" s="47"/>
      <c r="N4" s="51"/>
      <c r="O4" s="52"/>
      <c r="P4" s="52"/>
      <c r="Q4" s="53"/>
      <c r="R4" s="48"/>
    </row>
    <row r="5" spans="1:18" ht="30" x14ac:dyDescent="0.25">
      <c r="A5" s="41"/>
      <c r="B5" s="9" t="s">
        <v>6</v>
      </c>
      <c r="C5" s="10" t="s">
        <v>7</v>
      </c>
      <c r="D5" s="11"/>
      <c r="E5" s="47"/>
      <c r="F5" s="9" t="s">
        <v>6</v>
      </c>
      <c r="G5" s="10" t="s">
        <v>7</v>
      </c>
      <c r="H5" s="11"/>
      <c r="I5" s="47"/>
      <c r="J5" s="9" t="s">
        <v>6</v>
      </c>
      <c r="K5" s="10" t="s">
        <v>7</v>
      </c>
      <c r="L5" s="11"/>
      <c r="M5" s="47"/>
      <c r="N5" s="9" t="s">
        <v>6</v>
      </c>
      <c r="O5" s="10" t="s">
        <v>7</v>
      </c>
      <c r="P5" s="12"/>
      <c r="Q5" s="11"/>
      <c r="R5" s="48"/>
    </row>
    <row r="6" spans="1:18" x14ac:dyDescent="0.25">
      <c r="A6" s="41"/>
      <c r="B6" s="57" t="s">
        <v>0</v>
      </c>
      <c r="C6" s="58" t="s">
        <v>1</v>
      </c>
      <c r="D6" s="58" t="s">
        <v>0</v>
      </c>
      <c r="E6" s="47"/>
      <c r="F6" s="57" t="s">
        <v>0</v>
      </c>
      <c r="G6" s="58" t="s">
        <v>1</v>
      </c>
      <c r="H6" s="58" t="s">
        <v>0</v>
      </c>
      <c r="I6" s="47"/>
      <c r="J6" s="57" t="s">
        <v>0</v>
      </c>
      <c r="K6" s="58" t="s">
        <v>1</v>
      </c>
      <c r="L6" s="58" t="s">
        <v>0</v>
      </c>
      <c r="M6" s="47"/>
      <c r="N6" s="57" t="s">
        <v>12</v>
      </c>
      <c r="O6" s="58" t="s">
        <v>1</v>
      </c>
      <c r="P6" s="58" t="s">
        <v>28</v>
      </c>
      <c r="Q6" s="58" t="s">
        <v>13</v>
      </c>
      <c r="R6" s="48"/>
    </row>
    <row r="7" spans="1:18" x14ac:dyDescent="0.25">
      <c r="A7" s="41"/>
      <c r="B7" s="13">
        <v>0.1</v>
      </c>
      <c r="C7" s="1" t="s">
        <v>2</v>
      </c>
      <c r="D7" s="13">
        <v>0.1</v>
      </c>
      <c r="E7" s="47"/>
      <c r="F7" s="13">
        <v>0.1</v>
      </c>
      <c r="G7" s="1" t="s">
        <v>2</v>
      </c>
      <c r="H7" s="13">
        <v>0.1</v>
      </c>
      <c r="I7" s="47"/>
      <c r="J7" s="13">
        <v>0.1</v>
      </c>
      <c r="K7" s="1" t="s">
        <v>2</v>
      </c>
      <c r="L7" s="13">
        <v>0.1</v>
      </c>
      <c r="M7" s="47"/>
      <c r="N7" s="13">
        <v>0.1</v>
      </c>
      <c r="O7" s="1" t="s">
        <v>2</v>
      </c>
      <c r="P7" s="14">
        <v>200000</v>
      </c>
      <c r="Q7" s="13">
        <v>0.1</v>
      </c>
      <c r="R7" s="48"/>
    </row>
    <row r="8" spans="1:18" x14ac:dyDescent="0.25">
      <c r="A8" s="41"/>
      <c r="B8" s="47"/>
      <c r="C8" s="1" t="s">
        <v>3</v>
      </c>
      <c r="D8" s="13">
        <v>0.1</v>
      </c>
      <c r="E8" s="47"/>
      <c r="F8" s="47"/>
      <c r="G8" s="1" t="s">
        <v>3</v>
      </c>
      <c r="H8" s="13">
        <v>0.1</v>
      </c>
      <c r="I8" s="47"/>
      <c r="J8" s="47"/>
      <c r="K8" s="1" t="s">
        <v>3</v>
      </c>
      <c r="L8" s="13">
        <v>0.1</v>
      </c>
      <c r="M8" s="47"/>
      <c r="N8" s="47"/>
      <c r="O8" s="1" t="s">
        <v>3</v>
      </c>
      <c r="P8" s="14">
        <v>300000</v>
      </c>
      <c r="Q8" s="13">
        <v>0.1</v>
      </c>
      <c r="R8" s="48"/>
    </row>
    <row r="9" spans="1:18" x14ac:dyDescent="0.25">
      <c r="A9" s="41"/>
      <c r="B9" s="47"/>
      <c r="C9" s="1" t="s">
        <v>4</v>
      </c>
      <c r="D9" s="13">
        <v>0.1</v>
      </c>
      <c r="E9" s="47"/>
      <c r="F9" s="47"/>
      <c r="G9" s="1" t="s">
        <v>4</v>
      </c>
      <c r="H9" s="13">
        <v>0.1</v>
      </c>
      <c r="I9" s="47"/>
      <c r="J9" s="47"/>
      <c r="K9" s="1" t="s">
        <v>4</v>
      </c>
      <c r="L9" s="13">
        <v>0.1</v>
      </c>
      <c r="M9" s="47"/>
      <c r="N9" s="47"/>
      <c r="O9" s="1" t="s">
        <v>4</v>
      </c>
      <c r="P9" s="14">
        <v>400000</v>
      </c>
      <c r="Q9" s="13">
        <v>0.1</v>
      </c>
      <c r="R9" s="48"/>
    </row>
    <row r="10" spans="1:18" x14ac:dyDescent="0.25">
      <c r="A10" s="41"/>
      <c r="B10" s="47"/>
      <c r="C10" s="1" t="s">
        <v>5</v>
      </c>
      <c r="D10" s="13">
        <v>0.1</v>
      </c>
      <c r="E10" s="47"/>
      <c r="F10" s="47"/>
      <c r="G10" s="1" t="s">
        <v>5</v>
      </c>
      <c r="H10" s="13">
        <v>0.1</v>
      </c>
      <c r="I10" s="47"/>
      <c r="J10" s="47"/>
      <c r="K10" s="1" t="s">
        <v>5</v>
      </c>
      <c r="L10" s="13">
        <v>0.1</v>
      </c>
      <c r="M10" s="47"/>
      <c r="N10" s="47"/>
      <c r="O10" s="1" t="s">
        <v>5</v>
      </c>
      <c r="P10" s="15"/>
      <c r="Q10" s="13">
        <v>0.1</v>
      </c>
      <c r="R10" s="48"/>
    </row>
    <row r="11" spans="1:18" x14ac:dyDescent="0.25">
      <c r="A11" s="41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8"/>
    </row>
    <row r="12" spans="1:18" x14ac:dyDescent="0.25">
      <c r="A12" s="41"/>
      <c r="B12" s="47"/>
      <c r="C12" s="1" t="s">
        <v>8</v>
      </c>
      <c r="D12" s="16">
        <f>SUM(D7:D10)/4</f>
        <v>0.1</v>
      </c>
      <c r="E12" s="47"/>
      <c r="F12" s="47"/>
      <c r="G12" s="1" t="s">
        <v>8</v>
      </c>
      <c r="H12" s="16">
        <f>SUM(H7:H10)/4</f>
        <v>0.1</v>
      </c>
      <c r="I12" s="47"/>
      <c r="J12" s="47"/>
      <c r="K12" s="1" t="s">
        <v>8</v>
      </c>
      <c r="L12" s="16">
        <f>SUM(L7:L10)/4</f>
        <v>0.1</v>
      </c>
      <c r="M12" s="47"/>
      <c r="N12" s="47"/>
      <c r="O12" s="47"/>
      <c r="P12" s="47"/>
      <c r="Q12" s="47"/>
      <c r="R12" s="48"/>
    </row>
    <row r="13" spans="1:18" ht="15.75" thickBot="1" x14ac:dyDescent="0.3">
      <c r="A13" s="42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6"/>
    </row>
    <row r="14" spans="1:18" ht="15.75" thickBot="1" x14ac:dyDescent="0.3"/>
    <row r="15" spans="1:18" x14ac:dyDescent="0.25">
      <c r="B15" s="17" t="s">
        <v>29</v>
      </c>
      <c r="C15" s="18"/>
      <c r="D15" s="47"/>
      <c r="E15" s="47"/>
      <c r="G15" s="17" t="s">
        <v>30</v>
      </c>
      <c r="H15" s="18"/>
    </row>
    <row r="16" spans="1:18" x14ac:dyDescent="0.25">
      <c r="B16" s="3" t="s">
        <v>10</v>
      </c>
      <c r="C16" s="19">
        <v>1000000</v>
      </c>
      <c r="D16" s="47"/>
      <c r="E16" s="47"/>
      <c r="G16" s="3" t="s">
        <v>10</v>
      </c>
      <c r="H16" s="19">
        <v>1000000</v>
      </c>
    </row>
    <row r="17" spans="2:16" ht="15.75" thickBot="1" x14ac:dyDescent="0.3">
      <c r="B17" s="4" t="s">
        <v>9</v>
      </c>
      <c r="C17" s="20">
        <f>C51</f>
        <v>100000</v>
      </c>
      <c r="G17" s="4" t="s">
        <v>9</v>
      </c>
      <c r="H17" s="20">
        <f>K52</f>
        <v>100000</v>
      </c>
    </row>
    <row r="18" spans="2:16" ht="15.75" thickBot="1" x14ac:dyDescent="0.3"/>
    <row r="19" spans="2:16" ht="24" thickBot="1" x14ac:dyDescent="0.4">
      <c r="B19" s="59" t="s">
        <v>14</v>
      </c>
      <c r="C19" s="60"/>
      <c r="D19" s="61"/>
      <c r="F19" s="62" t="s">
        <v>27</v>
      </c>
      <c r="G19" s="63"/>
      <c r="H19" s="63"/>
      <c r="I19" s="63"/>
      <c r="J19" s="63"/>
      <c r="K19" s="63"/>
      <c r="L19" s="63"/>
      <c r="M19" s="64"/>
      <c r="P19" s="56"/>
    </row>
    <row r="20" spans="2:16" ht="15.75" thickBot="1" x14ac:dyDescent="0.3">
      <c r="B20" s="65" t="s">
        <v>15</v>
      </c>
      <c r="C20" s="66"/>
      <c r="D20" s="67"/>
      <c r="F20" s="22" t="s">
        <v>15</v>
      </c>
      <c r="G20" s="23"/>
      <c r="H20" s="23"/>
      <c r="I20" s="23"/>
      <c r="J20" s="23"/>
      <c r="K20" s="23"/>
      <c r="L20" s="23"/>
      <c r="M20" s="24"/>
    </row>
    <row r="21" spans="2:16" x14ac:dyDescent="0.25">
      <c r="B21" s="68"/>
      <c r="C21" s="69"/>
      <c r="D21" s="70"/>
      <c r="F21" s="25" t="s">
        <v>31</v>
      </c>
      <c r="G21" s="72">
        <f>IF(P7&lt;=H16,P7,H16)</f>
        <v>200000</v>
      </c>
      <c r="H21" s="26" t="s">
        <v>32</v>
      </c>
      <c r="I21" s="72">
        <f>IF((H16-G21)&gt;=P8,P8,H16-G21)</f>
        <v>300000</v>
      </c>
      <c r="J21" s="26" t="s">
        <v>33</v>
      </c>
      <c r="K21" s="72">
        <f>IF((H16-(G21+I21))&gt;=P9,P9,H16-(G21+I21))</f>
        <v>400000</v>
      </c>
      <c r="L21" s="26" t="s">
        <v>34</v>
      </c>
      <c r="M21" s="73">
        <f>H16-SUM(G21+I21+K21)</f>
        <v>100000</v>
      </c>
    </row>
    <row r="22" spans="2:16" x14ac:dyDescent="0.25">
      <c r="B22" s="3" t="s">
        <v>16</v>
      </c>
      <c r="C22" s="27">
        <f>C16*N7</f>
        <v>100000</v>
      </c>
      <c r="D22" s="28" t="str">
        <f>IF(C24=0,"No Profit",IF(C24&lt;=0,"You are in Loss","You are in Profit"))</f>
        <v>You are in Profit</v>
      </c>
      <c r="F22" s="3" t="s">
        <v>50</v>
      </c>
      <c r="G22" s="27">
        <f>G21*Q7</f>
        <v>20000</v>
      </c>
      <c r="H22" s="2" t="s">
        <v>51</v>
      </c>
      <c r="I22" s="27">
        <f>I21*Q8</f>
        <v>30000</v>
      </c>
      <c r="J22" s="2" t="s">
        <v>52</v>
      </c>
      <c r="K22" s="27">
        <f>K21*Q9</f>
        <v>40000</v>
      </c>
      <c r="L22" s="2" t="s">
        <v>53</v>
      </c>
      <c r="M22" s="29">
        <f>M21*Q10</f>
        <v>10000</v>
      </c>
    </row>
    <row r="23" spans="2:16" x14ac:dyDescent="0.25">
      <c r="B23" s="3" t="s">
        <v>17</v>
      </c>
      <c r="C23" s="27">
        <f>C22*J7</f>
        <v>10000</v>
      </c>
      <c r="D23" s="28"/>
      <c r="F23" s="3" t="s">
        <v>17</v>
      </c>
      <c r="G23" s="27">
        <f>G22*L7</f>
        <v>2000</v>
      </c>
      <c r="H23" s="2" t="s">
        <v>17</v>
      </c>
      <c r="I23" s="27">
        <f>I22*L8</f>
        <v>3000</v>
      </c>
      <c r="J23" s="2" t="s">
        <v>17</v>
      </c>
      <c r="K23" s="27">
        <f>K22*L9</f>
        <v>4000</v>
      </c>
      <c r="L23" s="2" t="s">
        <v>17</v>
      </c>
      <c r="M23" s="29">
        <f>M22*L10</f>
        <v>1000</v>
      </c>
    </row>
    <row r="24" spans="2:16" x14ac:dyDescent="0.25">
      <c r="B24" s="3" t="s">
        <v>18</v>
      </c>
      <c r="C24" s="30">
        <f>C22-C23</f>
        <v>90000</v>
      </c>
      <c r="D24" s="28"/>
      <c r="F24" s="3" t="s">
        <v>18</v>
      </c>
      <c r="G24" s="27">
        <f>G22-G23</f>
        <v>18000</v>
      </c>
      <c r="H24" s="2" t="s">
        <v>18</v>
      </c>
      <c r="I24" s="27">
        <f>I22-I23</f>
        <v>27000</v>
      </c>
      <c r="J24" s="2" t="s">
        <v>18</v>
      </c>
      <c r="K24" s="27">
        <f>K22-K23</f>
        <v>36000</v>
      </c>
      <c r="L24" s="2" t="s">
        <v>18</v>
      </c>
      <c r="M24" s="29">
        <f>M22-M23</f>
        <v>9000</v>
      </c>
    </row>
    <row r="25" spans="2:16" ht="15.75" thickBot="1" x14ac:dyDescent="0.3">
      <c r="B25" s="4" t="s">
        <v>9</v>
      </c>
      <c r="C25" s="31">
        <f>C22</f>
        <v>100000</v>
      </c>
      <c r="D25" s="32"/>
      <c r="F25" s="3" t="s">
        <v>35</v>
      </c>
      <c r="G25" s="27">
        <f>G22</f>
        <v>20000</v>
      </c>
      <c r="H25" s="2" t="s">
        <v>36</v>
      </c>
      <c r="I25" s="27">
        <f>I22</f>
        <v>30000</v>
      </c>
      <c r="J25" s="2" t="s">
        <v>37</v>
      </c>
      <c r="K25" s="27">
        <f>K22</f>
        <v>40000</v>
      </c>
      <c r="L25" s="2" t="s">
        <v>38</v>
      </c>
      <c r="M25" s="29">
        <f>M22</f>
        <v>10000</v>
      </c>
      <c r="N25" s="56"/>
    </row>
    <row r="26" spans="2:16" ht="15.75" thickBot="1" x14ac:dyDescent="0.3">
      <c r="B26" s="41"/>
      <c r="C26" s="47"/>
      <c r="D26" s="48"/>
      <c r="F26" s="33" t="s">
        <v>39</v>
      </c>
      <c r="G26" s="34">
        <f>G24+I24+K24+M24</f>
        <v>90000</v>
      </c>
      <c r="H26" s="35" t="s">
        <v>40</v>
      </c>
      <c r="I26" s="34">
        <f>G23+I23+K23+M23</f>
        <v>10000</v>
      </c>
      <c r="J26" s="35" t="s">
        <v>9</v>
      </c>
      <c r="K26" s="34">
        <f>G25+I25+K25+M25</f>
        <v>100000</v>
      </c>
      <c r="L26" s="36" t="str">
        <f>IF(G26=0,"No Profit",IF(G26&lt;=0,"You are in Loss","You are in Profit"))</f>
        <v>You are in Profit</v>
      </c>
      <c r="M26" s="32"/>
    </row>
    <row r="27" spans="2:16" ht="15.75" thickBot="1" x14ac:dyDescent="0.3">
      <c r="B27" s="41"/>
      <c r="C27" s="47"/>
      <c r="D27" s="48"/>
      <c r="F27" s="41"/>
      <c r="G27" s="47"/>
      <c r="H27" s="47"/>
      <c r="I27" s="47"/>
      <c r="J27" s="47"/>
      <c r="K27" s="49"/>
      <c r="L27" s="47"/>
      <c r="M27" s="48"/>
    </row>
    <row r="28" spans="2:16" x14ac:dyDescent="0.25">
      <c r="B28" s="17" t="s">
        <v>22</v>
      </c>
      <c r="C28" s="21"/>
      <c r="D28" s="18"/>
      <c r="F28" s="17" t="s">
        <v>22</v>
      </c>
      <c r="G28" s="21"/>
      <c r="H28" s="21"/>
      <c r="I28" s="21"/>
      <c r="J28" s="21"/>
      <c r="K28" s="21"/>
      <c r="L28" s="21"/>
      <c r="M28" s="18"/>
    </row>
    <row r="29" spans="2:16" x14ac:dyDescent="0.25">
      <c r="B29" s="3" t="s">
        <v>16</v>
      </c>
      <c r="C29" s="27">
        <f>C25</f>
        <v>100000</v>
      </c>
      <c r="D29" s="28" t="str">
        <f>IF(C33=0,"No Profit",IF(C33&lt;=0,"You are in Loss","You are in Profit"))</f>
        <v>No Profit</v>
      </c>
      <c r="F29" s="3" t="s">
        <v>50</v>
      </c>
      <c r="G29" s="27">
        <f>G25</f>
        <v>20000</v>
      </c>
      <c r="H29" s="2" t="s">
        <v>51</v>
      </c>
      <c r="I29" s="27">
        <f>I25</f>
        <v>30000</v>
      </c>
      <c r="J29" s="2" t="s">
        <v>52</v>
      </c>
      <c r="K29" s="27">
        <f>K25</f>
        <v>40000</v>
      </c>
      <c r="L29" s="2" t="s">
        <v>53</v>
      </c>
      <c r="M29" s="29">
        <f>M25</f>
        <v>10000</v>
      </c>
    </row>
    <row r="30" spans="2:16" x14ac:dyDescent="0.25">
      <c r="B30" s="5" t="s">
        <v>20</v>
      </c>
      <c r="C30" s="27">
        <f>C23</f>
        <v>10000</v>
      </c>
      <c r="D30" s="28"/>
      <c r="F30" s="5" t="s">
        <v>20</v>
      </c>
      <c r="G30" s="27">
        <f>G23</f>
        <v>2000</v>
      </c>
      <c r="H30" s="6" t="s">
        <v>20</v>
      </c>
      <c r="I30" s="27">
        <f>I23</f>
        <v>3000</v>
      </c>
      <c r="J30" s="6" t="s">
        <v>20</v>
      </c>
      <c r="K30" s="27">
        <f>K23</f>
        <v>4000</v>
      </c>
      <c r="L30" s="6" t="s">
        <v>20</v>
      </c>
      <c r="M30" s="29">
        <f>M23</f>
        <v>1000</v>
      </c>
    </row>
    <row r="31" spans="2:16" x14ac:dyDescent="0.25">
      <c r="B31" s="3" t="s">
        <v>19</v>
      </c>
      <c r="C31" s="27">
        <f>C29*F7</f>
        <v>10000</v>
      </c>
      <c r="D31" s="28"/>
      <c r="F31" s="3" t="s">
        <v>19</v>
      </c>
      <c r="G31" s="27">
        <f>G29*H7</f>
        <v>2000</v>
      </c>
      <c r="H31" s="2" t="s">
        <v>19</v>
      </c>
      <c r="I31" s="27">
        <f>I29*H8</f>
        <v>3000</v>
      </c>
      <c r="J31" s="2" t="s">
        <v>19</v>
      </c>
      <c r="K31" s="27">
        <f>K29*H9</f>
        <v>4000</v>
      </c>
      <c r="L31" s="2" t="s">
        <v>19</v>
      </c>
      <c r="M31" s="29">
        <f>M29*H10</f>
        <v>1000</v>
      </c>
    </row>
    <row r="32" spans="2:16" x14ac:dyDescent="0.25">
      <c r="B32" s="3" t="s">
        <v>23</v>
      </c>
      <c r="C32" s="37"/>
      <c r="D32" s="28"/>
      <c r="F32" s="3" t="s">
        <v>23</v>
      </c>
      <c r="G32" s="71"/>
      <c r="H32" s="2" t="s">
        <v>23</v>
      </c>
      <c r="I32" s="37"/>
      <c r="J32" s="2" t="s">
        <v>23</v>
      </c>
      <c r="K32" s="37"/>
      <c r="L32" s="2" t="s">
        <v>23</v>
      </c>
      <c r="M32" s="38"/>
    </row>
    <row r="33" spans="2:13" x14ac:dyDescent="0.25">
      <c r="B33" s="3" t="s">
        <v>21</v>
      </c>
      <c r="C33" s="30">
        <f>C30-C31+C32</f>
        <v>0</v>
      </c>
      <c r="D33" s="28"/>
      <c r="F33" s="3" t="s">
        <v>41</v>
      </c>
      <c r="G33" s="27">
        <f>G30-G31+G32</f>
        <v>0</v>
      </c>
      <c r="H33" s="2" t="s">
        <v>42</v>
      </c>
      <c r="I33" s="27">
        <f>I30-I31+I32</f>
        <v>0</v>
      </c>
      <c r="J33" s="2" t="s">
        <v>21</v>
      </c>
      <c r="K33" s="27">
        <f>K30-K31+K32</f>
        <v>0</v>
      </c>
      <c r="L33" s="2" t="s">
        <v>21</v>
      </c>
      <c r="M33" s="29">
        <f>M30-M31+M32</f>
        <v>0</v>
      </c>
    </row>
    <row r="34" spans="2:13" ht="15.75" thickBot="1" x14ac:dyDescent="0.3">
      <c r="B34" s="4" t="s">
        <v>9</v>
      </c>
      <c r="C34" s="31">
        <f>C29+C32</f>
        <v>100000</v>
      </c>
      <c r="D34" s="32"/>
      <c r="F34" s="3" t="s">
        <v>35</v>
      </c>
      <c r="G34" s="27">
        <f>G29+G32</f>
        <v>20000</v>
      </c>
      <c r="H34" s="2" t="s">
        <v>36</v>
      </c>
      <c r="I34" s="27">
        <f>I29+I32</f>
        <v>30000</v>
      </c>
      <c r="J34" s="2" t="s">
        <v>37</v>
      </c>
      <c r="K34" s="27">
        <f>K29+K32</f>
        <v>40000</v>
      </c>
      <c r="L34" s="2" t="s">
        <v>38</v>
      </c>
      <c r="M34" s="29">
        <f>M29+M32</f>
        <v>10000</v>
      </c>
    </row>
    <row r="35" spans="2:13" ht="15.75" thickBot="1" x14ac:dyDescent="0.3">
      <c r="B35" s="50"/>
      <c r="C35" s="47"/>
      <c r="D35" s="48"/>
      <c r="F35" s="33" t="s">
        <v>39</v>
      </c>
      <c r="G35" s="34">
        <f>G33+I33+K33+M33</f>
        <v>0</v>
      </c>
      <c r="H35" s="35" t="s">
        <v>40</v>
      </c>
      <c r="I35" s="34">
        <f>G31+I31+K31+M31</f>
        <v>10000</v>
      </c>
      <c r="J35" s="35" t="s">
        <v>9</v>
      </c>
      <c r="K35" s="34">
        <f>G34+I34+K34+M34</f>
        <v>100000</v>
      </c>
      <c r="L35" s="36" t="str">
        <f>IF(G35=0,"No Profit",IF(G35&lt;=0,"You are in Loss","You are in Profit"))</f>
        <v>No Profit</v>
      </c>
      <c r="M35" s="32"/>
    </row>
    <row r="36" spans="2:13" ht="15.75" thickBot="1" x14ac:dyDescent="0.3">
      <c r="B36" s="41"/>
      <c r="C36" s="47"/>
      <c r="D36" s="48"/>
      <c r="F36" s="41"/>
      <c r="G36" s="47"/>
      <c r="H36" s="49"/>
      <c r="I36" s="47"/>
      <c r="J36" s="47"/>
      <c r="K36" s="47"/>
      <c r="L36" s="47"/>
      <c r="M36" s="48"/>
    </row>
    <row r="37" spans="2:13" x14ac:dyDescent="0.25">
      <c r="B37" s="17" t="s">
        <v>24</v>
      </c>
      <c r="C37" s="21"/>
      <c r="D37" s="18"/>
      <c r="F37" s="17" t="s">
        <v>24</v>
      </c>
      <c r="G37" s="21"/>
      <c r="H37" s="21"/>
      <c r="I37" s="21"/>
      <c r="J37" s="21"/>
      <c r="K37" s="21"/>
      <c r="L37" s="21"/>
      <c r="M37" s="18"/>
    </row>
    <row r="38" spans="2:13" x14ac:dyDescent="0.25">
      <c r="B38" s="3" t="s">
        <v>16</v>
      </c>
      <c r="C38" s="27">
        <f>C34</f>
        <v>100000</v>
      </c>
      <c r="D38" s="28" t="str">
        <f>IF(C42=0,"No Profit",IF(C42&lt;=0,"You are in Loss","You are in Profit"))</f>
        <v>No Profit</v>
      </c>
      <c r="F38" s="3" t="s">
        <v>50</v>
      </c>
      <c r="G38" s="27">
        <f>G34</f>
        <v>20000</v>
      </c>
      <c r="H38" s="2" t="s">
        <v>51</v>
      </c>
      <c r="I38" s="27">
        <f>I34</f>
        <v>30000</v>
      </c>
      <c r="J38" s="2" t="s">
        <v>52</v>
      </c>
      <c r="K38" s="27">
        <f>K34</f>
        <v>40000</v>
      </c>
      <c r="L38" s="2" t="s">
        <v>53</v>
      </c>
      <c r="M38" s="29">
        <f>M34</f>
        <v>10000</v>
      </c>
    </row>
    <row r="39" spans="2:13" x14ac:dyDescent="0.25">
      <c r="B39" s="5" t="s">
        <v>20</v>
      </c>
      <c r="C39" s="27">
        <f>C31</f>
        <v>10000</v>
      </c>
      <c r="D39" s="28"/>
      <c r="F39" s="5" t="s">
        <v>20</v>
      </c>
      <c r="G39" s="27">
        <f>G31</f>
        <v>2000</v>
      </c>
      <c r="H39" s="6" t="s">
        <v>20</v>
      </c>
      <c r="I39" s="27">
        <f>I31</f>
        <v>3000</v>
      </c>
      <c r="J39" s="6" t="s">
        <v>20</v>
      </c>
      <c r="K39" s="27">
        <f>K31</f>
        <v>4000</v>
      </c>
      <c r="L39" s="6" t="s">
        <v>20</v>
      </c>
      <c r="M39" s="29">
        <f>M31</f>
        <v>1000</v>
      </c>
    </row>
    <row r="40" spans="2:13" x14ac:dyDescent="0.25">
      <c r="B40" s="3" t="s">
        <v>25</v>
      </c>
      <c r="C40" s="27">
        <f>C38*B7</f>
        <v>10000</v>
      </c>
      <c r="D40" s="28"/>
      <c r="F40" s="3" t="s">
        <v>25</v>
      </c>
      <c r="G40" s="27">
        <f>G38*D7</f>
        <v>2000</v>
      </c>
      <c r="H40" s="2" t="s">
        <v>25</v>
      </c>
      <c r="I40" s="27">
        <f>I38*D8</f>
        <v>3000</v>
      </c>
      <c r="J40" s="2" t="s">
        <v>25</v>
      </c>
      <c r="K40" s="27">
        <f>K38*D9</f>
        <v>4000</v>
      </c>
      <c r="L40" s="2" t="s">
        <v>25</v>
      </c>
      <c r="M40" s="29">
        <f>M38*D10</f>
        <v>1000</v>
      </c>
    </row>
    <row r="41" spans="2:13" x14ac:dyDescent="0.25">
      <c r="B41" s="3" t="s">
        <v>23</v>
      </c>
      <c r="C41" s="37"/>
      <c r="D41" s="28"/>
      <c r="F41" s="3" t="s">
        <v>23</v>
      </c>
      <c r="G41" s="37"/>
      <c r="H41" s="2" t="s">
        <v>23</v>
      </c>
      <c r="I41" s="37"/>
      <c r="J41" s="2" t="s">
        <v>23</v>
      </c>
      <c r="K41" s="37"/>
      <c r="L41" s="2" t="s">
        <v>23</v>
      </c>
      <c r="M41" s="38"/>
    </row>
    <row r="42" spans="2:13" x14ac:dyDescent="0.25">
      <c r="B42" s="3" t="s">
        <v>21</v>
      </c>
      <c r="C42" s="30">
        <f>C39-C40+C41</f>
        <v>0</v>
      </c>
      <c r="D42" s="28"/>
      <c r="F42" s="3" t="s">
        <v>41</v>
      </c>
      <c r="G42" s="27">
        <f>G39-G40+G41</f>
        <v>0</v>
      </c>
      <c r="H42" s="2" t="s">
        <v>42</v>
      </c>
      <c r="I42" s="27">
        <f>I39-I40+I41</f>
        <v>0</v>
      </c>
      <c r="J42" s="2" t="s">
        <v>21</v>
      </c>
      <c r="K42" s="27">
        <f>K39-K40+K41</f>
        <v>0</v>
      </c>
      <c r="L42" s="2" t="s">
        <v>21</v>
      </c>
      <c r="M42" s="29">
        <f>M39-M40+M41</f>
        <v>0</v>
      </c>
    </row>
    <row r="43" spans="2:13" ht="15.75" thickBot="1" x14ac:dyDescent="0.3">
      <c r="B43" s="4" t="s">
        <v>9</v>
      </c>
      <c r="C43" s="31">
        <f>C38+C41</f>
        <v>100000</v>
      </c>
      <c r="D43" s="32"/>
      <c r="F43" s="3" t="s">
        <v>35</v>
      </c>
      <c r="G43" s="27">
        <f>G38+G41</f>
        <v>20000</v>
      </c>
      <c r="H43" s="2" t="s">
        <v>36</v>
      </c>
      <c r="I43" s="27">
        <f>I38+I41</f>
        <v>30000</v>
      </c>
      <c r="J43" s="2" t="s">
        <v>37</v>
      </c>
      <c r="K43" s="27">
        <f>K38+K41</f>
        <v>40000</v>
      </c>
      <c r="L43" s="2" t="s">
        <v>38</v>
      </c>
      <c r="M43" s="29">
        <f>M38+M41</f>
        <v>10000</v>
      </c>
    </row>
    <row r="44" spans="2:13" ht="15.75" thickBot="1" x14ac:dyDescent="0.3">
      <c r="B44" s="50"/>
      <c r="C44" s="47"/>
      <c r="D44" s="48"/>
      <c r="F44" s="33" t="s">
        <v>39</v>
      </c>
      <c r="G44" s="34">
        <f>G42+I42+K42+M42</f>
        <v>0</v>
      </c>
      <c r="H44" s="35" t="s">
        <v>40</v>
      </c>
      <c r="I44" s="34">
        <f>G40+I40+K40+M40</f>
        <v>10000</v>
      </c>
      <c r="J44" s="35" t="s">
        <v>9</v>
      </c>
      <c r="K44" s="34">
        <f>G43+I43+K43+M43</f>
        <v>100000</v>
      </c>
      <c r="L44" s="36" t="str">
        <f>IF(G44=0,"No Profit",IF(G44&lt;=0,"You are in Loss","You are in Profit"))</f>
        <v>No Profit</v>
      </c>
      <c r="M44" s="32"/>
    </row>
    <row r="45" spans="2:13" ht="15.75" thickBot="1" x14ac:dyDescent="0.3">
      <c r="B45" s="41"/>
      <c r="C45" s="47"/>
      <c r="D45" s="48"/>
      <c r="F45" s="41"/>
      <c r="G45" s="47"/>
      <c r="H45" s="49"/>
      <c r="I45" s="47"/>
      <c r="J45" s="47"/>
      <c r="K45" s="47"/>
      <c r="L45" s="47"/>
      <c r="M45" s="48"/>
    </row>
    <row r="46" spans="2:13" x14ac:dyDescent="0.25">
      <c r="B46" s="17" t="s">
        <v>26</v>
      </c>
      <c r="C46" s="21"/>
      <c r="D46" s="18"/>
      <c r="F46" s="17" t="s">
        <v>26</v>
      </c>
      <c r="G46" s="21"/>
      <c r="H46" s="21"/>
      <c r="I46" s="21"/>
      <c r="J46" s="21"/>
      <c r="K46" s="21"/>
      <c r="L46" s="21"/>
      <c r="M46" s="18"/>
    </row>
    <row r="47" spans="2:13" x14ac:dyDescent="0.25">
      <c r="B47" s="3" t="s">
        <v>16</v>
      </c>
      <c r="C47" s="27">
        <f>C43</f>
        <v>100000</v>
      </c>
      <c r="D47" s="28" t="str">
        <f>IF(C50=0,"No Profit",IF(C50&lt;=0,"You are in Loss","You are in Profit"))</f>
        <v>You are in Profit</v>
      </c>
      <c r="F47" s="3" t="s">
        <v>50</v>
      </c>
      <c r="G47" s="27">
        <f>G43</f>
        <v>20000</v>
      </c>
      <c r="H47" s="2" t="s">
        <v>51</v>
      </c>
      <c r="I47" s="27">
        <f>I43</f>
        <v>30000</v>
      </c>
      <c r="J47" s="2" t="s">
        <v>52</v>
      </c>
      <c r="K47" s="27">
        <f>K43</f>
        <v>40000</v>
      </c>
      <c r="L47" s="2" t="s">
        <v>53</v>
      </c>
      <c r="M47" s="29">
        <f>M43</f>
        <v>10000</v>
      </c>
    </row>
    <row r="48" spans="2:13" x14ac:dyDescent="0.25">
      <c r="B48" s="5" t="s">
        <v>20</v>
      </c>
      <c r="C48" s="27">
        <f>C40</f>
        <v>10000</v>
      </c>
      <c r="D48" s="28"/>
      <c r="F48" s="5" t="s">
        <v>20</v>
      </c>
      <c r="G48" s="27">
        <f>G40</f>
        <v>2000</v>
      </c>
      <c r="H48" s="6" t="s">
        <v>20</v>
      </c>
      <c r="I48" s="27">
        <f>I40</f>
        <v>3000</v>
      </c>
      <c r="J48" s="6" t="s">
        <v>20</v>
      </c>
      <c r="K48" s="27">
        <f>K40</f>
        <v>4000</v>
      </c>
      <c r="L48" s="6" t="s">
        <v>20</v>
      </c>
      <c r="M48" s="29">
        <f>M40</f>
        <v>1000</v>
      </c>
    </row>
    <row r="49" spans="2:13" x14ac:dyDescent="0.25">
      <c r="B49" s="3" t="s">
        <v>23</v>
      </c>
      <c r="C49" s="37"/>
      <c r="D49" s="28"/>
      <c r="F49" s="3" t="s">
        <v>23</v>
      </c>
      <c r="G49" s="37"/>
      <c r="H49" s="2" t="s">
        <v>23</v>
      </c>
      <c r="I49" s="37"/>
      <c r="J49" s="2" t="s">
        <v>23</v>
      </c>
      <c r="K49" s="37"/>
      <c r="L49" s="2" t="s">
        <v>23</v>
      </c>
      <c r="M49" s="38"/>
    </row>
    <row r="50" spans="2:13" x14ac:dyDescent="0.25">
      <c r="B50" s="3" t="s">
        <v>21</v>
      </c>
      <c r="C50" s="30">
        <f>C48+C49</f>
        <v>10000</v>
      </c>
      <c r="D50" s="28"/>
      <c r="F50" s="3" t="s">
        <v>41</v>
      </c>
      <c r="G50" s="27">
        <f>G48+G49</f>
        <v>2000</v>
      </c>
      <c r="H50" s="2" t="s">
        <v>42</v>
      </c>
      <c r="I50" s="27">
        <f>I48+I49</f>
        <v>3000</v>
      </c>
      <c r="J50" s="2" t="s">
        <v>21</v>
      </c>
      <c r="K50" s="27">
        <f>K48+K49</f>
        <v>4000</v>
      </c>
      <c r="L50" s="2" t="s">
        <v>21</v>
      </c>
      <c r="M50" s="29">
        <f>M48+M49</f>
        <v>1000</v>
      </c>
    </row>
    <row r="51" spans="2:13" ht="15.75" thickBot="1" x14ac:dyDescent="0.3">
      <c r="B51" s="4" t="s">
        <v>9</v>
      </c>
      <c r="C51" s="31">
        <f>C47+C49</f>
        <v>100000</v>
      </c>
      <c r="D51" s="32"/>
      <c r="F51" s="3" t="s">
        <v>35</v>
      </c>
      <c r="G51" s="27">
        <f>G47+G49</f>
        <v>20000</v>
      </c>
      <c r="H51" s="2" t="s">
        <v>36</v>
      </c>
      <c r="I51" s="27">
        <f>I47+I49</f>
        <v>30000</v>
      </c>
      <c r="J51" s="2" t="s">
        <v>37</v>
      </c>
      <c r="K51" s="27">
        <f>K47+K49</f>
        <v>40000</v>
      </c>
      <c r="L51" s="2" t="s">
        <v>38</v>
      </c>
      <c r="M51" s="29">
        <f>M47+M49</f>
        <v>10000</v>
      </c>
    </row>
    <row r="52" spans="2:13" ht="15.75" thickBot="1" x14ac:dyDescent="0.3">
      <c r="F52" s="33" t="s">
        <v>39</v>
      </c>
      <c r="G52" s="34">
        <f>G50+I50+K50+M50</f>
        <v>10000</v>
      </c>
      <c r="H52" s="54"/>
      <c r="I52" s="55"/>
      <c r="J52" s="35" t="s">
        <v>9</v>
      </c>
      <c r="K52" s="34">
        <f>G51+I51+K51+M51</f>
        <v>100000</v>
      </c>
      <c r="L52" s="36" t="str">
        <f>IF(G52=0,"No Profit",IF(G52&lt;=0,"You are in Loss","You are in Profit"))</f>
        <v>You are in Profit</v>
      </c>
      <c r="M52" s="32"/>
    </row>
  </sheetData>
  <mergeCells count="37">
    <mergeCell ref="L52:M52"/>
    <mergeCell ref="H52:I52"/>
    <mergeCell ref="B20:D21"/>
    <mergeCell ref="F28:M28"/>
    <mergeCell ref="F37:M37"/>
    <mergeCell ref="F46:M46"/>
    <mergeCell ref="G15:H15"/>
    <mergeCell ref="L26:M26"/>
    <mergeCell ref="L35:M35"/>
    <mergeCell ref="L44:M44"/>
    <mergeCell ref="B37:D37"/>
    <mergeCell ref="D38:D43"/>
    <mergeCell ref="B46:D46"/>
    <mergeCell ref="D47:D51"/>
    <mergeCell ref="D22:D25"/>
    <mergeCell ref="B28:D28"/>
    <mergeCell ref="D29:D34"/>
    <mergeCell ref="B15:C15"/>
    <mergeCell ref="B19:D19"/>
    <mergeCell ref="F19:M19"/>
    <mergeCell ref="F20:M20"/>
    <mergeCell ref="J2:L2"/>
    <mergeCell ref="J3:L3"/>
    <mergeCell ref="J4:L4"/>
    <mergeCell ref="K5:L5"/>
    <mergeCell ref="N2:Q2"/>
    <mergeCell ref="N3:Q3"/>
    <mergeCell ref="N4:Q4"/>
    <mergeCell ref="O5:Q5"/>
    <mergeCell ref="C5:D5"/>
    <mergeCell ref="B3:D3"/>
    <mergeCell ref="B2:D2"/>
    <mergeCell ref="B4:D4"/>
    <mergeCell ref="F2:H2"/>
    <mergeCell ref="F3:H3"/>
    <mergeCell ref="F4:H4"/>
    <mergeCell ref="G5:H5"/>
  </mergeCells>
  <conditionalFormatting sqref="D22">
    <cfRule type="iconSet" priority="34">
      <iconSet>
        <cfvo type="percent" val="0"/>
        <cfvo type="percent" val="33"/>
        <cfvo type="percent" val="67"/>
      </iconSet>
    </cfRule>
    <cfRule type="containsText" dxfId="23" priority="35" operator="containsText" text="Loss">
      <formula>NOT(ISERROR(SEARCH("Loss",D22)))</formula>
    </cfRule>
    <cfRule type="containsText" dxfId="22" priority="36" operator="containsText" text="No">
      <formula>NOT(ISERROR(SEARCH("No",D22)))</formula>
    </cfRule>
    <cfRule type="containsText" dxfId="21" priority="37" operator="containsText" text="Profit">
      <formula>NOT(ISERROR(SEARCH("Profit",D22)))</formula>
    </cfRule>
  </conditionalFormatting>
  <conditionalFormatting sqref="D29:D30">
    <cfRule type="iconSet" priority="30">
      <iconSet>
        <cfvo type="percent" val="0"/>
        <cfvo type="percent" val="33"/>
        <cfvo type="percent" val="67"/>
      </iconSet>
    </cfRule>
    <cfRule type="containsText" dxfId="20" priority="31" operator="containsText" text="Loss">
      <formula>NOT(ISERROR(SEARCH("Loss",D29)))</formula>
    </cfRule>
    <cfRule type="containsText" dxfId="19" priority="32" operator="containsText" text="No">
      <formula>NOT(ISERROR(SEARCH("No",D29)))</formula>
    </cfRule>
    <cfRule type="containsText" dxfId="18" priority="33" operator="containsText" text="Profit">
      <formula>NOT(ISERROR(SEARCH("Profit",D29)))</formula>
    </cfRule>
  </conditionalFormatting>
  <conditionalFormatting sqref="D38:D39">
    <cfRule type="iconSet" priority="26">
      <iconSet>
        <cfvo type="percent" val="0"/>
        <cfvo type="percent" val="33"/>
        <cfvo type="percent" val="67"/>
      </iconSet>
    </cfRule>
    <cfRule type="containsText" dxfId="17" priority="27" operator="containsText" text="Loss">
      <formula>NOT(ISERROR(SEARCH("Loss",D38)))</formula>
    </cfRule>
    <cfRule type="containsText" dxfId="16" priority="28" operator="containsText" text="No">
      <formula>NOT(ISERROR(SEARCH("No",D38)))</formula>
    </cfRule>
    <cfRule type="containsText" dxfId="15" priority="29" operator="containsText" text="Profit">
      <formula>NOT(ISERROR(SEARCH("Profit",D38)))</formula>
    </cfRule>
  </conditionalFormatting>
  <conditionalFormatting sqref="D47:D48">
    <cfRule type="iconSet" priority="22">
      <iconSet>
        <cfvo type="percent" val="0"/>
        <cfvo type="percent" val="33"/>
        <cfvo type="percent" val="67"/>
      </iconSet>
    </cfRule>
    <cfRule type="containsText" dxfId="14" priority="23" operator="containsText" text="Loss">
      <formula>NOT(ISERROR(SEARCH("Loss",D47)))</formula>
    </cfRule>
    <cfRule type="containsText" dxfId="13" priority="24" operator="containsText" text="No">
      <formula>NOT(ISERROR(SEARCH("No",D47)))</formula>
    </cfRule>
    <cfRule type="containsText" dxfId="12" priority="25" operator="containsText" text="Profit">
      <formula>NOT(ISERROR(SEARCH("Profit",D47)))</formula>
    </cfRule>
  </conditionalFormatting>
  <conditionalFormatting sqref="L26">
    <cfRule type="iconSet" priority="14">
      <iconSet>
        <cfvo type="percent" val="0"/>
        <cfvo type="percent" val="33"/>
        <cfvo type="percent" val="67"/>
      </iconSet>
    </cfRule>
    <cfRule type="containsText" dxfId="11" priority="15" operator="containsText" text="Loss">
      <formula>NOT(ISERROR(SEARCH("Loss",L26)))</formula>
    </cfRule>
    <cfRule type="containsText" dxfId="10" priority="16" operator="containsText" text="No">
      <formula>NOT(ISERROR(SEARCH("No",L26)))</formula>
    </cfRule>
    <cfRule type="containsText" dxfId="9" priority="17" operator="containsText" text="Profit">
      <formula>NOT(ISERROR(SEARCH("Profit",L26)))</formula>
    </cfRule>
  </conditionalFormatting>
  <conditionalFormatting sqref="L35">
    <cfRule type="iconSet" priority="10">
      <iconSet>
        <cfvo type="percent" val="0"/>
        <cfvo type="percent" val="33"/>
        <cfvo type="percent" val="67"/>
      </iconSet>
    </cfRule>
    <cfRule type="containsText" dxfId="8" priority="11" operator="containsText" text="Loss">
      <formula>NOT(ISERROR(SEARCH("Loss",L35)))</formula>
    </cfRule>
    <cfRule type="containsText" dxfId="7" priority="12" operator="containsText" text="No">
      <formula>NOT(ISERROR(SEARCH("No",L35)))</formula>
    </cfRule>
    <cfRule type="containsText" dxfId="6" priority="13" operator="containsText" text="Profit">
      <formula>NOT(ISERROR(SEARCH("Profit",L35)))</formula>
    </cfRule>
  </conditionalFormatting>
  <conditionalFormatting sqref="L44">
    <cfRule type="iconSet" priority="6">
      <iconSet>
        <cfvo type="percent" val="0"/>
        <cfvo type="percent" val="33"/>
        <cfvo type="percent" val="67"/>
      </iconSet>
    </cfRule>
    <cfRule type="containsText" dxfId="5" priority="7" operator="containsText" text="Loss">
      <formula>NOT(ISERROR(SEARCH("Loss",L44)))</formula>
    </cfRule>
    <cfRule type="containsText" dxfId="4" priority="8" operator="containsText" text="No">
      <formula>NOT(ISERROR(SEARCH("No",L44)))</formula>
    </cfRule>
    <cfRule type="containsText" dxfId="3" priority="9" operator="containsText" text="Profit">
      <formula>NOT(ISERROR(SEARCH("Profit",L44)))</formula>
    </cfRule>
  </conditionalFormatting>
  <conditionalFormatting sqref="L52">
    <cfRule type="iconSet" priority="2">
      <iconSet>
        <cfvo type="percent" val="0"/>
        <cfvo type="percent" val="33"/>
        <cfvo type="percent" val="67"/>
      </iconSet>
    </cfRule>
    <cfRule type="containsText" dxfId="2" priority="3" operator="containsText" text="Loss">
      <formula>NOT(ISERROR(SEARCH("Loss",L52)))</formula>
    </cfRule>
    <cfRule type="containsText" dxfId="1" priority="4" operator="containsText" text="No">
      <formula>NOT(ISERROR(SEARCH("No",L52)))</formula>
    </cfRule>
    <cfRule type="containsText" dxfId="0" priority="5" operator="containsText" text="Profit">
      <formula>NOT(ISERROR(SEARCH("Profit",L52)))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Commision SetUp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Rishikesh Giri</dc:creator>
  <cp:lastModifiedBy>Rishikesh Giri</cp:lastModifiedBy>
  <dcterms:created xsi:type="dcterms:W3CDTF">2018-11-27T14:33:45Z</dcterms:created>
  <dcterms:modified xsi:type="dcterms:W3CDTF">2018-11-27T21:57:16Z</dcterms:modified>
</cp:coreProperties>
</file>