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HIKESH.GIRI\Desktop\Requirement and Analysis\"/>
    </mc:Choice>
  </mc:AlternateContent>
  <bookViews>
    <workbookView xWindow="0" yWindow="0" windowWidth="28800" windowHeight="12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R11" i="1"/>
  <c r="R9" i="1"/>
  <c r="R8" i="1"/>
  <c r="R7" i="1"/>
  <c r="H9" i="1"/>
  <c r="I8" i="1"/>
  <c r="I9" i="1" s="1"/>
  <c r="H8" i="1"/>
  <c r="K15" i="1" l="1"/>
  <c r="K8" i="1"/>
  <c r="J10" i="1"/>
  <c r="H15" i="1"/>
  <c r="J18" i="1" l="1"/>
  <c r="H23" i="1" s="1"/>
  <c r="I24" i="1" s="1"/>
  <c r="K30" i="1" s="1"/>
  <c r="K31" i="1" s="1"/>
  <c r="H16" i="1"/>
  <c r="I16" i="1"/>
  <c r="L8" i="1"/>
  <c r="J26" i="1" l="1"/>
  <c r="H30" i="1" s="1"/>
  <c r="J32" i="1" s="1"/>
  <c r="H3" i="1" s="1"/>
  <c r="H24" i="1"/>
  <c r="K16" i="1"/>
  <c r="L16" i="1" s="1"/>
  <c r="K23" i="1"/>
  <c r="K24" i="1" s="1"/>
  <c r="L24" i="1" s="1"/>
  <c r="L31" i="1"/>
</calcChain>
</file>

<file path=xl/sharedStrings.xml><?xml version="1.0" encoding="utf-8"?>
<sst xmlns="http://schemas.openxmlformats.org/spreadsheetml/2006/main" count="55" uniqueCount="27">
  <si>
    <t>Carrier</t>
  </si>
  <si>
    <t>Base Rate (% of Bond Amount)</t>
  </si>
  <si>
    <t>Base Cost</t>
  </si>
  <si>
    <t>Principal</t>
  </si>
  <si>
    <t>Commission You Made</t>
  </si>
  <si>
    <t>Add Agency Fees</t>
  </si>
  <si>
    <t>Carrier Revenue</t>
  </si>
  <si>
    <t>Total Bond Cost</t>
  </si>
  <si>
    <t>Agency-2</t>
  </si>
  <si>
    <t>Agency-3</t>
  </si>
  <si>
    <t>Agency-1</t>
  </si>
  <si>
    <t>Agency Revenue</t>
  </si>
  <si>
    <t>Commission Paid to Agency-1</t>
  </si>
  <si>
    <t>Commission Paid to Agency-2</t>
  </si>
  <si>
    <t>Commission Paid to Agency-3</t>
  </si>
  <si>
    <t>Commision Rate to Agency-2</t>
  </si>
  <si>
    <t>Commision Rate to Agency-1</t>
  </si>
  <si>
    <t>Commision Rate to Agency-3</t>
  </si>
  <si>
    <t>SYSTEM</t>
  </si>
  <si>
    <t>OVERRIDE</t>
  </si>
  <si>
    <t>Bond Summary</t>
  </si>
  <si>
    <t>Revenue to Carrier</t>
  </si>
  <si>
    <t>Revenue to Agency-1</t>
  </si>
  <si>
    <t>Revenue to Agency-2</t>
  </si>
  <si>
    <t>Revenue to Agency-3</t>
  </si>
  <si>
    <t>Bond Cost Calculator</t>
  </si>
  <si>
    <t>Enter Bond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</si>
</sst>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86">
    <xf numFmtId="0" fontId="0" fillId="0" borderId="0" xfId="0"/>
    <xf numFmtId="0" fontId="2" fillId="3" borderId="2" xfId="0" applyFont="1" applyFill="1" applyBorder="1"/>
    <xf numFmtId="9" fontId="2" fillId="3" borderId="2" xfId="2" applyFont="1" applyFill="1" applyBorder="1"/>
    <xf numFmtId="166" fontId="2" fillId="3" borderId="2" xfId="0" applyNumberFormat="1" applyFont="1" applyFill="1" applyBorder="1"/>
    <xf numFmtId="0" fontId="3" fillId="3" borderId="2" xfId="0" applyFont="1" applyFill="1" applyBorder="1" applyAlignment="1">
      <alignment horizontal="center"/>
    </xf>
    <xf numFmtId="0" fontId="2" fillId="5" borderId="2" xfId="0" applyFont="1" applyFill="1" applyBorder="1"/>
    <xf numFmtId="166" fontId="2" fillId="3" borderId="2" xfId="0" applyNumberFormat="1" applyFont="1" applyFill="1" applyBorder="1" applyAlignment="1">
      <alignment horizontal="center" vertical="center"/>
    </xf>
    <xf numFmtId="0" fontId="2" fillId="5" borderId="0" xfId="0" applyFont="1" applyFill="1"/>
    <xf numFmtId="0" fontId="2" fillId="5" borderId="0" xfId="0" applyFont="1" applyFill="1" applyBorder="1"/>
    <xf numFmtId="166" fontId="2" fillId="5" borderId="0" xfId="0" applyNumberFormat="1" applyFont="1" applyFill="1"/>
    <xf numFmtId="44" fontId="2" fillId="5" borderId="0" xfId="0" applyNumberFormat="1" applyFont="1" applyFill="1"/>
    <xf numFmtId="166" fontId="4" fillId="3" borderId="2" xfId="0" applyNumberFormat="1" applyFont="1" applyFill="1" applyBorder="1"/>
    <xf numFmtId="166" fontId="4" fillId="3" borderId="2" xfId="2" applyNumberFormat="1" applyFont="1" applyFill="1" applyBorder="1"/>
    <xf numFmtId="0" fontId="2" fillId="4" borderId="9" xfId="0" applyFont="1" applyFill="1" applyBorder="1"/>
    <xf numFmtId="0" fontId="3" fillId="4" borderId="7" xfId="0" applyFont="1" applyFill="1" applyBorder="1" applyAlignment="1">
      <alignment horizontal="center" vertical="center"/>
    </xf>
    <xf numFmtId="166" fontId="7" fillId="4" borderId="8" xfId="0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6" fontId="7" fillId="4" borderId="10" xfId="0" applyNumberFormat="1" applyFont="1" applyFill="1" applyBorder="1" applyAlignment="1">
      <alignment horizontal="center" vertical="center"/>
    </xf>
    <xf numFmtId="0" fontId="2" fillId="5" borderId="13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2" fillId="5" borderId="16" xfId="0" applyFont="1" applyFill="1" applyBorder="1"/>
    <xf numFmtId="0" fontId="2" fillId="5" borderId="17" xfId="0" applyFont="1" applyFill="1" applyBorder="1"/>
    <xf numFmtId="166" fontId="2" fillId="5" borderId="0" xfId="0" applyNumberFormat="1" applyFont="1" applyFill="1" applyBorder="1"/>
    <xf numFmtId="0" fontId="2" fillId="5" borderId="18" xfId="0" applyFont="1" applyFill="1" applyBorder="1"/>
    <xf numFmtId="0" fontId="2" fillId="5" borderId="19" xfId="0" applyFont="1" applyFill="1" applyBorder="1"/>
    <xf numFmtId="0" fontId="2" fillId="5" borderId="20" xfId="0" applyFont="1" applyFill="1" applyBorder="1"/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166" fontId="5" fillId="0" borderId="2" xfId="1" applyNumberFormat="1" applyFont="1" applyFill="1" applyBorder="1" applyAlignment="1">
      <alignment horizontal="center"/>
    </xf>
    <xf numFmtId="166" fontId="7" fillId="3" borderId="2" xfId="0" applyNumberFormat="1" applyFont="1" applyFill="1" applyBorder="1" applyAlignment="1">
      <alignment horizontal="right" vertical="center"/>
    </xf>
    <xf numFmtId="0" fontId="6" fillId="2" borderId="2" xfId="3" applyFont="1" applyBorder="1" applyAlignment="1">
      <alignment horizontal="center" vertical="center" wrapText="1"/>
    </xf>
    <xf numFmtId="166" fontId="7" fillId="3" borderId="2" xfId="0" applyNumberFormat="1" applyFont="1" applyFill="1" applyBorder="1" applyAlignment="1">
      <alignment horizontal="right" vertical="center"/>
    </xf>
    <xf numFmtId="166" fontId="5" fillId="0" borderId="23" xfId="1" applyNumberFormat="1" applyFont="1" applyFill="1" applyBorder="1" applyAlignment="1">
      <alignment horizontal="center"/>
    </xf>
    <xf numFmtId="166" fontId="5" fillId="0" borderId="21" xfId="1" applyNumberFormat="1" applyFont="1" applyFill="1" applyBorder="1" applyAlignment="1">
      <alignment horizontal="center"/>
    </xf>
    <xf numFmtId="166" fontId="5" fillId="0" borderId="23" xfId="1" applyNumberFormat="1" applyFont="1" applyFill="1" applyBorder="1" applyAlignment="1">
      <alignment horizontal="center" vertical="center"/>
    </xf>
    <xf numFmtId="166" fontId="5" fillId="0" borderId="21" xfId="1" applyNumberFormat="1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28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9" fontId="2" fillId="0" borderId="2" xfId="2" applyFont="1" applyFill="1" applyBorder="1"/>
    <xf numFmtId="0" fontId="2" fillId="5" borderId="3" xfId="0" applyFont="1" applyFill="1" applyBorder="1" applyAlignment="1"/>
    <xf numFmtId="0" fontId="2" fillId="5" borderId="5" xfId="0" applyFont="1" applyFill="1" applyBorder="1" applyAlignment="1"/>
    <xf numFmtId="0" fontId="2" fillId="5" borderId="4" xfId="0" applyFont="1" applyFill="1" applyBorder="1" applyAlignment="1"/>
    <xf numFmtId="9" fontId="2" fillId="5" borderId="5" xfId="0" applyNumberFormat="1" applyFont="1" applyFill="1" applyBorder="1" applyAlignment="1"/>
    <xf numFmtId="166" fontId="2" fillId="3" borderId="23" xfId="0" applyNumberFormat="1" applyFont="1" applyFill="1" applyBorder="1" applyAlignment="1">
      <alignment horizontal="center"/>
    </xf>
    <xf numFmtId="166" fontId="2" fillId="3" borderId="21" xfId="0" applyNumberFormat="1" applyFont="1" applyFill="1" applyBorder="1" applyAlignment="1">
      <alignment horizontal="center"/>
    </xf>
    <xf numFmtId="166" fontId="2" fillId="5" borderId="2" xfId="0" applyNumberFormat="1" applyFont="1" applyFill="1" applyBorder="1"/>
    <xf numFmtId="0" fontId="3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10" fillId="5" borderId="19" xfId="0" applyFont="1" applyFill="1" applyBorder="1" applyAlignment="1">
      <alignment horizontal="center"/>
    </xf>
    <xf numFmtId="166" fontId="2" fillId="5" borderId="10" xfId="0" applyNumberFormat="1" applyFont="1" applyFill="1" applyBorder="1"/>
    <xf numFmtId="0" fontId="8" fillId="4" borderId="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166" fontId="2" fillId="3" borderId="23" xfId="0" applyNumberFormat="1" applyFont="1" applyFill="1" applyBorder="1" applyAlignment="1">
      <alignment horizontal="center" vertical="center"/>
    </xf>
    <xf numFmtId="166" fontId="2" fillId="3" borderId="24" xfId="0" applyNumberFormat="1" applyFont="1" applyFill="1" applyBorder="1" applyAlignment="1">
      <alignment horizontal="center" vertical="center"/>
    </xf>
    <xf numFmtId="166" fontId="2" fillId="3" borderId="21" xfId="0" applyNumberFormat="1" applyFont="1" applyFill="1" applyBorder="1" applyAlignment="1">
      <alignment horizontal="center" vertical="center"/>
    </xf>
  </cellXfs>
  <cellStyles count="4">
    <cellStyle name="Currency" xfId="1" builtinId="4"/>
    <cellStyle name="Normal" xfId="0" builtinId="0"/>
    <cellStyle name="Note" xfId="3" builtinId="10"/>
    <cellStyle name="Percent" xfId="2" builtinId="5"/>
  </cellStyles>
  <dxfs count="14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3"/>
  <sheetViews>
    <sheetView tabSelected="1" workbookViewId="0">
      <selection activeCell="C15" sqref="C15"/>
    </sheetView>
  </sheetViews>
  <sheetFormatPr defaultColWidth="8.5703125" defaultRowHeight="15.75" x14ac:dyDescent="0.25"/>
  <cols>
    <col min="1" max="1" width="8.42578125" style="7" customWidth="1"/>
    <col min="2" max="2" width="8.28515625" style="7" customWidth="1"/>
    <col min="3" max="3" width="30.140625" style="7" bestFit="1" customWidth="1"/>
    <col min="4" max="4" width="10.140625" style="7" bestFit="1" customWidth="1"/>
    <col min="5" max="5" width="10.7109375" style="7" bestFit="1" customWidth="1"/>
    <col min="6" max="6" width="6" style="7" bestFit="1" customWidth="1"/>
    <col min="7" max="7" width="29" style="7" bestFit="1" customWidth="1"/>
    <col min="8" max="8" width="12.42578125" style="7" bestFit="1" customWidth="1"/>
    <col min="9" max="9" width="10.7109375" style="7" customWidth="1"/>
    <col min="10" max="10" width="22.5703125" style="7" bestFit="1" customWidth="1"/>
    <col min="11" max="11" width="12.42578125" style="7" bestFit="1" customWidth="1"/>
    <col min="12" max="12" width="17.28515625" style="7" bestFit="1" customWidth="1"/>
    <col min="13" max="13" width="8.28515625" style="7" customWidth="1"/>
    <col min="14" max="14" width="8.42578125" style="7" customWidth="1"/>
    <col min="15" max="16" width="8.5703125" style="7"/>
    <col min="17" max="17" width="20.85546875" style="7" bestFit="1" customWidth="1"/>
    <col min="18" max="18" width="10" style="7" customWidth="1"/>
    <col min="19" max="16384" width="8.5703125" style="7"/>
  </cols>
  <sheetData>
    <row r="1" spans="2:18" ht="27" thickBot="1" x14ac:dyDescent="0.45">
      <c r="D1" s="78" t="s">
        <v>25</v>
      </c>
      <c r="E1" s="78"/>
      <c r="F1" s="78"/>
      <c r="G1" s="78"/>
      <c r="H1" s="78"/>
      <c r="I1" s="78"/>
      <c r="J1" s="78"/>
    </row>
    <row r="2" spans="2:18" ht="16.5" thickBot="1" x14ac:dyDescent="0.3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</row>
    <row r="3" spans="2:18" ht="18.75" x14ac:dyDescent="0.3">
      <c r="B3" s="21"/>
      <c r="C3" s="80" t="s">
        <v>3</v>
      </c>
      <c r="D3" s="80"/>
      <c r="E3" s="8"/>
      <c r="F3" s="8"/>
      <c r="G3" s="14" t="s">
        <v>7</v>
      </c>
      <c r="H3" s="15">
        <f>J32</f>
        <v>130</v>
      </c>
      <c r="I3" s="8"/>
      <c r="J3" s="8"/>
      <c r="K3" s="8"/>
      <c r="L3" s="8"/>
      <c r="M3" s="22"/>
    </row>
    <row r="4" spans="2:18" ht="16.5" thickBot="1" x14ac:dyDescent="0.3">
      <c r="B4" s="21"/>
      <c r="C4" s="13" t="s">
        <v>26</v>
      </c>
      <c r="D4" s="79">
        <v>1000</v>
      </c>
      <c r="E4" s="8"/>
      <c r="F4" s="8"/>
      <c r="G4" s="16"/>
      <c r="H4" s="17"/>
      <c r="I4" s="8"/>
      <c r="J4" s="8"/>
      <c r="K4" s="23"/>
      <c r="L4" s="8"/>
      <c r="M4" s="22"/>
    </row>
    <row r="5" spans="2:18" x14ac:dyDescent="0.25">
      <c r="B5" s="21"/>
      <c r="C5" s="8"/>
      <c r="D5" s="8"/>
      <c r="E5" s="8"/>
      <c r="F5" s="8"/>
      <c r="G5" s="8"/>
      <c r="H5" s="8"/>
      <c r="I5" s="8"/>
      <c r="J5" s="8"/>
      <c r="K5" s="8"/>
      <c r="L5" s="8"/>
      <c r="M5" s="22"/>
      <c r="Q5" s="76" t="s">
        <v>20</v>
      </c>
      <c r="R5" s="76"/>
    </row>
    <row r="6" spans="2:18" ht="18.75" x14ac:dyDescent="0.3">
      <c r="B6" s="21"/>
      <c r="C6" s="65" t="s">
        <v>0</v>
      </c>
      <c r="D6" s="66"/>
      <c r="E6" s="67"/>
      <c r="F6" s="69"/>
      <c r="G6" s="65" t="s">
        <v>0</v>
      </c>
      <c r="H6" s="66"/>
      <c r="I6" s="66"/>
      <c r="J6" s="66"/>
      <c r="K6" s="66"/>
      <c r="L6" s="67"/>
      <c r="M6" s="22"/>
      <c r="Q6" s="5" t="s">
        <v>21</v>
      </c>
      <c r="R6" s="75">
        <f>K8</f>
        <v>90</v>
      </c>
    </row>
    <row r="7" spans="2:18" ht="18.75" x14ac:dyDescent="0.3">
      <c r="B7" s="21"/>
      <c r="C7" s="29"/>
      <c r="D7" s="31" t="s">
        <v>18</v>
      </c>
      <c r="E7" s="31" t="s">
        <v>19</v>
      </c>
      <c r="F7" s="70"/>
      <c r="G7" s="29"/>
      <c r="H7" s="31" t="s">
        <v>18</v>
      </c>
      <c r="I7" s="31" t="s">
        <v>19</v>
      </c>
      <c r="J7" s="65"/>
      <c r="K7" s="66"/>
      <c r="L7" s="67"/>
      <c r="M7" s="22"/>
      <c r="Q7" s="5" t="s">
        <v>22</v>
      </c>
      <c r="R7" s="75">
        <f>K16</f>
        <v>10</v>
      </c>
    </row>
    <row r="8" spans="2:18" x14ac:dyDescent="0.25">
      <c r="B8" s="21"/>
      <c r="C8" s="1" t="s">
        <v>1</v>
      </c>
      <c r="D8" s="2">
        <v>0.1</v>
      </c>
      <c r="E8" s="68">
        <v>0.1</v>
      </c>
      <c r="F8" s="72"/>
      <c r="G8" s="1" t="s">
        <v>2</v>
      </c>
      <c r="H8" s="3">
        <f>D4*D8</f>
        <v>100</v>
      </c>
      <c r="I8" s="3">
        <f>D4*E8</f>
        <v>100</v>
      </c>
      <c r="J8" s="28" t="s">
        <v>6</v>
      </c>
      <c r="K8" s="33">
        <f>I8-I9</f>
        <v>90</v>
      </c>
      <c r="L8" s="34" t="str">
        <f>IF(K8=0,"No Profit",IF(K8&lt;=0,"You are in Loss, Add Fees","You are in Profit"))</f>
        <v>You are in Profit</v>
      </c>
      <c r="M8" s="22"/>
      <c r="Q8" s="5" t="s">
        <v>23</v>
      </c>
      <c r="R8" s="75">
        <f>K24</f>
        <v>9</v>
      </c>
    </row>
    <row r="9" spans="2:18" x14ac:dyDescent="0.25">
      <c r="B9" s="21"/>
      <c r="C9" s="1" t="s">
        <v>16</v>
      </c>
      <c r="D9" s="2">
        <v>0.1</v>
      </c>
      <c r="E9" s="68">
        <v>0.1</v>
      </c>
      <c r="F9" s="70"/>
      <c r="G9" s="1" t="s">
        <v>12</v>
      </c>
      <c r="H9" s="12">
        <f>H8*D9</f>
        <v>10</v>
      </c>
      <c r="I9" s="3">
        <f>I8*E9</f>
        <v>10</v>
      </c>
      <c r="J9" s="28"/>
      <c r="K9" s="33"/>
      <c r="L9" s="34"/>
      <c r="M9" s="22"/>
      <c r="Q9" s="5" t="s">
        <v>24</v>
      </c>
      <c r="R9" s="75">
        <f>K31</f>
        <v>21</v>
      </c>
    </row>
    <row r="10" spans="2:18" x14ac:dyDescent="0.25">
      <c r="B10" s="21"/>
      <c r="C10" s="41"/>
      <c r="D10" s="42"/>
      <c r="E10" s="43"/>
      <c r="F10" s="71"/>
      <c r="G10" s="81" t="s">
        <v>7</v>
      </c>
      <c r="H10" s="82"/>
      <c r="I10" s="40"/>
      <c r="J10" s="83">
        <f>I8</f>
        <v>100</v>
      </c>
      <c r="K10" s="84"/>
      <c r="L10" s="85"/>
      <c r="M10" s="22"/>
      <c r="Q10" s="41"/>
      <c r="R10" s="43"/>
    </row>
    <row r="11" spans="2:18" x14ac:dyDescent="0.25">
      <c r="B11" s="21"/>
      <c r="C11" s="8"/>
      <c r="D11" s="8"/>
      <c r="E11" s="8"/>
      <c r="F11" s="8"/>
      <c r="G11" s="8"/>
      <c r="H11" s="8"/>
      <c r="I11" s="8"/>
      <c r="J11" s="8"/>
      <c r="K11" s="8"/>
      <c r="L11" s="8"/>
      <c r="M11" s="22"/>
      <c r="Q11" s="77" t="s">
        <v>7</v>
      </c>
      <c r="R11" s="75">
        <f>H3</f>
        <v>130</v>
      </c>
    </row>
    <row r="12" spans="2:18" x14ac:dyDescent="0.25">
      <c r="B12" s="21"/>
      <c r="C12" s="8"/>
      <c r="D12" s="8"/>
      <c r="E12" s="8"/>
      <c r="F12" s="8"/>
      <c r="G12" s="8"/>
      <c r="H12" s="8"/>
      <c r="I12" s="8"/>
      <c r="J12" s="8"/>
      <c r="K12" s="8"/>
      <c r="L12" s="8"/>
      <c r="M12" s="22"/>
    </row>
    <row r="13" spans="2:18" ht="18.75" x14ac:dyDescent="0.3">
      <c r="B13" s="21"/>
      <c r="C13" s="65" t="s">
        <v>10</v>
      </c>
      <c r="D13" s="66"/>
      <c r="E13" s="67"/>
      <c r="F13" s="44"/>
      <c r="G13" s="65" t="s">
        <v>10</v>
      </c>
      <c r="H13" s="66"/>
      <c r="I13" s="66"/>
      <c r="J13" s="66"/>
      <c r="K13" s="66"/>
      <c r="L13" s="67"/>
      <c r="M13" s="22"/>
      <c r="O13" s="10"/>
    </row>
    <row r="14" spans="2:18" ht="18.75" x14ac:dyDescent="0.3">
      <c r="B14" s="21"/>
      <c r="C14" s="29"/>
      <c r="D14" s="31" t="s">
        <v>18</v>
      </c>
      <c r="E14" s="31" t="s">
        <v>19</v>
      </c>
      <c r="F14" s="45"/>
      <c r="G14" s="29"/>
      <c r="H14" s="31" t="s">
        <v>18</v>
      </c>
      <c r="I14" s="31" t="s">
        <v>19</v>
      </c>
      <c r="J14" s="29"/>
      <c r="K14" s="29"/>
      <c r="L14" s="5"/>
      <c r="M14" s="22"/>
    </row>
    <row r="15" spans="2:18" x14ac:dyDescent="0.25">
      <c r="B15" s="21"/>
      <c r="C15" s="1" t="s">
        <v>15</v>
      </c>
      <c r="D15" s="2">
        <v>0.1</v>
      </c>
      <c r="E15" s="68">
        <v>0.1</v>
      </c>
      <c r="F15" s="46"/>
      <c r="G15" s="1" t="s">
        <v>2</v>
      </c>
      <c r="H15" s="73">
        <f>I8</f>
        <v>100</v>
      </c>
      <c r="I15" s="74"/>
      <c r="J15" s="1" t="s">
        <v>4</v>
      </c>
      <c r="K15" s="3">
        <f>I9</f>
        <v>10</v>
      </c>
      <c r="L15" s="5"/>
      <c r="M15" s="22"/>
    </row>
    <row r="16" spans="2:18" x14ac:dyDescent="0.25">
      <c r="B16" s="21"/>
      <c r="C16" s="47"/>
      <c r="D16" s="48"/>
      <c r="E16" s="48"/>
      <c r="F16" s="49"/>
      <c r="G16" s="1" t="s">
        <v>13</v>
      </c>
      <c r="H16" s="11">
        <f>H15*D15</f>
        <v>10</v>
      </c>
      <c r="I16" s="3">
        <f>H15*E15</f>
        <v>10</v>
      </c>
      <c r="J16" s="28" t="s">
        <v>11</v>
      </c>
      <c r="K16" s="33">
        <f>(K15-I16)+H17</f>
        <v>10</v>
      </c>
      <c r="L16" s="34" t="str">
        <f>IF(K16=0,"No Profit",IF(K16&lt;=0,"You are in Loss, Add Fees","You are in Profit"))</f>
        <v>You are in Profit</v>
      </c>
      <c r="M16" s="22"/>
    </row>
    <row r="17" spans="2:14" x14ac:dyDescent="0.25">
      <c r="B17" s="21"/>
      <c r="C17" s="50"/>
      <c r="D17" s="51"/>
      <c r="E17" s="51"/>
      <c r="F17" s="52"/>
      <c r="G17" s="1" t="s">
        <v>5</v>
      </c>
      <c r="H17" s="32">
        <v>10</v>
      </c>
      <c r="I17" s="32"/>
      <c r="J17" s="28"/>
      <c r="K17" s="33"/>
      <c r="L17" s="34"/>
      <c r="M17" s="22"/>
    </row>
    <row r="18" spans="2:14" x14ac:dyDescent="0.25">
      <c r="B18" s="21"/>
      <c r="C18" s="53"/>
      <c r="D18" s="54"/>
      <c r="E18" s="54"/>
      <c r="F18" s="55"/>
      <c r="G18" s="81" t="s">
        <v>7</v>
      </c>
      <c r="H18" s="82"/>
      <c r="I18" s="40"/>
      <c r="J18" s="83">
        <f>H15+H17</f>
        <v>110</v>
      </c>
      <c r="K18" s="84"/>
      <c r="L18" s="85"/>
      <c r="M18" s="22"/>
      <c r="N18" s="9"/>
    </row>
    <row r="19" spans="2:14" x14ac:dyDescent="0.25">
      <c r="B19" s="21"/>
      <c r="C19" s="8"/>
      <c r="D19" s="8"/>
      <c r="E19" s="8"/>
      <c r="F19" s="8"/>
      <c r="G19" s="8"/>
      <c r="H19" s="8"/>
      <c r="I19" s="8"/>
      <c r="J19" s="8"/>
      <c r="K19" s="8"/>
      <c r="L19" s="8"/>
      <c r="M19" s="22"/>
    </row>
    <row r="20" spans="2:14" x14ac:dyDescent="0.25">
      <c r="B20" s="21"/>
      <c r="C20" s="8"/>
      <c r="D20" s="8"/>
      <c r="E20" s="8"/>
      <c r="F20" s="8"/>
      <c r="G20" s="8"/>
      <c r="H20" s="8"/>
      <c r="I20" s="8"/>
      <c r="J20" s="8"/>
      <c r="K20" s="8"/>
      <c r="L20" s="8"/>
      <c r="M20" s="22"/>
    </row>
    <row r="21" spans="2:14" ht="18.75" x14ac:dyDescent="0.3">
      <c r="B21" s="21"/>
      <c r="C21" s="65" t="s">
        <v>8</v>
      </c>
      <c r="D21" s="66"/>
      <c r="E21" s="67"/>
      <c r="F21" s="44"/>
      <c r="G21" s="65" t="s">
        <v>8</v>
      </c>
      <c r="H21" s="66"/>
      <c r="I21" s="66"/>
      <c r="J21" s="66"/>
      <c r="K21" s="66"/>
      <c r="L21" s="67"/>
      <c r="M21" s="22"/>
    </row>
    <row r="22" spans="2:14" ht="18.75" x14ac:dyDescent="0.3">
      <c r="B22" s="21"/>
      <c r="C22" s="29"/>
      <c r="D22" s="31" t="s">
        <v>18</v>
      </c>
      <c r="E22" s="31" t="s">
        <v>19</v>
      </c>
      <c r="F22" s="45"/>
      <c r="G22" s="29"/>
      <c r="H22" s="31" t="s">
        <v>18</v>
      </c>
      <c r="I22" s="31" t="s">
        <v>19</v>
      </c>
      <c r="J22" s="29"/>
      <c r="K22" s="29"/>
      <c r="L22" s="5"/>
      <c r="M22" s="22"/>
    </row>
    <row r="23" spans="2:14" x14ac:dyDescent="0.25">
      <c r="B23" s="21"/>
      <c r="C23" s="1" t="s">
        <v>17</v>
      </c>
      <c r="D23" s="2">
        <v>0.1</v>
      </c>
      <c r="E23" s="68">
        <v>0.1</v>
      </c>
      <c r="F23" s="46"/>
      <c r="G23" s="1" t="s">
        <v>2</v>
      </c>
      <c r="H23" s="73">
        <f>J18</f>
        <v>110</v>
      </c>
      <c r="I23" s="74"/>
      <c r="J23" s="1" t="s">
        <v>4</v>
      </c>
      <c r="K23" s="3">
        <f>I16</f>
        <v>10</v>
      </c>
      <c r="L23" s="5"/>
      <c r="M23" s="22"/>
    </row>
    <row r="24" spans="2:14" x14ac:dyDescent="0.25">
      <c r="B24" s="21"/>
      <c r="C24" s="47"/>
      <c r="D24" s="48"/>
      <c r="E24" s="48"/>
      <c r="F24" s="49"/>
      <c r="G24" s="1" t="s">
        <v>14</v>
      </c>
      <c r="H24" s="11">
        <f>H23*D23</f>
        <v>11</v>
      </c>
      <c r="I24" s="3">
        <f>H23*E23</f>
        <v>11</v>
      </c>
      <c r="J24" s="28" t="s">
        <v>11</v>
      </c>
      <c r="K24" s="33">
        <f>(K23-I24)+H25</f>
        <v>9</v>
      </c>
      <c r="L24" s="34" t="str">
        <f>IF(K24=0,"No Profit",IF(K24&lt;=0,"You are in Loss, Add Fees","You are in Profit"))</f>
        <v>You are in Profit</v>
      </c>
      <c r="M24" s="22"/>
    </row>
    <row r="25" spans="2:14" x14ac:dyDescent="0.25">
      <c r="B25" s="21"/>
      <c r="C25" s="50"/>
      <c r="D25" s="51"/>
      <c r="E25" s="51"/>
      <c r="F25" s="52"/>
      <c r="G25" s="1" t="s">
        <v>5</v>
      </c>
      <c r="H25" s="36">
        <v>10</v>
      </c>
      <c r="I25" s="37"/>
      <c r="J25" s="28"/>
      <c r="K25" s="33"/>
      <c r="L25" s="34"/>
      <c r="M25" s="22"/>
    </row>
    <row r="26" spans="2:14" x14ac:dyDescent="0.25">
      <c r="B26" s="21"/>
      <c r="C26" s="53"/>
      <c r="D26" s="54"/>
      <c r="E26" s="54"/>
      <c r="F26" s="55"/>
      <c r="G26" s="81" t="s">
        <v>7</v>
      </c>
      <c r="H26" s="82"/>
      <c r="I26" s="40"/>
      <c r="J26" s="83">
        <f>SUM(H23+H25)</f>
        <v>120</v>
      </c>
      <c r="K26" s="84"/>
      <c r="L26" s="85"/>
      <c r="M26" s="22"/>
    </row>
    <row r="27" spans="2:14" x14ac:dyDescent="0.25">
      <c r="B27" s="21"/>
      <c r="C27" s="8"/>
      <c r="D27" s="8"/>
      <c r="E27" s="8"/>
      <c r="F27" s="8"/>
      <c r="G27" s="8"/>
      <c r="H27" s="8"/>
      <c r="I27" s="8"/>
      <c r="J27" s="8"/>
      <c r="K27" s="8"/>
      <c r="L27" s="8"/>
      <c r="M27" s="22"/>
    </row>
    <row r="28" spans="2:14" x14ac:dyDescent="0.25">
      <c r="B28" s="21"/>
      <c r="C28" s="8"/>
      <c r="D28" s="8"/>
      <c r="E28" s="8"/>
      <c r="F28" s="8"/>
      <c r="G28" s="8"/>
      <c r="H28" s="8"/>
      <c r="I28" s="8"/>
      <c r="J28" s="8"/>
      <c r="K28" s="8"/>
      <c r="L28" s="8"/>
      <c r="M28" s="22"/>
    </row>
    <row r="29" spans="2:14" ht="18.75" x14ac:dyDescent="0.3">
      <c r="B29" s="21"/>
      <c r="C29" s="65" t="s">
        <v>9</v>
      </c>
      <c r="D29" s="66"/>
      <c r="E29" s="67"/>
      <c r="F29" s="5"/>
      <c r="G29" s="65" t="s">
        <v>9</v>
      </c>
      <c r="H29" s="66"/>
      <c r="I29" s="66"/>
      <c r="J29" s="66"/>
      <c r="K29" s="66"/>
      <c r="L29" s="67"/>
      <c r="M29" s="22"/>
    </row>
    <row r="30" spans="2:14" x14ac:dyDescent="0.25">
      <c r="B30" s="21"/>
      <c r="C30" s="56"/>
      <c r="D30" s="57"/>
      <c r="E30" s="57"/>
      <c r="F30" s="58"/>
      <c r="G30" s="1" t="s">
        <v>2</v>
      </c>
      <c r="H30" s="73">
        <f>J26</f>
        <v>120</v>
      </c>
      <c r="I30" s="74"/>
      <c r="J30" s="1" t="s">
        <v>4</v>
      </c>
      <c r="K30" s="3">
        <f>I24</f>
        <v>11</v>
      </c>
      <c r="L30" s="5"/>
      <c r="M30" s="22"/>
    </row>
    <row r="31" spans="2:14" ht="23.25" x14ac:dyDescent="0.25">
      <c r="B31" s="21"/>
      <c r="C31" s="59"/>
      <c r="D31" s="60"/>
      <c r="E31" s="60"/>
      <c r="F31" s="61"/>
      <c r="G31" s="27" t="s">
        <v>5</v>
      </c>
      <c r="H31" s="38">
        <v>10</v>
      </c>
      <c r="I31" s="39"/>
      <c r="J31" s="27" t="s">
        <v>11</v>
      </c>
      <c r="K31" s="35">
        <f>K30+H31</f>
        <v>21</v>
      </c>
      <c r="L31" s="34" t="str">
        <f>IF(K31=0,"No Profit",IF(K31&lt;=0,"You are in Loss, Add Fees","You are in Profit"))</f>
        <v>You are in Profit</v>
      </c>
      <c r="M31" s="22"/>
    </row>
    <row r="32" spans="2:14" x14ac:dyDescent="0.25">
      <c r="B32" s="21"/>
      <c r="C32" s="62"/>
      <c r="D32" s="63"/>
      <c r="E32" s="63"/>
      <c r="F32" s="64"/>
      <c r="G32" s="4" t="s">
        <v>7</v>
      </c>
      <c r="H32" s="4"/>
      <c r="I32" s="30"/>
      <c r="J32" s="6">
        <f>H30+H31</f>
        <v>130</v>
      </c>
      <c r="K32" s="6"/>
      <c r="L32" s="34"/>
      <c r="M32" s="22"/>
    </row>
    <row r="33" spans="2:13" ht="16.5" thickBot="1" x14ac:dyDescent="0.3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6"/>
    </row>
  </sheetData>
  <mergeCells count="45">
    <mergeCell ref="J26:L26"/>
    <mergeCell ref="Q5:R5"/>
    <mergeCell ref="Q10:R10"/>
    <mergeCell ref="D1:J1"/>
    <mergeCell ref="J7:L7"/>
    <mergeCell ref="G10:I10"/>
    <mergeCell ref="J10:L10"/>
    <mergeCell ref="H31:I31"/>
    <mergeCell ref="C6:E6"/>
    <mergeCell ref="C13:E13"/>
    <mergeCell ref="C21:E21"/>
    <mergeCell ref="C29:E29"/>
    <mergeCell ref="H30:I30"/>
    <mergeCell ref="G18:I18"/>
    <mergeCell ref="G26:I26"/>
    <mergeCell ref="L31:L32"/>
    <mergeCell ref="L8:L9"/>
    <mergeCell ref="H17:I17"/>
    <mergeCell ref="H25:I25"/>
    <mergeCell ref="G6:L6"/>
    <mergeCell ref="G13:L13"/>
    <mergeCell ref="G21:L21"/>
    <mergeCell ref="G32:H32"/>
    <mergeCell ref="J32:K32"/>
    <mergeCell ref="C24:F26"/>
    <mergeCell ref="C30:F32"/>
    <mergeCell ref="F21:F23"/>
    <mergeCell ref="G29:L29"/>
    <mergeCell ref="L24:L25"/>
    <mergeCell ref="G3:G4"/>
    <mergeCell ref="H3:H4"/>
    <mergeCell ref="C10:E10"/>
    <mergeCell ref="J24:J25"/>
    <mergeCell ref="K24:K25"/>
    <mergeCell ref="C16:F18"/>
    <mergeCell ref="H23:I23"/>
    <mergeCell ref="J18:L18"/>
    <mergeCell ref="J16:J17"/>
    <mergeCell ref="K16:K17"/>
    <mergeCell ref="L16:L17"/>
    <mergeCell ref="H15:I15"/>
    <mergeCell ref="C3:D3"/>
    <mergeCell ref="J8:J9"/>
    <mergeCell ref="K8:K9"/>
    <mergeCell ref="F13:F15"/>
  </mergeCells>
  <conditionalFormatting sqref="L16:L17">
    <cfRule type="containsText" dxfId="55" priority="38" operator="containsText" text="Loss">
      <formula>NOT(ISERROR(SEARCH("Loss",L16)))</formula>
    </cfRule>
    <cfRule type="containsText" dxfId="54" priority="39" operator="containsText" text="No">
      <formula>NOT(ISERROR(SEARCH("No",L16)))</formula>
    </cfRule>
    <cfRule type="containsText" dxfId="53" priority="40" operator="containsText" text="Profit">
      <formula>NOT(ISERROR(SEARCH("Profit",L16)))</formula>
    </cfRule>
  </conditionalFormatting>
  <conditionalFormatting sqref="L24:L25">
    <cfRule type="containsText" dxfId="52" priority="35" operator="containsText" text="Loss">
      <formula>NOT(ISERROR(SEARCH("Loss",L24)))</formula>
    </cfRule>
    <cfRule type="containsText" dxfId="51" priority="36" operator="containsText" text="No">
      <formula>NOT(ISERROR(SEARCH("No",L24)))</formula>
    </cfRule>
    <cfRule type="containsText" dxfId="50" priority="37" operator="containsText" text="Profit">
      <formula>NOT(ISERROR(SEARCH("Profit",L24)))</formula>
    </cfRule>
  </conditionalFormatting>
  <conditionalFormatting sqref="L31:L32">
    <cfRule type="containsText" dxfId="49" priority="32" operator="containsText" text="Loss">
      <formula>NOT(ISERROR(SEARCH("Loss",L31)))</formula>
    </cfRule>
    <cfRule type="containsText" dxfId="48" priority="33" operator="containsText" text="No">
      <formula>NOT(ISERROR(SEARCH("No",L31)))</formula>
    </cfRule>
    <cfRule type="containsText" dxfId="47" priority="34" operator="containsText" text="Profit">
      <formula>NOT(ISERROR(SEARCH("Profit",L31)))</formula>
    </cfRule>
  </conditionalFormatting>
  <conditionalFormatting sqref="L8:L9">
    <cfRule type="iconSet" priority="28">
      <iconSet>
        <cfvo type="percent" val="0"/>
        <cfvo type="percent" val="33"/>
        <cfvo type="percent" val="67"/>
      </iconSet>
    </cfRule>
    <cfRule type="containsText" dxfId="46" priority="29" operator="containsText" text="Loss">
      <formula>NOT(ISERROR(SEARCH("Loss",L8)))</formula>
    </cfRule>
    <cfRule type="containsText" dxfId="45" priority="30" operator="containsText" text="No">
      <formula>NOT(ISERROR(SEARCH("No",L8)))</formula>
    </cfRule>
    <cfRule type="containsText" dxfId="44" priority="31" operator="containsText" text="Profit">
      <formula>NOT(ISERROR(SEARCH("Profit",L8)))</formula>
    </cfRule>
  </conditionalFormatting>
  <conditionalFormatting sqref="E8">
    <cfRule type="cellIs" dxfId="43" priority="23" operator="equal">
      <formula>$D$8</formula>
    </cfRule>
    <cfRule type="cellIs" dxfId="42" priority="22" operator="notEqual">
      <formula>$D$8</formula>
    </cfRule>
  </conditionalFormatting>
  <conditionalFormatting sqref="E9">
    <cfRule type="cellIs" dxfId="41" priority="17" operator="notEqual">
      <formula>$D$8</formula>
    </cfRule>
    <cfRule type="cellIs" dxfId="40" priority="18" operator="equal">
      <formula>$D$8</formula>
    </cfRule>
  </conditionalFormatting>
  <conditionalFormatting sqref="E15">
    <cfRule type="cellIs" dxfId="39" priority="15" operator="notEqual">
      <formula>$D$8</formula>
    </cfRule>
    <cfRule type="cellIs" dxfId="38" priority="16" operator="equal">
      <formula>$D$8</formula>
    </cfRule>
  </conditionalFormatting>
  <conditionalFormatting sqref="E23">
    <cfRule type="cellIs" dxfId="37" priority="13" operator="notEqual">
      <formula>$D$8</formula>
    </cfRule>
    <cfRule type="cellIs" dxfId="36" priority="14" operator="equal">
      <formula>$D$8</formula>
    </cfRule>
  </conditionalFormatting>
  <conditionalFormatting sqref="I8">
    <cfRule type="cellIs" dxfId="35" priority="12" operator="equal">
      <formula>$H$8</formula>
    </cfRule>
    <cfRule type="cellIs" dxfId="34" priority="11" operator="notEqual">
      <formula>$H$8</formula>
    </cfRule>
  </conditionalFormatting>
  <conditionalFormatting sqref="I9">
    <cfRule type="cellIs" dxfId="33" priority="5" operator="notEqual">
      <formula>$H$9</formula>
    </cfRule>
    <cfRule type="cellIs" dxfId="32" priority="6" operator="equal">
      <formula>$H$9</formula>
    </cfRule>
  </conditionalFormatting>
  <conditionalFormatting sqref="I16">
    <cfRule type="cellIs" dxfId="29" priority="3" operator="notEqual">
      <formula>$H$16</formula>
    </cfRule>
    <cfRule type="cellIs" dxfId="28" priority="4" operator="equal">
      <formula>$H$16</formula>
    </cfRule>
  </conditionalFormatting>
  <conditionalFormatting sqref="I24">
    <cfRule type="cellIs" dxfId="31" priority="1" operator="notEqual">
      <formula>$H$24</formula>
    </cfRule>
    <cfRule type="cellIs" dxfId="30" priority="2" operator="equal">
      <formula>$H$24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4" id="{3EAF68E1-8DCE-4F21-9527-A09E4B776E7E}">
            <x14:iconSet iconSet="3Flag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3Flags" iconId="2"/>
            </x14:iconSet>
          </x14:cfRule>
          <xm:sqref>F8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Rishikesh Giri</dc:creator>
  <cp:lastModifiedBy>Rishikesh Giri</cp:lastModifiedBy>
  <dcterms:created xsi:type="dcterms:W3CDTF">2018-11-26T17:20:35Z</dcterms:created>
  <dcterms:modified xsi:type="dcterms:W3CDTF">2018-11-26T22:23:10Z</dcterms:modified>
</cp:coreProperties>
</file>