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HIKESH.GIRI\Desktop\Requirement and Analysis\"/>
    </mc:Choice>
  </mc:AlternateContent>
  <bookViews>
    <workbookView xWindow="0" yWindow="0" windowWidth="21600" windowHeight="97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2" l="1"/>
  <c r="F31" i="2" s="1"/>
  <c r="F19" i="2"/>
  <c r="F20" i="2" s="1"/>
  <c r="AD6" i="2" l="1"/>
  <c r="AG6" i="2" s="1"/>
  <c r="AD5" i="2"/>
  <c r="AG5" i="2" s="1"/>
  <c r="P56" i="2" l="1"/>
  <c r="P57" i="2" s="1"/>
  <c r="P53" i="2"/>
  <c r="P54" i="2" s="1"/>
  <c r="P43" i="2"/>
  <c r="P44" i="2" s="1"/>
  <c r="P40" i="2"/>
  <c r="P41" i="2" s="1"/>
  <c r="P31" i="2"/>
  <c r="P32" i="2" s="1"/>
  <c r="P28" i="2"/>
  <c r="P29" i="2" s="1"/>
  <c r="P17" i="2"/>
  <c r="P18" i="2" s="1"/>
  <c r="P9" i="2"/>
  <c r="P10" i="2" s="1"/>
  <c r="P6" i="2"/>
  <c r="P7" i="2" s="1"/>
  <c r="C43" i="2"/>
  <c r="C44" i="2" s="1"/>
  <c r="C38" i="2"/>
  <c r="C39" i="2" s="1"/>
  <c r="C28" i="2"/>
  <c r="C29" i="2" s="1"/>
  <c r="C17" i="2"/>
  <c r="C18" i="2" s="1"/>
  <c r="C9" i="2"/>
  <c r="C10" i="2" s="1"/>
  <c r="C6" i="2"/>
  <c r="C7" i="2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J27" i="1"/>
  <c r="J26" i="1"/>
  <c r="J25" i="1"/>
  <c r="J24" i="1"/>
  <c r="J23" i="1"/>
  <c r="J22" i="1"/>
  <c r="J21" i="1"/>
  <c r="J20" i="1"/>
  <c r="K20" i="1" s="1"/>
  <c r="K19" i="1"/>
  <c r="J19" i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K11" i="1"/>
  <c r="J11" i="1"/>
  <c r="J10" i="1"/>
  <c r="K10" i="1" s="1"/>
  <c r="J9" i="1"/>
  <c r="K9" i="1" s="1"/>
  <c r="J8" i="1"/>
  <c r="K8" i="1" s="1"/>
  <c r="J7" i="1"/>
  <c r="K7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P6" i="1"/>
  <c r="O6" i="1"/>
  <c r="N6" i="1"/>
  <c r="M6" i="1"/>
  <c r="J6" i="1"/>
  <c r="K6" i="1" s="1"/>
  <c r="B6" i="1"/>
  <c r="P5" i="1"/>
  <c r="O5" i="1"/>
  <c r="N5" i="1"/>
  <c r="M5" i="1"/>
  <c r="L5" i="1"/>
  <c r="J5" i="1"/>
  <c r="K5" i="1" s="1"/>
</calcChain>
</file>

<file path=xl/sharedStrings.xml><?xml version="1.0" encoding="utf-8"?>
<sst xmlns="http://schemas.openxmlformats.org/spreadsheetml/2006/main" count="270" uniqueCount="61">
  <si>
    <t xml:space="preserve"> + Bid Bond</t>
  </si>
  <si>
    <t xml:space="preserve"> + Consent of Surety Bond</t>
  </si>
  <si>
    <t xml:space="preserve"> + Perfomance Bond</t>
  </si>
  <si>
    <t xml:space="preserve"> + Payment Bond</t>
  </si>
  <si>
    <t xml:space="preserve"> +  Stand-Alone Bond</t>
  </si>
  <si>
    <t>Use Case</t>
  </si>
  <si>
    <t>EasyPath BondLine</t>
  </si>
  <si>
    <t xml:space="preserve"> FullPath BondLine</t>
  </si>
  <si>
    <t>Tender Bond</t>
  </si>
  <si>
    <t>Final Bond</t>
  </si>
  <si>
    <t xml:space="preserve"> Stand-Alone Bond</t>
  </si>
  <si>
    <t>Bond Request</t>
  </si>
  <si>
    <t>Bond Review/Approval</t>
  </si>
  <si>
    <t xml:space="preserve"> Bid Bond</t>
  </si>
  <si>
    <t xml:space="preserve"> Consent of Surety Bond</t>
  </si>
  <si>
    <t xml:space="preserve"> Perfomance Bond</t>
  </si>
  <si>
    <t xml:space="preserve"> Payment Bond</t>
  </si>
  <si>
    <t>●</t>
  </si>
  <si>
    <t>Upgrade from EasyPath to FullPath</t>
  </si>
  <si>
    <t>-- Same as Use Case 9 --</t>
  </si>
  <si>
    <t>-- Same as Use Case 10 --</t>
  </si>
  <si>
    <t>-- Same as Use Case 11 --</t>
  </si>
  <si>
    <t>-- Same as Use Case 12 --</t>
  </si>
  <si>
    <t>-- Same as Use Case 13 --</t>
  </si>
  <si>
    <t>-- Same as Use Case 14 --</t>
  </si>
  <si>
    <t>-- Same as Use Case 15 --</t>
  </si>
  <si>
    <t>-- Same as Use Case 16 --</t>
  </si>
  <si>
    <t>Offer Valid Upto:</t>
  </si>
  <si>
    <t>Offer Received Date:</t>
  </si>
  <si>
    <t>Bond Effective Date:</t>
  </si>
  <si>
    <t>Offer Status:</t>
  </si>
  <si>
    <t>Bond Expiry Date:</t>
  </si>
  <si>
    <t>Bond Summary</t>
  </si>
  <si>
    <t>Base Cost:</t>
  </si>
  <si>
    <t>Agency Fee:</t>
  </si>
  <si>
    <t>Commission:</t>
  </si>
  <si>
    <t>Revenue:</t>
  </si>
  <si>
    <t>Total Bond Cost:</t>
  </si>
  <si>
    <t>|</t>
  </si>
  <si>
    <r>
      <rPr>
        <b/>
        <sz val="11"/>
        <color theme="4"/>
        <rFont val="Calibri"/>
        <family val="2"/>
        <scheme val="minor"/>
      </rPr>
      <t>Carrier :</t>
    </r>
    <r>
      <rPr>
        <sz val="11"/>
        <color theme="1"/>
        <rFont val="Calibri"/>
        <family val="2"/>
        <scheme val="minor"/>
      </rPr>
      <t xml:space="preserve"> Great American Insurance Company</t>
    </r>
  </si>
  <si>
    <r>
      <rPr>
        <b/>
        <sz val="11"/>
        <color theme="4"/>
        <rFont val="Calibri"/>
        <family val="2"/>
        <scheme val="minor"/>
      </rPr>
      <t>WriteUp :</t>
    </r>
    <r>
      <rPr>
        <sz val="11"/>
        <color theme="1"/>
        <rFont val="Calibri"/>
        <family val="2"/>
        <scheme val="minor"/>
      </rPr>
      <t xml:space="preserve"> Great American Insurance Company</t>
    </r>
  </si>
  <si>
    <t>Approved (Not Sent)</t>
  </si>
  <si>
    <t>Bond Cost Breakdown</t>
  </si>
  <si>
    <t>Offer (Commercial or Contract Bond)</t>
  </si>
  <si>
    <t>Offer (BondLine)</t>
  </si>
  <si>
    <t>Bondline Summary</t>
  </si>
  <si>
    <t>Single Limit</t>
  </si>
  <si>
    <t>Aggregate Limit</t>
  </si>
  <si>
    <t>Effective Date</t>
  </si>
  <si>
    <t>Expiry Date</t>
  </si>
  <si>
    <t>+ Bondline Summary</t>
  </si>
  <si>
    <t>+ Bond Summary</t>
  </si>
  <si>
    <t>- Bondline Summary</t>
  </si>
  <si>
    <t>- Bond Summary</t>
  </si>
  <si>
    <t>Tab Design</t>
  </si>
  <si>
    <t>Collapsible Design</t>
  </si>
  <si>
    <t>Offered Accredited Rates</t>
  </si>
  <si>
    <t>Offer (BondLine + Contract Bond)</t>
  </si>
  <si>
    <t>Bad Design</t>
  </si>
  <si>
    <t>Offered Accredited Details</t>
  </si>
  <si>
    <t>Contract Bond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</si>
</sst>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6" formatCode="[$-409]mmmm\ d\,\ 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i/>
      <u/>
      <sz val="12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</font>
    <font>
      <i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16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2" borderId="0" xfId="0" quotePrefix="1" applyFont="1" applyFill="1"/>
    <xf numFmtId="0" fontId="4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1" fontId="7" fillId="2" borderId="15" xfId="0" applyNumberFormat="1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4" fillId="2" borderId="6" xfId="0" applyFont="1" applyFill="1" applyBorder="1"/>
    <xf numFmtId="0" fontId="4" fillId="2" borderId="1" xfId="0" applyFont="1" applyFill="1" applyBorder="1"/>
    <xf numFmtId="1" fontId="7" fillId="2" borderId="18" xfId="0" applyNumberFormat="1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vertical="center" wrapText="1"/>
    </xf>
    <xf numFmtId="0" fontId="4" fillId="2" borderId="22" xfId="0" applyFont="1" applyFill="1" applyBorder="1" applyAlignment="1">
      <alignment vertical="center" wrapText="1"/>
    </xf>
    <xf numFmtId="0" fontId="4" fillId="2" borderId="22" xfId="0" applyFont="1" applyFill="1" applyBorder="1"/>
    <xf numFmtId="0" fontId="4" fillId="2" borderId="18" xfId="0" applyFont="1" applyFill="1" applyBorder="1"/>
    <xf numFmtId="0" fontId="4" fillId="2" borderId="20" xfId="0" applyFont="1" applyFill="1" applyBorder="1" applyAlignment="1">
      <alignment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4" fillId="2" borderId="19" xfId="0" applyFont="1" applyFill="1" applyBorder="1"/>
    <xf numFmtId="0" fontId="8" fillId="7" borderId="22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vertical="center" wrapText="1"/>
    </xf>
    <xf numFmtId="0" fontId="4" fillId="8" borderId="24" xfId="0" applyFont="1" applyFill="1" applyBorder="1" applyAlignment="1">
      <alignment horizontal="right" vertical="center" textRotation="90" wrapText="1"/>
    </xf>
    <xf numFmtId="1" fontId="7" fillId="8" borderId="18" xfId="0" applyNumberFormat="1" applyFont="1" applyFill="1" applyBorder="1" applyAlignment="1">
      <alignment horizontal="center" vertical="center" wrapText="1"/>
    </xf>
    <xf numFmtId="0" fontId="8" fillId="9" borderId="18" xfId="0" applyFont="1" applyFill="1" applyBorder="1" applyAlignment="1">
      <alignment horizontal="center" vertical="center" wrapText="1"/>
    </xf>
    <xf numFmtId="0" fontId="9" fillId="8" borderId="18" xfId="0" quotePrefix="1" applyFont="1" applyFill="1" applyBorder="1" applyAlignment="1">
      <alignment horizontal="center"/>
    </xf>
    <xf numFmtId="1" fontId="7" fillId="8" borderId="15" xfId="0" applyNumberFormat="1" applyFont="1" applyFill="1" applyBorder="1" applyAlignment="1">
      <alignment horizontal="center" vertical="center" wrapText="1"/>
    </xf>
    <xf numFmtId="0" fontId="4" fillId="2" borderId="25" xfId="0" applyFont="1" applyFill="1" applyBorder="1"/>
    <xf numFmtId="0" fontId="4" fillId="2" borderId="25" xfId="0" applyFont="1" applyFill="1" applyBorder="1" applyAlignment="1">
      <alignment vertical="center" wrapText="1"/>
    </xf>
    <xf numFmtId="1" fontId="7" fillId="2" borderId="9" xfId="0" applyNumberFormat="1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4" fillId="2" borderId="12" xfId="0" applyFont="1" applyFill="1" applyBorder="1"/>
    <xf numFmtId="0" fontId="4" fillId="2" borderId="9" xfId="0" applyFont="1" applyFill="1" applyBorder="1"/>
    <xf numFmtId="0" fontId="0" fillId="2" borderId="0" xfId="0" applyFill="1"/>
    <xf numFmtId="0" fontId="0" fillId="2" borderId="28" xfId="0" applyFill="1" applyBorder="1"/>
    <xf numFmtId="0" fontId="0" fillId="2" borderId="0" xfId="0" applyFill="1" applyBorder="1"/>
    <xf numFmtId="0" fontId="0" fillId="2" borderId="24" xfId="0" applyFill="1" applyBorder="1"/>
    <xf numFmtId="0" fontId="0" fillId="2" borderId="13" xfId="0" applyFill="1" applyBorder="1"/>
    <xf numFmtId="0" fontId="0" fillId="2" borderId="26" xfId="0" applyFill="1" applyBorder="1"/>
    <xf numFmtId="0" fontId="0" fillId="2" borderId="14" xfId="0" applyFill="1" applyBorder="1"/>
    <xf numFmtId="0" fontId="0" fillId="2" borderId="29" xfId="0" applyFill="1" applyBorder="1"/>
    <xf numFmtId="0" fontId="11" fillId="2" borderId="7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0" fillId="2" borderId="8" xfId="0" applyFill="1" applyBorder="1"/>
    <xf numFmtId="0" fontId="0" fillId="2" borderId="28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/>
    <xf numFmtId="0" fontId="0" fillId="2" borderId="24" xfId="0" applyFill="1" applyBorder="1" applyAlignment="1">
      <alignment horizontal="left"/>
    </xf>
    <xf numFmtId="0" fontId="3" fillId="2" borderId="28" xfId="0" applyFont="1" applyFill="1" applyBorder="1"/>
    <xf numFmtId="166" fontId="0" fillId="2" borderId="0" xfId="0" applyNumberFormat="1" applyFill="1" applyBorder="1"/>
    <xf numFmtId="0" fontId="0" fillId="2" borderId="0" xfId="0" applyNumberFormat="1" applyFill="1" applyBorder="1"/>
    <xf numFmtId="166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left"/>
    </xf>
    <xf numFmtId="164" fontId="0" fillId="2" borderId="0" xfId="0" applyNumberFormat="1" applyFill="1" applyBorder="1" applyAlignment="1">
      <alignment horizontal="center"/>
    </xf>
    <xf numFmtId="164" fontId="0" fillId="2" borderId="30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10" fontId="0" fillId="2" borderId="24" xfId="1" applyNumberFormat="1" applyFont="1" applyFill="1" applyBorder="1" applyAlignment="1">
      <alignment horizontal="center"/>
    </xf>
    <xf numFmtId="0" fontId="12" fillId="2" borderId="0" xfId="2" applyFill="1" applyBorder="1" applyAlignment="1">
      <alignment horizontal="center"/>
    </xf>
    <xf numFmtId="0" fontId="12" fillId="2" borderId="24" xfId="2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0" fillId="2" borderId="27" xfId="0" applyFill="1" applyBorder="1"/>
    <xf numFmtId="0" fontId="0" fillId="2" borderId="7" xfId="0" applyFill="1" applyBorder="1"/>
    <xf numFmtId="0" fontId="2" fillId="10" borderId="23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wrapText="1"/>
    </xf>
    <xf numFmtId="0" fontId="14" fillId="2" borderId="29" xfId="0" applyFont="1" applyFill="1" applyBorder="1" applyAlignment="1">
      <alignment horizontal="center" wrapText="1"/>
    </xf>
    <xf numFmtId="0" fontId="2" fillId="10" borderId="32" xfId="0" applyFont="1" applyFill="1" applyBorder="1" applyAlignment="1">
      <alignment horizontal="center" vertical="center" wrapText="1"/>
    </xf>
    <xf numFmtId="10" fontId="0" fillId="2" borderId="0" xfId="1" applyNumberFormat="1" applyFont="1" applyFill="1" applyBorder="1" applyAlignment="1">
      <alignment horizontal="center"/>
    </xf>
    <xf numFmtId="0" fontId="2" fillId="10" borderId="33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wrapText="1"/>
    </xf>
    <xf numFmtId="0" fontId="11" fillId="2" borderId="0" xfId="0" quotePrefix="1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164" fontId="0" fillId="2" borderId="27" xfId="0" applyNumberFormat="1" applyFill="1" applyBorder="1" applyAlignment="1">
      <alignment horizontal="center"/>
    </xf>
    <xf numFmtId="0" fontId="15" fillId="2" borderId="0" xfId="0" applyFont="1" applyFill="1" applyBorder="1"/>
    <xf numFmtId="0" fontId="12" fillId="2" borderId="0" xfId="2" applyFill="1" applyBorder="1" applyAlignment="1">
      <alignment horizontal="left"/>
    </xf>
    <xf numFmtId="0" fontId="12" fillId="2" borderId="24" xfId="2" applyFill="1" applyBorder="1" applyAlignment="1">
      <alignment horizontal="left"/>
    </xf>
    <xf numFmtId="0" fontId="0" fillId="4" borderId="0" xfId="0" applyFill="1" applyAlignment="1">
      <alignment horizontal="center"/>
    </xf>
    <xf numFmtId="0" fontId="10" fillId="2" borderId="0" xfId="0" quotePrefix="1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164" fontId="0" fillId="2" borderId="24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0" fontId="3" fillId="2" borderId="0" xfId="0" applyFont="1" applyFill="1" applyBorder="1"/>
    <xf numFmtId="0" fontId="0" fillId="2" borderId="30" xfId="0" applyFill="1" applyBorder="1"/>
    <xf numFmtId="0" fontId="7" fillId="11" borderId="35" xfId="0" applyFont="1" applyFill="1" applyBorder="1" applyAlignment="1">
      <alignment horizontal="center"/>
    </xf>
    <xf numFmtId="0" fontId="7" fillId="11" borderId="36" xfId="0" applyFont="1" applyFill="1" applyBorder="1" applyAlignment="1">
      <alignment horizontal="center"/>
    </xf>
    <xf numFmtId="0" fontId="7" fillId="11" borderId="37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1" borderId="27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166" fontId="0" fillId="2" borderId="26" xfId="0" applyNumberFormat="1" applyFill="1" applyBorder="1" applyAlignment="1">
      <alignment horizontal="left"/>
    </xf>
    <xf numFmtId="0" fontId="16" fillId="2" borderId="28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4.emf"/><Relationship Id="rId18" Type="http://schemas.openxmlformats.org/officeDocument/2006/relationships/image" Target="../media/image19.emf"/><Relationship Id="rId3" Type="http://schemas.openxmlformats.org/officeDocument/2006/relationships/image" Target="../media/image14.emf"/><Relationship Id="rId7" Type="http://schemas.openxmlformats.org/officeDocument/2006/relationships/image" Target="../media/image10.emf"/><Relationship Id="rId12" Type="http://schemas.openxmlformats.org/officeDocument/2006/relationships/image" Target="../media/image5.emf"/><Relationship Id="rId17" Type="http://schemas.openxmlformats.org/officeDocument/2006/relationships/image" Target="../media/image20.emf"/><Relationship Id="rId2" Type="http://schemas.openxmlformats.org/officeDocument/2006/relationships/image" Target="../media/image15.emf"/><Relationship Id="rId16" Type="http://schemas.openxmlformats.org/officeDocument/2006/relationships/image" Target="../media/image1.emf"/><Relationship Id="rId20" Type="http://schemas.openxmlformats.org/officeDocument/2006/relationships/image" Target="../media/image17.emf"/><Relationship Id="rId1" Type="http://schemas.openxmlformats.org/officeDocument/2006/relationships/image" Target="../media/image16.emf"/><Relationship Id="rId6" Type="http://schemas.openxmlformats.org/officeDocument/2006/relationships/image" Target="../media/image11.emf"/><Relationship Id="rId11" Type="http://schemas.openxmlformats.org/officeDocument/2006/relationships/image" Target="../media/image6.emf"/><Relationship Id="rId5" Type="http://schemas.openxmlformats.org/officeDocument/2006/relationships/image" Target="../media/image12.emf"/><Relationship Id="rId15" Type="http://schemas.openxmlformats.org/officeDocument/2006/relationships/image" Target="../media/image2.emf"/><Relationship Id="rId10" Type="http://schemas.openxmlformats.org/officeDocument/2006/relationships/image" Target="../media/image7.emf"/><Relationship Id="rId19" Type="http://schemas.openxmlformats.org/officeDocument/2006/relationships/image" Target="../media/image18.emf"/><Relationship Id="rId4" Type="http://schemas.openxmlformats.org/officeDocument/2006/relationships/image" Target="../media/image13.emf"/><Relationship Id="rId9" Type="http://schemas.openxmlformats.org/officeDocument/2006/relationships/image" Target="../media/image8.emf"/><Relationship Id="rId1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352425</xdr:colOff>
          <xdr:row>3</xdr:row>
          <xdr:rowOff>190500</xdr:rowOff>
        </xdr:from>
        <xdr:to>
          <xdr:col>11</xdr:col>
          <xdr:colOff>152400</xdr:colOff>
          <xdr:row>5</xdr:row>
          <xdr:rowOff>114300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333375</xdr:colOff>
          <xdr:row>3</xdr:row>
          <xdr:rowOff>180975</xdr:rowOff>
        </xdr:from>
        <xdr:to>
          <xdr:col>12</xdr:col>
          <xdr:colOff>171450</xdr:colOff>
          <xdr:row>5</xdr:row>
          <xdr:rowOff>104775</xdr:rowOff>
        </xdr:to>
        <xdr:sp macro="" textlink="">
          <xdr:nvSpPr>
            <xdr:cNvPr id="2050" name="CommandButton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352425</xdr:colOff>
          <xdr:row>14</xdr:row>
          <xdr:rowOff>190500</xdr:rowOff>
        </xdr:from>
        <xdr:ext cx="409575" cy="314325"/>
        <xdr:sp macro="" textlink="">
          <xdr:nvSpPr>
            <xdr:cNvPr id="2051" name="CommandButton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333375</xdr:colOff>
          <xdr:row>14</xdr:row>
          <xdr:rowOff>180975</xdr:rowOff>
        </xdr:from>
        <xdr:ext cx="447675" cy="314325"/>
        <xdr:sp macro="" textlink="">
          <xdr:nvSpPr>
            <xdr:cNvPr id="2052" name="CommandButton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352425</xdr:colOff>
          <xdr:row>24</xdr:row>
          <xdr:rowOff>190500</xdr:rowOff>
        </xdr:from>
        <xdr:ext cx="409575" cy="314325"/>
        <xdr:sp macro="" textlink="">
          <xdr:nvSpPr>
            <xdr:cNvPr id="2053" name="CommandButton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333375</xdr:colOff>
          <xdr:row>24</xdr:row>
          <xdr:rowOff>180975</xdr:rowOff>
        </xdr:from>
        <xdr:ext cx="447675" cy="314325"/>
        <xdr:sp macro="" textlink="">
          <xdr:nvSpPr>
            <xdr:cNvPr id="2054" name="CommandButton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352425</xdr:colOff>
          <xdr:row>36</xdr:row>
          <xdr:rowOff>190500</xdr:rowOff>
        </xdr:from>
        <xdr:ext cx="409575" cy="314325"/>
        <xdr:sp macro="" textlink="">
          <xdr:nvSpPr>
            <xdr:cNvPr id="2055" name="CommandButton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333375</xdr:colOff>
          <xdr:row>36</xdr:row>
          <xdr:rowOff>180975</xdr:rowOff>
        </xdr:from>
        <xdr:ext cx="447675" cy="314325"/>
        <xdr:sp macro="" textlink="">
          <xdr:nvSpPr>
            <xdr:cNvPr id="2056" name="CommandButton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23</xdr:col>
          <xdr:colOff>352425</xdr:colOff>
          <xdr:row>3</xdr:row>
          <xdr:rowOff>190500</xdr:rowOff>
        </xdr:from>
        <xdr:ext cx="409575" cy="314325"/>
        <xdr:sp macro="" textlink="">
          <xdr:nvSpPr>
            <xdr:cNvPr id="2057" name="CommandButton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24</xdr:col>
          <xdr:colOff>333375</xdr:colOff>
          <xdr:row>3</xdr:row>
          <xdr:rowOff>180975</xdr:rowOff>
        </xdr:from>
        <xdr:ext cx="447675" cy="314325"/>
        <xdr:sp macro="" textlink="">
          <xdr:nvSpPr>
            <xdr:cNvPr id="2058" name="CommandButton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23</xdr:col>
          <xdr:colOff>352425</xdr:colOff>
          <xdr:row>14</xdr:row>
          <xdr:rowOff>190500</xdr:rowOff>
        </xdr:from>
        <xdr:ext cx="409575" cy="314325"/>
        <xdr:sp macro="" textlink="">
          <xdr:nvSpPr>
            <xdr:cNvPr id="2059" name="CommandButton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24</xdr:col>
          <xdr:colOff>333375</xdr:colOff>
          <xdr:row>14</xdr:row>
          <xdr:rowOff>180975</xdr:rowOff>
        </xdr:from>
        <xdr:ext cx="447675" cy="314325"/>
        <xdr:sp macro="" textlink="">
          <xdr:nvSpPr>
            <xdr:cNvPr id="2060" name="CommandButton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23</xdr:col>
          <xdr:colOff>352425</xdr:colOff>
          <xdr:row>24</xdr:row>
          <xdr:rowOff>190500</xdr:rowOff>
        </xdr:from>
        <xdr:ext cx="409575" cy="314325"/>
        <xdr:sp macro="" textlink="">
          <xdr:nvSpPr>
            <xdr:cNvPr id="2061" name="CommandButton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24</xdr:col>
          <xdr:colOff>333375</xdr:colOff>
          <xdr:row>24</xdr:row>
          <xdr:rowOff>180975</xdr:rowOff>
        </xdr:from>
        <xdr:ext cx="447675" cy="314325"/>
        <xdr:sp macro="" textlink="">
          <xdr:nvSpPr>
            <xdr:cNvPr id="2062" name="CommandButton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23</xdr:col>
          <xdr:colOff>352425</xdr:colOff>
          <xdr:row>36</xdr:row>
          <xdr:rowOff>190500</xdr:rowOff>
        </xdr:from>
        <xdr:ext cx="409575" cy="314325"/>
        <xdr:sp macro="" textlink="">
          <xdr:nvSpPr>
            <xdr:cNvPr id="2063" name="CommandButton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24</xdr:col>
          <xdr:colOff>333375</xdr:colOff>
          <xdr:row>36</xdr:row>
          <xdr:rowOff>180975</xdr:rowOff>
        </xdr:from>
        <xdr:ext cx="447675" cy="314325"/>
        <xdr:sp macro="" textlink="">
          <xdr:nvSpPr>
            <xdr:cNvPr id="2064" name="CommandButton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23</xdr:col>
          <xdr:colOff>352425</xdr:colOff>
          <xdr:row>49</xdr:row>
          <xdr:rowOff>190500</xdr:rowOff>
        </xdr:from>
        <xdr:ext cx="409575" cy="314325"/>
        <xdr:sp macro="" textlink="">
          <xdr:nvSpPr>
            <xdr:cNvPr id="2065" name="CommandButton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24</xdr:col>
          <xdr:colOff>333375</xdr:colOff>
          <xdr:row>49</xdr:row>
          <xdr:rowOff>180975</xdr:rowOff>
        </xdr:from>
        <xdr:ext cx="447675" cy="314325"/>
        <xdr:sp macro="" textlink="">
          <xdr:nvSpPr>
            <xdr:cNvPr id="2066" name="CommandButton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39</xdr:col>
          <xdr:colOff>352425</xdr:colOff>
          <xdr:row>3</xdr:row>
          <xdr:rowOff>190500</xdr:rowOff>
        </xdr:from>
        <xdr:ext cx="409575" cy="314325"/>
        <xdr:sp macro="" textlink="">
          <xdr:nvSpPr>
            <xdr:cNvPr id="2067" name="CommandButton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40</xdr:col>
          <xdr:colOff>333375</xdr:colOff>
          <xdr:row>3</xdr:row>
          <xdr:rowOff>180975</xdr:rowOff>
        </xdr:from>
        <xdr:ext cx="447675" cy="314325"/>
        <xdr:sp macro="" textlink="">
          <xdr:nvSpPr>
            <xdr:cNvPr id="2068" name="CommandButton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35"/>
  <sheetViews>
    <sheetView workbookViewId="0"/>
  </sheetViews>
  <sheetFormatPr defaultRowHeight="15.75" x14ac:dyDescent="0.25"/>
  <cols>
    <col min="1" max="1" width="9.140625" style="5"/>
    <col min="2" max="2" width="10.140625" style="1" bestFit="1" customWidth="1"/>
    <col min="3" max="3" width="19.85546875" style="2" bestFit="1" customWidth="1"/>
    <col min="4" max="4" width="19.5703125" style="2" bestFit="1" customWidth="1"/>
    <col min="5" max="5" width="11.5703125" style="2" bestFit="1" customWidth="1"/>
    <col min="6" max="6" width="25.28515625" style="2" bestFit="1" customWidth="1"/>
    <col min="7" max="7" width="19.85546875" style="2" bestFit="1" customWidth="1"/>
    <col min="8" max="8" width="16.7109375" style="2" bestFit="1" customWidth="1"/>
    <col min="9" max="9" width="20.5703125" style="2" bestFit="1" customWidth="1"/>
    <col min="10" max="10" width="54.5703125" style="5" hidden="1" customWidth="1"/>
    <col min="11" max="11" width="54.5703125" style="5" bestFit="1" customWidth="1"/>
    <col min="12" max="16" width="1.5703125" style="5" bestFit="1" customWidth="1"/>
    <col min="17" max="19" width="9.28515625" style="5" customWidth="1"/>
    <col min="20" max="16384" width="9.140625" style="5"/>
  </cols>
  <sheetData>
    <row r="2" spans="2:16" ht="16.5" thickBot="1" x14ac:dyDescent="0.3">
      <c r="D2" s="3"/>
      <c r="E2" s="4" t="s">
        <v>0</v>
      </c>
      <c r="F2" s="4" t="s">
        <v>1</v>
      </c>
      <c r="G2" s="4" t="s">
        <v>2</v>
      </c>
      <c r="H2" s="4" t="s">
        <v>3</v>
      </c>
      <c r="I2" s="4" t="s">
        <v>4</v>
      </c>
    </row>
    <row r="3" spans="2:16" ht="16.5" thickBot="1" x14ac:dyDescent="0.3">
      <c r="B3" s="6" t="s">
        <v>5</v>
      </c>
      <c r="C3" s="7" t="s">
        <v>6</v>
      </c>
      <c r="D3" s="8" t="s">
        <v>7</v>
      </c>
      <c r="E3" s="9" t="s">
        <v>8</v>
      </c>
      <c r="F3" s="10"/>
      <c r="G3" s="9" t="s">
        <v>9</v>
      </c>
      <c r="H3" s="10"/>
      <c r="I3" s="11" t="s">
        <v>10</v>
      </c>
      <c r="J3" s="12" t="s">
        <v>11</v>
      </c>
      <c r="K3" s="13" t="s">
        <v>12</v>
      </c>
    </row>
    <row r="4" spans="2:16" ht="16.5" thickBot="1" x14ac:dyDescent="0.3">
      <c r="B4" s="14"/>
      <c r="C4" s="15"/>
      <c r="D4" s="16"/>
      <c r="E4" s="17" t="s">
        <v>13</v>
      </c>
      <c r="F4" s="18" t="s">
        <v>14</v>
      </c>
      <c r="G4" s="17" t="s">
        <v>15</v>
      </c>
      <c r="H4" s="18" t="s">
        <v>16</v>
      </c>
      <c r="I4" s="19"/>
      <c r="J4" s="20"/>
      <c r="K4" s="21"/>
    </row>
    <row r="5" spans="2:16" x14ac:dyDescent="0.25">
      <c r="B5" s="22">
        <v>1</v>
      </c>
      <c r="C5" s="23" t="s">
        <v>17</v>
      </c>
      <c r="D5" s="24"/>
      <c r="E5" s="24"/>
      <c r="F5" s="24"/>
      <c r="G5" s="24"/>
      <c r="H5" s="24"/>
      <c r="I5" s="25"/>
      <c r="J5" s="26" t="str">
        <f t="shared" ref="J5:J20" si="0">TRIM(CONCATENATE(IF(ISBLANK(C5),"",$C$3),IF(ISBLANK(D5),"",$D$3),IF(ISBLANK(E5),"",$E$2),IF(ISBLANK(F5),"",$F$2),IF(ISBLANK(G5),"",$G$2),IF(ISBLANK(H5),"",$H$2),IF(ISBLANK(I5),"",$I$2)))</f>
        <v>EasyPath BondLine</v>
      </c>
      <c r="K5" s="27" t="str">
        <f t="shared" ref="K5:K20" si="1">J5</f>
        <v>EasyPath BondLine</v>
      </c>
      <c r="L5" s="5" t="str">
        <f>IF(ISBLANK(E5)," ",E3)</f>
        <v xml:space="preserve"> </v>
      </c>
      <c r="M5" s="5" t="str">
        <f>IF(ISBLANK(F5)," ",F3)</f>
        <v xml:space="preserve"> </v>
      </c>
      <c r="N5" s="5" t="str">
        <f>IF(ISBLANK(G5)," ",G3)</f>
        <v xml:space="preserve"> </v>
      </c>
      <c r="O5" s="5" t="str">
        <f>IF(ISBLANK(H5)," ",H3)</f>
        <v xml:space="preserve"> </v>
      </c>
      <c r="P5" s="5" t="str">
        <f>IF(ISBLANK(I5)," ",I3)</f>
        <v xml:space="preserve"> </v>
      </c>
    </row>
    <row r="6" spans="2:16" x14ac:dyDescent="0.25">
      <c r="B6" s="28">
        <f>B5+1</f>
        <v>2</v>
      </c>
      <c r="C6" s="29" t="s">
        <v>17</v>
      </c>
      <c r="D6" s="30"/>
      <c r="E6" s="31" t="s">
        <v>17</v>
      </c>
      <c r="F6" s="32"/>
      <c r="G6" s="30"/>
      <c r="H6" s="30"/>
      <c r="I6" s="33"/>
      <c r="J6" s="34" t="str">
        <f t="shared" si="0"/>
        <v>EasyPath BondLine + Bid Bond</v>
      </c>
      <c r="K6" s="35" t="str">
        <f t="shared" si="1"/>
        <v>EasyPath BondLine + Bid Bond</v>
      </c>
      <c r="M6" s="5" t="str">
        <f>IF(ISBLANK(F6)," ",F3)</f>
        <v xml:space="preserve"> </v>
      </c>
      <c r="N6" s="5" t="str">
        <f>IF(ISBLANK(G6)," ",G3)</f>
        <v xml:space="preserve"> </v>
      </c>
      <c r="O6" s="5" t="str">
        <f>IF(ISBLANK(H6)," ",H3)</f>
        <v xml:space="preserve"> </v>
      </c>
      <c r="P6" s="5" t="str">
        <f>IF(ISBLANK(I6)," ",I3)</f>
        <v xml:space="preserve"> </v>
      </c>
    </row>
    <row r="7" spans="2:16" x14ac:dyDescent="0.25">
      <c r="B7" s="28">
        <f t="shared" ref="B7:B35" si="2">B6+1</f>
        <v>3</v>
      </c>
      <c r="C7" s="29" t="s">
        <v>17</v>
      </c>
      <c r="D7" s="30"/>
      <c r="E7" s="36"/>
      <c r="F7" s="37" t="s">
        <v>17</v>
      </c>
      <c r="G7" s="30"/>
      <c r="H7" s="30"/>
      <c r="I7" s="33"/>
      <c r="J7" s="34" t="str">
        <f t="shared" si="0"/>
        <v>EasyPath BondLine + Consent of Surety Bond</v>
      </c>
      <c r="K7" s="35" t="str">
        <f t="shared" si="1"/>
        <v>EasyPath BondLine + Consent of Surety Bond</v>
      </c>
    </row>
    <row r="8" spans="2:16" x14ac:dyDescent="0.25">
      <c r="B8" s="28">
        <f t="shared" si="2"/>
        <v>4</v>
      </c>
      <c r="C8" s="29" t="s">
        <v>17</v>
      </c>
      <c r="D8" s="30"/>
      <c r="E8" s="31" t="s">
        <v>17</v>
      </c>
      <c r="F8" s="37" t="s">
        <v>17</v>
      </c>
      <c r="G8" s="30"/>
      <c r="H8" s="30"/>
      <c r="I8" s="33"/>
      <c r="J8" s="34" t="str">
        <f t="shared" si="0"/>
        <v>EasyPath BondLine + Bid Bond + Consent of Surety Bond</v>
      </c>
      <c r="K8" s="35" t="str">
        <f t="shared" si="1"/>
        <v>EasyPath BondLine + Bid Bond + Consent of Surety Bond</v>
      </c>
    </row>
    <row r="9" spans="2:16" x14ac:dyDescent="0.25">
      <c r="B9" s="28">
        <f t="shared" si="2"/>
        <v>5</v>
      </c>
      <c r="C9" s="29" t="s">
        <v>17</v>
      </c>
      <c r="D9" s="38"/>
      <c r="E9" s="38"/>
      <c r="F9" s="38"/>
      <c r="G9" s="29" t="s">
        <v>17</v>
      </c>
      <c r="H9" s="30"/>
      <c r="I9" s="33"/>
      <c r="J9" s="34" t="str">
        <f t="shared" si="0"/>
        <v>EasyPath BondLine + Perfomance Bond</v>
      </c>
      <c r="K9" s="35" t="str">
        <f t="shared" si="1"/>
        <v>EasyPath BondLine + Perfomance Bond</v>
      </c>
    </row>
    <row r="10" spans="2:16" x14ac:dyDescent="0.25">
      <c r="B10" s="28">
        <f t="shared" si="2"/>
        <v>6</v>
      </c>
      <c r="C10" s="29" t="s">
        <v>17</v>
      </c>
      <c r="D10" s="38"/>
      <c r="E10" s="38"/>
      <c r="F10" s="38"/>
      <c r="G10" s="36"/>
      <c r="H10" s="37" t="s">
        <v>17</v>
      </c>
      <c r="I10" s="33"/>
      <c r="J10" s="34" t="str">
        <f t="shared" si="0"/>
        <v>EasyPath BondLine + Payment Bond</v>
      </c>
      <c r="K10" s="35" t="str">
        <f t="shared" si="1"/>
        <v>EasyPath BondLine + Payment Bond</v>
      </c>
    </row>
    <row r="11" spans="2:16" x14ac:dyDescent="0.25">
      <c r="B11" s="28">
        <f t="shared" si="2"/>
        <v>7</v>
      </c>
      <c r="C11" s="29" t="s">
        <v>17</v>
      </c>
      <c r="D11" s="38"/>
      <c r="E11" s="38"/>
      <c r="F11" s="38"/>
      <c r="G11" s="31" t="s">
        <v>17</v>
      </c>
      <c r="H11" s="37" t="s">
        <v>17</v>
      </c>
      <c r="I11" s="33"/>
      <c r="J11" s="34" t="str">
        <f t="shared" si="0"/>
        <v>EasyPath BondLine + Perfomance Bond + Payment Bond</v>
      </c>
      <c r="K11" s="35" t="str">
        <f t="shared" si="1"/>
        <v>EasyPath BondLine + Perfomance Bond + Payment Bond</v>
      </c>
    </row>
    <row r="12" spans="2:16" x14ac:dyDescent="0.25">
      <c r="B12" s="28">
        <f t="shared" si="2"/>
        <v>8</v>
      </c>
      <c r="C12" s="29" t="s">
        <v>17</v>
      </c>
      <c r="D12" s="38"/>
      <c r="E12" s="38"/>
      <c r="F12" s="38"/>
      <c r="G12" s="30"/>
      <c r="H12" s="30"/>
      <c r="I12" s="39" t="s">
        <v>17</v>
      </c>
      <c r="J12" s="34" t="str">
        <f t="shared" si="0"/>
        <v>EasyPath BondLine + Stand-Alone Bond</v>
      </c>
      <c r="K12" s="35" t="str">
        <f t="shared" si="1"/>
        <v>EasyPath BondLine + Stand-Alone Bond</v>
      </c>
    </row>
    <row r="13" spans="2:16" x14ac:dyDescent="0.25">
      <c r="B13" s="28">
        <f t="shared" si="2"/>
        <v>9</v>
      </c>
      <c r="C13" s="38"/>
      <c r="D13" s="29" t="s">
        <v>17</v>
      </c>
      <c r="E13" s="30"/>
      <c r="F13" s="30"/>
      <c r="G13" s="30"/>
      <c r="H13" s="30"/>
      <c r="I13" s="33"/>
      <c r="J13" s="34" t="str">
        <f t="shared" si="0"/>
        <v>FullPath BondLine</v>
      </c>
      <c r="K13" s="35" t="str">
        <f t="shared" si="1"/>
        <v>FullPath BondLine</v>
      </c>
    </row>
    <row r="14" spans="2:16" x14ac:dyDescent="0.25">
      <c r="B14" s="28">
        <f t="shared" si="2"/>
        <v>10</v>
      </c>
      <c r="C14" s="38"/>
      <c r="D14" s="31" t="s">
        <v>17</v>
      </c>
      <c r="E14" s="40" t="s">
        <v>17</v>
      </c>
      <c r="F14" s="32"/>
      <c r="G14" s="30"/>
      <c r="H14" s="30"/>
      <c r="I14" s="33"/>
      <c r="J14" s="34" t="str">
        <f t="shared" si="0"/>
        <v>FullPath BondLine + Bid Bond</v>
      </c>
      <c r="K14" s="35" t="str">
        <f t="shared" si="1"/>
        <v>FullPath BondLine + Bid Bond</v>
      </c>
    </row>
    <row r="15" spans="2:16" x14ac:dyDescent="0.25">
      <c r="B15" s="28">
        <f t="shared" si="2"/>
        <v>11</v>
      </c>
      <c r="C15" s="38"/>
      <c r="D15" s="31" t="s">
        <v>17</v>
      </c>
      <c r="E15" s="41"/>
      <c r="F15" s="37" t="s">
        <v>17</v>
      </c>
      <c r="G15" s="30"/>
      <c r="H15" s="30"/>
      <c r="I15" s="33"/>
      <c r="J15" s="34" t="str">
        <f t="shared" si="0"/>
        <v>FullPath BondLine + Consent of Surety Bond</v>
      </c>
      <c r="K15" s="35" t="str">
        <f t="shared" si="1"/>
        <v>FullPath BondLine + Consent of Surety Bond</v>
      </c>
    </row>
    <row r="16" spans="2:16" x14ac:dyDescent="0.25">
      <c r="B16" s="28">
        <f t="shared" si="2"/>
        <v>12</v>
      </c>
      <c r="C16" s="38"/>
      <c r="D16" s="31" t="s">
        <v>17</v>
      </c>
      <c r="E16" s="40" t="s">
        <v>17</v>
      </c>
      <c r="F16" s="37" t="s">
        <v>17</v>
      </c>
      <c r="G16" s="30"/>
      <c r="H16" s="30"/>
      <c r="I16" s="33"/>
      <c r="J16" s="34" t="str">
        <f t="shared" si="0"/>
        <v>FullPath BondLine + Bid Bond + Consent of Surety Bond</v>
      </c>
      <c r="K16" s="35" t="str">
        <f t="shared" si="1"/>
        <v>FullPath BondLine + Bid Bond + Consent of Surety Bond</v>
      </c>
    </row>
    <row r="17" spans="1:11" x14ac:dyDescent="0.25">
      <c r="B17" s="28">
        <f t="shared" si="2"/>
        <v>13</v>
      </c>
      <c r="C17" s="38"/>
      <c r="D17" s="29" t="s">
        <v>17</v>
      </c>
      <c r="E17" s="38"/>
      <c r="F17" s="38"/>
      <c r="G17" s="31" t="s">
        <v>17</v>
      </c>
      <c r="H17" s="32"/>
      <c r="I17" s="33"/>
      <c r="J17" s="34" t="str">
        <f t="shared" si="0"/>
        <v>FullPath BondLine + Perfomance Bond</v>
      </c>
      <c r="K17" s="35" t="str">
        <f t="shared" si="1"/>
        <v>FullPath BondLine + Perfomance Bond</v>
      </c>
    </row>
    <row r="18" spans="1:11" x14ac:dyDescent="0.25">
      <c r="B18" s="28">
        <f t="shared" si="2"/>
        <v>14</v>
      </c>
      <c r="C18" s="38"/>
      <c r="D18" s="29" t="s">
        <v>17</v>
      </c>
      <c r="E18" s="38"/>
      <c r="F18" s="38"/>
      <c r="G18" s="36"/>
      <c r="H18" s="37" t="s">
        <v>17</v>
      </c>
      <c r="I18" s="33"/>
      <c r="J18" s="34" t="str">
        <f t="shared" si="0"/>
        <v>FullPath BondLine + Payment Bond</v>
      </c>
      <c r="K18" s="35" t="str">
        <f t="shared" si="1"/>
        <v>FullPath BondLine + Payment Bond</v>
      </c>
    </row>
    <row r="19" spans="1:11" x14ac:dyDescent="0.25">
      <c r="B19" s="28">
        <f t="shared" si="2"/>
        <v>15</v>
      </c>
      <c r="C19" s="38"/>
      <c r="D19" s="29" t="s">
        <v>17</v>
      </c>
      <c r="E19" s="38"/>
      <c r="F19" s="38"/>
      <c r="G19" s="31" t="s">
        <v>17</v>
      </c>
      <c r="H19" s="37" t="s">
        <v>17</v>
      </c>
      <c r="I19" s="33"/>
      <c r="J19" s="34" t="str">
        <f t="shared" si="0"/>
        <v>FullPath BondLine + Perfomance Bond + Payment Bond</v>
      </c>
      <c r="K19" s="35" t="str">
        <f t="shared" si="1"/>
        <v>FullPath BondLine + Perfomance Bond + Payment Bond</v>
      </c>
    </row>
    <row r="20" spans="1:11" x14ac:dyDescent="0.25">
      <c r="B20" s="28">
        <f t="shared" si="2"/>
        <v>16</v>
      </c>
      <c r="C20" s="38"/>
      <c r="D20" s="29" t="s">
        <v>17</v>
      </c>
      <c r="E20" s="30"/>
      <c r="F20" s="30"/>
      <c r="G20" s="30"/>
      <c r="H20" s="30"/>
      <c r="I20" s="39" t="s">
        <v>17</v>
      </c>
      <c r="J20" s="34" t="str">
        <f t="shared" si="0"/>
        <v>FullPath BondLine + Stand-Alone Bond</v>
      </c>
      <c r="K20" s="35" t="str">
        <f t="shared" si="1"/>
        <v>FullPath BondLine + Stand-Alone Bond</v>
      </c>
    </row>
    <row r="21" spans="1:11" x14ac:dyDescent="0.25">
      <c r="A21" s="42" t="s">
        <v>18</v>
      </c>
      <c r="B21" s="43">
        <f t="shared" si="2"/>
        <v>17</v>
      </c>
      <c r="C21" s="44" t="s">
        <v>17</v>
      </c>
      <c r="D21" s="29" t="s">
        <v>17</v>
      </c>
      <c r="E21" s="30"/>
      <c r="F21" s="30"/>
      <c r="G21" s="30"/>
      <c r="H21" s="30"/>
      <c r="I21" s="33"/>
      <c r="J21" s="34" t="str">
        <f>TRIM(CONCATENATE(IF(ISBLANK(D21),"",$D$3),IF(ISBLANK(E21),"",$E$2),IF(ISBLANK(F21),"",$F$2),IF(ISBLANK(G21),"",$G$2),IF(ISBLANK(H21),"",$H$2),IF(ISBLANK(I21),"",$I$2)))</f>
        <v>FullPath BondLine</v>
      </c>
      <c r="K21" s="45" t="s">
        <v>19</v>
      </c>
    </row>
    <row r="22" spans="1:11" x14ac:dyDescent="0.25">
      <c r="A22" s="42"/>
      <c r="B22" s="43">
        <f t="shared" si="2"/>
        <v>18</v>
      </c>
      <c r="C22" s="44" t="s">
        <v>17</v>
      </c>
      <c r="D22" s="31" t="s">
        <v>17</v>
      </c>
      <c r="E22" s="40" t="s">
        <v>17</v>
      </c>
      <c r="F22" s="32"/>
      <c r="G22" s="30"/>
      <c r="H22" s="30"/>
      <c r="I22" s="33"/>
      <c r="J22" s="34" t="str">
        <f t="shared" ref="J22:J28" si="3">TRIM(CONCATENATE(IF(ISBLANK(D22),"",$D$3),IF(ISBLANK(E22),"",$E$2),IF(ISBLANK(F22),"",$F$2),IF(ISBLANK(G22),"",$G$2),IF(ISBLANK(H22),"",$H$2),IF(ISBLANK(I22),"",$I$2)))</f>
        <v>FullPath BondLine + Bid Bond</v>
      </c>
      <c r="K22" s="45" t="s">
        <v>20</v>
      </c>
    </row>
    <row r="23" spans="1:11" x14ac:dyDescent="0.25">
      <c r="A23" s="42"/>
      <c r="B23" s="43">
        <f t="shared" si="2"/>
        <v>19</v>
      </c>
      <c r="C23" s="44" t="s">
        <v>17</v>
      </c>
      <c r="D23" s="31" t="s">
        <v>17</v>
      </c>
      <c r="E23" s="41"/>
      <c r="F23" s="37" t="s">
        <v>17</v>
      </c>
      <c r="G23" s="30"/>
      <c r="H23" s="30"/>
      <c r="I23" s="33"/>
      <c r="J23" s="34" t="str">
        <f t="shared" si="3"/>
        <v>FullPath BondLine + Consent of Surety Bond</v>
      </c>
      <c r="K23" s="45" t="s">
        <v>21</v>
      </c>
    </row>
    <row r="24" spans="1:11" x14ac:dyDescent="0.25">
      <c r="A24" s="42"/>
      <c r="B24" s="43">
        <f t="shared" si="2"/>
        <v>20</v>
      </c>
      <c r="C24" s="44" t="s">
        <v>17</v>
      </c>
      <c r="D24" s="31" t="s">
        <v>17</v>
      </c>
      <c r="E24" s="40" t="s">
        <v>17</v>
      </c>
      <c r="F24" s="37" t="s">
        <v>17</v>
      </c>
      <c r="G24" s="30"/>
      <c r="H24" s="30"/>
      <c r="I24" s="33"/>
      <c r="J24" s="34" t="str">
        <f t="shared" si="3"/>
        <v>FullPath BondLine + Bid Bond + Consent of Surety Bond</v>
      </c>
      <c r="K24" s="45" t="s">
        <v>22</v>
      </c>
    </row>
    <row r="25" spans="1:11" x14ac:dyDescent="0.25">
      <c r="A25" s="42"/>
      <c r="B25" s="43">
        <f t="shared" si="2"/>
        <v>21</v>
      </c>
      <c r="C25" s="44" t="s">
        <v>17</v>
      </c>
      <c r="D25" s="29" t="s">
        <v>17</v>
      </c>
      <c r="E25" s="38"/>
      <c r="F25" s="38"/>
      <c r="G25" s="31" t="s">
        <v>17</v>
      </c>
      <c r="H25" s="32"/>
      <c r="I25" s="33"/>
      <c r="J25" s="34" t="str">
        <f t="shared" si="3"/>
        <v>FullPath BondLine + Perfomance Bond</v>
      </c>
      <c r="K25" s="45" t="s">
        <v>23</v>
      </c>
    </row>
    <row r="26" spans="1:11" x14ac:dyDescent="0.25">
      <c r="A26" s="42"/>
      <c r="B26" s="43">
        <f t="shared" si="2"/>
        <v>22</v>
      </c>
      <c r="C26" s="44" t="s">
        <v>17</v>
      </c>
      <c r="D26" s="29" t="s">
        <v>17</v>
      </c>
      <c r="E26" s="38"/>
      <c r="F26" s="38"/>
      <c r="G26" s="36"/>
      <c r="H26" s="37" t="s">
        <v>17</v>
      </c>
      <c r="I26" s="33"/>
      <c r="J26" s="34" t="str">
        <f t="shared" si="3"/>
        <v>FullPath BondLine + Payment Bond</v>
      </c>
      <c r="K26" s="45" t="s">
        <v>24</v>
      </c>
    </row>
    <row r="27" spans="1:11" x14ac:dyDescent="0.25">
      <c r="A27" s="42"/>
      <c r="B27" s="43">
        <f t="shared" si="2"/>
        <v>23</v>
      </c>
      <c r="C27" s="44" t="s">
        <v>17</v>
      </c>
      <c r="D27" s="29" t="s">
        <v>17</v>
      </c>
      <c r="E27" s="38"/>
      <c r="F27" s="38"/>
      <c r="G27" s="31" t="s">
        <v>17</v>
      </c>
      <c r="H27" s="37" t="s">
        <v>17</v>
      </c>
      <c r="I27" s="33"/>
      <c r="J27" s="34" t="str">
        <f t="shared" si="3"/>
        <v>FullPath BondLine + Perfomance Bond + Payment Bond</v>
      </c>
      <c r="K27" s="45" t="s">
        <v>25</v>
      </c>
    </row>
    <row r="28" spans="1:11" x14ac:dyDescent="0.25">
      <c r="A28" s="42"/>
      <c r="B28" s="46">
        <f t="shared" si="2"/>
        <v>24</v>
      </c>
      <c r="C28" s="44" t="s">
        <v>17</v>
      </c>
      <c r="D28" s="29" t="s">
        <v>17</v>
      </c>
      <c r="E28" s="30"/>
      <c r="F28" s="30"/>
      <c r="G28" s="30"/>
      <c r="H28" s="30"/>
      <c r="I28" s="39" t="s">
        <v>17</v>
      </c>
      <c r="J28" s="34" t="str">
        <f t="shared" si="3"/>
        <v>FullPath BondLine + Stand-Alone Bond</v>
      </c>
      <c r="K28" s="45" t="s">
        <v>26</v>
      </c>
    </row>
    <row r="29" spans="1:11" x14ac:dyDescent="0.25">
      <c r="B29" s="28">
        <f t="shared" si="2"/>
        <v>25</v>
      </c>
      <c r="C29" s="47"/>
      <c r="D29" s="38"/>
      <c r="E29" s="31" t="s">
        <v>17</v>
      </c>
      <c r="F29" s="32"/>
      <c r="G29" s="30"/>
      <c r="H29" s="30"/>
      <c r="I29" s="33"/>
      <c r="J29" s="34" t="str">
        <f>TRIM(CONCATENATE(IF(ISBLANK(C29),"",$C$3),IF(ISBLANK(D29),"",$D$3),IF(ISBLANK(E29),"",$E$4),IF(ISBLANK(F29),"",$F$4),IF(ISBLANK(G29),"",$G$4),IF(ISBLANK(H29),"",$H$4),IF(ISBLANK(I29),"",$I$3)))</f>
        <v>Bid Bond</v>
      </c>
      <c r="K29" s="35" t="str">
        <f t="shared" ref="K29:K35" si="4">J29</f>
        <v>Bid Bond</v>
      </c>
    </row>
    <row r="30" spans="1:11" x14ac:dyDescent="0.25">
      <c r="B30" s="28">
        <f t="shared" si="2"/>
        <v>26</v>
      </c>
      <c r="C30" s="47"/>
      <c r="D30" s="38"/>
      <c r="E30" s="36"/>
      <c r="F30" s="37" t="s">
        <v>17</v>
      </c>
      <c r="G30" s="30"/>
      <c r="H30" s="30"/>
      <c r="I30" s="33"/>
      <c r="J30" s="34" t="str">
        <f t="shared" ref="J30:J35" si="5">TRIM(CONCATENATE(IF(ISBLANK(C30),"",$C$3),IF(ISBLANK(D30),"",$D$3),IF(ISBLANK(E30),"",$E$4),IF(ISBLANK(F30),"",$F$4),IF(ISBLANK(G30),"",$G$4),IF(ISBLANK(H30),"",$H$4),IF(ISBLANK(I30),"",$I$3)))</f>
        <v>Consent of Surety Bond</v>
      </c>
      <c r="K30" s="35" t="str">
        <f t="shared" si="4"/>
        <v>Consent of Surety Bond</v>
      </c>
    </row>
    <row r="31" spans="1:11" x14ac:dyDescent="0.25">
      <c r="B31" s="28">
        <f t="shared" si="2"/>
        <v>27</v>
      </c>
      <c r="C31" s="47"/>
      <c r="D31" s="38"/>
      <c r="E31" s="31" t="s">
        <v>17</v>
      </c>
      <c r="F31" s="37" t="s">
        <v>17</v>
      </c>
      <c r="G31" s="30"/>
      <c r="H31" s="30"/>
      <c r="I31" s="33"/>
      <c r="J31" s="34" t="str">
        <f t="shared" si="5"/>
        <v>Bid Bond Consent of Surety Bond</v>
      </c>
      <c r="K31" s="35" t="str">
        <f t="shared" si="4"/>
        <v>Bid Bond Consent of Surety Bond</v>
      </c>
    </row>
    <row r="32" spans="1:11" x14ac:dyDescent="0.25">
      <c r="B32" s="28">
        <f t="shared" si="2"/>
        <v>28</v>
      </c>
      <c r="C32" s="47"/>
      <c r="D32" s="38"/>
      <c r="E32" s="38"/>
      <c r="F32" s="38"/>
      <c r="G32" s="31" t="s">
        <v>17</v>
      </c>
      <c r="H32" s="32"/>
      <c r="I32" s="33"/>
      <c r="J32" s="34" t="str">
        <f t="shared" si="5"/>
        <v>Perfomance Bond</v>
      </c>
      <c r="K32" s="35" t="str">
        <f t="shared" si="4"/>
        <v>Perfomance Bond</v>
      </c>
    </row>
    <row r="33" spans="2:11" x14ac:dyDescent="0.25">
      <c r="B33" s="28">
        <f t="shared" si="2"/>
        <v>29</v>
      </c>
      <c r="C33" s="47"/>
      <c r="D33" s="38"/>
      <c r="E33" s="38"/>
      <c r="F33" s="38"/>
      <c r="G33" s="36"/>
      <c r="H33" s="37" t="s">
        <v>17</v>
      </c>
      <c r="I33" s="33"/>
      <c r="J33" s="34" t="str">
        <f t="shared" si="5"/>
        <v>Payment Bond</v>
      </c>
      <c r="K33" s="35" t="str">
        <f t="shared" si="4"/>
        <v>Payment Bond</v>
      </c>
    </row>
    <row r="34" spans="2:11" x14ac:dyDescent="0.25">
      <c r="B34" s="28">
        <f t="shared" si="2"/>
        <v>30</v>
      </c>
      <c r="C34" s="48"/>
      <c r="D34" s="30"/>
      <c r="E34" s="38"/>
      <c r="F34" s="38"/>
      <c r="G34" s="31" t="s">
        <v>17</v>
      </c>
      <c r="H34" s="37" t="s">
        <v>17</v>
      </c>
      <c r="I34" s="33"/>
      <c r="J34" s="34" t="str">
        <f t="shared" si="5"/>
        <v>Perfomance Bond Payment Bond</v>
      </c>
      <c r="K34" s="35" t="str">
        <f t="shared" si="4"/>
        <v>Perfomance Bond Payment Bond</v>
      </c>
    </row>
    <row r="35" spans="2:11" ht="16.5" thickBot="1" x14ac:dyDescent="0.3">
      <c r="B35" s="49">
        <f t="shared" si="2"/>
        <v>31</v>
      </c>
      <c r="C35" s="50"/>
      <c r="D35" s="50"/>
      <c r="E35" s="50"/>
      <c r="F35" s="50"/>
      <c r="G35" s="50"/>
      <c r="H35" s="50"/>
      <c r="I35" s="51" t="s">
        <v>17</v>
      </c>
      <c r="J35" s="52" t="str">
        <f t="shared" si="5"/>
        <v>Stand-Alone Bond</v>
      </c>
      <c r="K35" s="53" t="str">
        <f t="shared" si="4"/>
        <v>Stand-Alone Bond</v>
      </c>
    </row>
  </sheetData>
  <mergeCells count="9">
    <mergeCell ref="J3:J4"/>
    <mergeCell ref="K3:K4"/>
    <mergeCell ref="A21:A28"/>
    <mergeCell ref="B3:B4"/>
    <mergeCell ref="C3:C4"/>
    <mergeCell ref="D3:D4"/>
    <mergeCell ref="E3:F3"/>
    <mergeCell ref="G3:H3"/>
    <mergeCell ref="I3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P58"/>
  <sheetViews>
    <sheetView tabSelected="1" workbookViewId="0">
      <selection activeCell="B1" sqref="B1:M1"/>
    </sheetView>
  </sheetViews>
  <sheetFormatPr defaultRowHeight="15" x14ac:dyDescent="0.25"/>
  <cols>
    <col min="1" max="1" width="4" style="54" customWidth="1"/>
    <col min="2" max="2" width="19.7109375" style="54" bestFit="1" customWidth="1"/>
    <col min="3" max="3" width="19.5703125" style="54" bestFit="1" customWidth="1"/>
    <col min="4" max="4" width="2.85546875" style="54" customWidth="1"/>
    <col min="5" max="5" width="15.42578125" style="54" bestFit="1" customWidth="1"/>
    <col min="6" max="6" width="16.42578125" style="54" bestFit="1" customWidth="1"/>
    <col min="7" max="7" width="2" style="54" bestFit="1" customWidth="1"/>
    <col min="8" max="8" width="6.140625" style="54" bestFit="1" customWidth="1"/>
    <col min="9" max="9" width="11.5703125" style="54" bestFit="1" customWidth="1"/>
    <col min="10" max="12" width="9.140625" style="54"/>
    <col min="13" max="13" width="6.85546875" style="54" customWidth="1"/>
    <col min="14" max="14" width="2.42578125" style="54" customWidth="1"/>
    <col min="15" max="15" width="19.7109375" style="54" bestFit="1" customWidth="1"/>
    <col min="16" max="16" width="19.5703125" style="54" bestFit="1" customWidth="1"/>
    <col min="17" max="17" width="2.85546875" style="54" customWidth="1"/>
    <col min="18" max="18" width="15.42578125" style="54" bestFit="1" customWidth="1"/>
    <col min="19" max="19" width="5.5703125" style="54" bestFit="1" customWidth="1"/>
    <col min="20" max="20" width="2" style="54" bestFit="1" customWidth="1"/>
    <col min="21" max="21" width="6.140625" style="54" bestFit="1" customWidth="1"/>
    <col min="22" max="22" width="11.5703125" style="54" bestFit="1" customWidth="1"/>
    <col min="23" max="25" width="9.140625" style="54"/>
    <col min="26" max="26" width="7" style="54" customWidth="1"/>
    <col min="27" max="28" width="9.140625" style="54"/>
    <col min="29" max="29" width="19.7109375" style="54" bestFit="1" customWidth="1"/>
    <col min="30" max="30" width="16.42578125" style="54" bestFit="1" customWidth="1"/>
    <col min="31" max="31" width="3.42578125" style="54" customWidth="1"/>
    <col min="32" max="32" width="16.7109375" style="54" bestFit="1" customWidth="1"/>
    <col min="33" max="33" width="16.42578125" style="54" bestFit="1" customWidth="1"/>
    <col min="34" max="34" width="3.7109375" style="54" customWidth="1"/>
    <col min="35" max="35" width="12.140625" style="54" bestFit="1" customWidth="1"/>
    <col min="36" max="36" width="19.5703125" style="54" bestFit="1" customWidth="1"/>
    <col min="37" max="37" width="6.140625" style="54" bestFit="1" customWidth="1"/>
    <col min="38" max="16384" width="9.140625" style="54"/>
  </cols>
  <sheetData>
    <row r="1" spans="1:42" ht="16.5" thickBot="1" x14ac:dyDescent="0.3">
      <c r="B1" s="107" t="s">
        <v>54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  <c r="O1" s="107" t="s">
        <v>55</v>
      </c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9"/>
      <c r="AC1" s="110" t="s">
        <v>58</v>
      </c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2"/>
    </row>
    <row r="2" spans="1:42" x14ac:dyDescent="0.25">
      <c r="B2" s="81" t="s">
        <v>43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  <c r="O2" s="81" t="s">
        <v>43</v>
      </c>
      <c r="P2" s="82"/>
      <c r="Q2" s="82"/>
      <c r="R2" s="82"/>
      <c r="S2" s="82"/>
      <c r="T2" s="82"/>
      <c r="U2" s="82"/>
      <c r="V2" s="82"/>
      <c r="W2" s="82"/>
      <c r="X2" s="82"/>
      <c r="Y2" s="82"/>
      <c r="Z2" s="83"/>
      <c r="AB2" s="85"/>
      <c r="AC2" s="82" t="s">
        <v>57</v>
      </c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3"/>
    </row>
    <row r="3" spans="1:42" x14ac:dyDescent="0.25">
      <c r="B3" s="66" t="s">
        <v>39</v>
      </c>
      <c r="C3" s="67"/>
      <c r="D3" s="67"/>
      <c r="E3" s="67"/>
      <c r="F3" s="67"/>
      <c r="G3" s="67"/>
      <c r="H3" s="68"/>
      <c r="I3" s="67" t="s">
        <v>40</v>
      </c>
      <c r="J3" s="67"/>
      <c r="K3" s="67"/>
      <c r="L3" s="67"/>
      <c r="M3" s="69"/>
      <c r="O3" s="66" t="s">
        <v>39</v>
      </c>
      <c r="P3" s="67"/>
      <c r="Q3" s="67"/>
      <c r="R3" s="67"/>
      <c r="S3" s="67"/>
      <c r="T3" s="67"/>
      <c r="U3" s="68"/>
      <c r="V3" s="67" t="s">
        <v>40</v>
      </c>
      <c r="W3" s="67"/>
      <c r="X3" s="67"/>
      <c r="Y3" s="67"/>
      <c r="Z3" s="69"/>
      <c r="AB3" s="55"/>
      <c r="AC3" s="67" t="s">
        <v>39</v>
      </c>
      <c r="AD3" s="67"/>
      <c r="AE3" s="67"/>
      <c r="AF3" s="67"/>
      <c r="AG3" s="67"/>
      <c r="AH3" s="67"/>
      <c r="AI3" s="67"/>
      <c r="AJ3" s="67"/>
      <c r="AK3" s="68"/>
      <c r="AL3" s="67" t="s">
        <v>40</v>
      </c>
      <c r="AM3" s="67"/>
      <c r="AN3" s="67"/>
      <c r="AO3" s="67"/>
      <c r="AP3" s="69"/>
    </row>
    <row r="4" spans="1:42" ht="15.75" thickBot="1" x14ac:dyDescent="0.3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7"/>
      <c r="O4" s="55"/>
      <c r="P4" s="56"/>
      <c r="Q4" s="56"/>
      <c r="R4" s="56"/>
      <c r="S4" s="56"/>
      <c r="T4" s="56"/>
      <c r="U4" s="56"/>
      <c r="V4" s="56"/>
      <c r="W4" s="56"/>
      <c r="X4" s="56"/>
      <c r="Y4" s="56"/>
      <c r="Z4" s="57"/>
      <c r="AB4" s="55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7"/>
    </row>
    <row r="5" spans="1:42" x14ac:dyDescent="0.25">
      <c r="B5" s="55"/>
      <c r="C5" s="56"/>
      <c r="D5" s="71"/>
      <c r="E5" s="62" t="s">
        <v>32</v>
      </c>
      <c r="F5" s="63"/>
      <c r="G5" s="63"/>
      <c r="H5" s="64"/>
      <c r="I5" s="56"/>
      <c r="J5" s="56"/>
      <c r="K5" s="56"/>
      <c r="L5" s="56"/>
      <c r="M5" s="57"/>
      <c r="O5" s="55"/>
      <c r="P5" s="56"/>
      <c r="Q5" s="71"/>
      <c r="R5" s="62" t="s">
        <v>32</v>
      </c>
      <c r="S5" s="63"/>
      <c r="T5" s="63"/>
      <c r="U5" s="64"/>
      <c r="V5" s="56"/>
      <c r="W5" s="56"/>
      <c r="X5" s="56"/>
      <c r="Y5" s="56"/>
      <c r="Z5" s="57"/>
      <c r="AB5" s="55"/>
      <c r="AC5" s="105" t="s">
        <v>28</v>
      </c>
      <c r="AD5" s="73">
        <f ca="1">TODAY()</f>
        <v>43516</v>
      </c>
      <c r="AE5" s="73"/>
      <c r="AF5" s="105" t="s">
        <v>27</v>
      </c>
      <c r="AG5" s="73">
        <f ca="1">AD5+30</f>
        <v>43546</v>
      </c>
      <c r="AH5" s="73"/>
      <c r="AI5" s="105" t="s">
        <v>30</v>
      </c>
      <c r="AJ5" s="74" t="s">
        <v>41</v>
      </c>
      <c r="AK5" s="56"/>
      <c r="AL5" s="56"/>
      <c r="AM5" s="56"/>
      <c r="AN5" s="56"/>
      <c r="AO5" s="56"/>
      <c r="AP5" s="57"/>
    </row>
    <row r="6" spans="1:42" x14ac:dyDescent="0.25">
      <c r="B6" s="70" t="s">
        <v>28</v>
      </c>
      <c r="C6" s="73">
        <f ca="1">TODAY()</f>
        <v>43516</v>
      </c>
      <c r="D6" s="71"/>
      <c r="E6" s="55" t="s">
        <v>33</v>
      </c>
      <c r="F6" s="75">
        <v>0</v>
      </c>
      <c r="G6" s="97" t="s">
        <v>38</v>
      </c>
      <c r="H6" s="57"/>
      <c r="I6" s="56"/>
      <c r="J6" s="56"/>
      <c r="K6" s="56"/>
      <c r="L6" s="56"/>
      <c r="M6" s="57"/>
      <c r="O6" s="70" t="s">
        <v>28</v>
      </c>
      <c r="P6" s="73">
        <f ca="1">TODAY()</f>
        <v>43516</v>
      </c>
      <c r="Q6" s="71"/>
      <c r="R6" s="55" t="s">
        <v>33</v>
      </c>
      <c r="S6" s="75">
        <v>0</v>
      </c>
      <c r="T6" s="56" t="s">
        <v>38</v>
      </c>
      <c r="U6" s="57"/>
      <c r="V6" s="56"/>
      <c r="W6" s="56"/>
      <c r="X6" s="56"/>
      <c r="Y6" s="56"/>
      <c r="Z6" s="57"/>
      <c r="AB6" s="55"/>
      <c r="AC6" s="105" t="s">
        <v>29</v>
      </c>
      <c r="AD6" s="73">
        <f ca="1">TODAY()</f>
        <v>43516</v>
      </c>
      <c r="AE6" s="73"/>
      <c r="AF6" s="105" t="s">
        <v>31</v>
      </c>
      <c r="AG6" s="73">
        <f ca="1">AD6+365</f>
        <v>43881</v>
      </c>
      <c r="AH6" s="73"/>
      <c r="AI6" s="56"/>
      <c r="AJ6" s="56"/>
      <c r="AK6" s="56"/>
      <c r="AL6" s="56"/>
      <c r="AM6" s="56"/>
      <c r="AN6" s="56"/>
      <c r="AO6" s="56"/>
      <c r="AP6" s="57"/>
    </row>
    <row r="7" spans="1:42" ht="15.75" thickBot="1" x14ac:dyDescent="0.3">
      <c r="B7" s="70" t="s">
        <v>27</v>
      </c>
      <c r="C7" s="73">
        <f ca="1">C6+30</f>
        <v>43546</v>
      </c>
      <c r="D7" s="72"/>
      <c r="E7" s="55" t="s">
        <v>35</v>
      </c>
      <c r="F7" s="75">
        <v>0</v>
      </c>
      <c r="G7" s="97" t="s">
        <v>38</v>
      </c>
      <c r="H7" s="78">
        <v>0</v>
      </c>
      <c r="I7" s="56"/>
      <c r="J7" s="56"/>
      <c r="K7" s="56"/>
      <c r="L7" s="56"/>
      <c r="M7" s="57"/>
      <c r="O7" s="70" t="s">
        <v>27</v>
      </c>
      <c r="P7" s="73">
        <f ca="1">P6+30</f>
        <v>43546</v>
      </c>
      <c r="Q7" s="72"/>
      <c r="R7" s="55" t="s">
        <v>35</v>
      </c>
      <c r="S7" s="75">
        <v>0</v>
      </c>
      <c r="T7" s="56" t="s">
        <v>38</v>
      </c>
      <c r="U7" s="78">
        <v>0</v>
      </c>
      <c r="V7" s="56"/>
      <c r="W7" s="56"/>
      <c r="X7" s="56"/>
      <c r="Y7" s="56"/>
      <c r="Z7" s="57"/>
      <c r="AB7" s="55"/>
      <c r="AC7" s="56"/>
      <c r="AD7" s="56"/>
      <c r="AE7" s="56"/>
      <c r="AF7" s="71"/>
      <c r="AG7" s="56"/>
      <c r="AH7" s="56"/>
      <c r="AI7" s="56"/>
      <c r="AJ7" s="56"/>
      <c r="AK7" s="56"/>
      <c r="AL7" s="56"/>
      <c r="AM7" s="56"/>
      <c r="AN7" s="56"/>
      <c r="AO7" s="56"/>
      <c r="AP7" s="57"/>
    </row>
    <row r="8" spans="1:42" x14ac:dyDescent="0.25">
      <c r="B8" s="70" t="s">
        <v>30</v>
      </c>
      <c r="C8" s="74" t="s">
        <v>41</v>
      </c>
      <c r="D8" s="71"/>
      <c r="E8" s="55" t="s">
        <v>34</v>
      </c>
      <c r="F8" s="75">
        <v>0</v>
      </c>
      <c r="G8" s="56"/>
      <c r="H8" s="57"/>
      <c r="I8" s="56"/>
      <c r="J8" s="56"/>
      <c r="K8" s="56"/>
      <c r="L8" s="56"/>
      <c r="M8" s="57"/>
      <c r="O8" s="70" t="s">
        <v>30</v>
      </c>
      <c r="P8" s="74" t="s">
        <v>41</v>
      </c>
      <c r="Q8" s="71"/>
      <c r="R8" s="55" t="s">
        <v>34</v>
      </c>
      <c r="S8" s="75">
        <v>0</v>
      </c>
      <c r="T8" s="56"/>
      <c r="U8" s="57"/>
      <c r="V8" s="56"/>
      <c r="W8" s="56"/>
      <c r="X8" s="56"/>
      <c r="Y8" s="56"/>
      <c r="Z8" s="57"/>
      <c r="AB8" s="55"/>
      <c r="AC8" s="62" t="s">
        <v>45</v>
      </c>
      <c r="AD8" s="64"/>
      <c r="AE8" s="95"/>
      <c r="AF8" s="56"/>
      <c r="AG8" s="62" t="s">
        <v>32</v>
      </c>
      <c r="AH8" s="63"/>
      <c r="AI8" s="63"/>
      <c r="AJ8" s="63"/>
      <c r="AK8" s="64"/>
      <c r="AL8" s="56"/>
      <c r="AM8" s="56"/>
      <c r="AN8" s="56"/>
      <c r="AO8" s="56"/>
      <c r="AP8" s="57"/>
    </row>
    <row r="9" spans="1:42" x14ac:dyDescent="0.25">
      <c r="B9" s="70" t="s">
        <v>29</v>
      </c>
      <c r="C9" s="73">
        <f ca="1">TODAY()</f>
        <v>43516</v>
      </c>
      <c r="D9" s="71"/>
      <c r="E9" s="61" t="s">
        <v>37</v>
      </c>
      <c r="F9" s="76">
        <v>0</v>
      </c>
      <c r="G9" s="56"/>
      <c r="H9" s="57"/>
      <c r="I9" s="56"/>
      <c r="K9" s="79" t="s">
        <v>42</v>
      </c>
      <c r="L9" s="79"/>
      <c r="M9" s="80"/>
      <c r="O9" s="70" t="s">
        <v>29</v>
      </c>
      <c r="P9" s="73">
        <f ca="1">TODAY()</f>
        <v>43516</v>
      </c>
      <c r="Q9" s="71"/>
      <c r="R9" s="61" t="s">
        <v>37</v>
      </c>
      <c r="S9" s="76">
        <v>0</v>
      </c>
      <c r="T9" s="56"/>
      <c r="U9" s="57"/>
      <c r="V9" s="56"/>
      <c r="X9" s="79" t="s">
        <v>42</v>
      </c>
      <c r="Y9" s="79"/>
      <c r="Z9" s="80"/>
      <c r="AB9" s="55"/>
      <c r="AC9" s="55" t="s">
        <v>46</v>
      </c>
      <c r="AD9" s="103">
        <v>0</v>
      </c>
      <c r="AE9" s="75"/>
      <c r="AF9" s="56"/>
      <c r="AG9" s="55" t="s">
        <v>33</v>
      </c>
      <c r="AH9" s="56"/>
      <c r="AI9" s="75">
        <v>0</v>
      </c>
      <c r="AJ9" s="56" t="s">
        <v>38</v>
      </c>
      <c r="AK9" s="57"/>
      <c r="AL9" s="56"/>
      <c r="AM9" s="56"/>
      <c r="AN9" s="98" t="s">
        <v>56</v>
      </c>
      <c r="AO9" s="98"/>
      <c r="AP9" s="99"/>
    </row>
    <row r="10" spans="1:42" ht="15.75" thickBot="1" x14ac:dyDescent="0.3">
      <c r="B10" s="70" t="s">
        <v>31</v>
      </c>
      <c r="C10" s="73">
        <f ca="1">C9+365</f>
        <v>43881</v>
      </c>
      <c r="D10" s="56"/>
      <c r="E10" s="58" t="s">
        <v>36</v>
      </c>
      <c r="F10" s="77">
        <v>0</v>
      </c>
      <c r="G10" s="59"/>
      <c r="H10" s="60"/>
      <c r="I10" s="56"/>
      <c r="J10" s="56"/>
      <c r="K10" s="56"/>
      <c r="L10" s="56"/>
      <c r="M10" s="57"/>
      <c r="O10" s="70" t="s">
        <v>31</v>
      </c>
      <c r="P10" s="73">
        <f ca="1">P9+365</f>
        <v>43881</v>
      </c>
      <c r="Q10" s="56"/>
      <c r="R10" s="58" t="s">
        <v>36</v>
      </c>
      <c r="S10" s="77">
        <v>0</v>
      </c>
      <c r="T10" s="59"/>
      <c r="U10" s="60"/>
      <c r="V10" s="56"/>
      <c r="W10" s="56"/>
      <c r="X10" s="56"/>
      <c r="Y10" s="56"/>
      <c r="Z10" s="57"/>
      <c r="AB10" s="55"/>
      <c r="AC10" s="55" t="s">
        <v>47</v>
      </c>
      <c r="AD10" s="103">
        <v>0</v>
      </c>
      <c r="AE10" s="75"/>
      <c r="AF10" s="56"/>
      <c r="AG10" s="55" t="s">
        <v>35</v>
      </c>
      <c r="AH10" s="56"/>
      <c r="AI10" s="75">
        <v>0</v>
      </c>
      <c r="AJ10" s="56" t="s">
        <v>38</v>
      </c>
      <c r="AK10" s="78">
        <v>0</v>
      </c>
      <c r="AL10" s="56"/>
      <c r="AM10" s="56"/>
      <c r="AN10" s="98" t="s">
        <v>42</v>
      </c>
      <c r="AO10" s="98"/>
      <c r="AP10" s="99"/>
    </row>
    <row r="11" spans="1:42" ht="15.75" thickBot="1" x14ac:dyDescent="0.3">
      <c r="B11" s="58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60"/>
      <c r="O11" s="58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0"/>
      <c r="AB11" s="55"/>
      <c r="AC11" s="55" t="s">
        <v>48</v>
      </c>
      <c r="AD11" s="103">
        <v>0</v>
      </c>
      <c r="AE11" s="75"/>
      <c r="AF11" s="56"/>
      <c r="AG11" s="55" t="s">
        <v>34</v>
      </c>
      <c r="AH11" s="56"/>
      <c r="AI11" s="75">
        <v>0</v>
      </c>
      <c r="AJ11" s="56"/>
      <c r="AK11" s="57"/>
      <c r="AL11" s="56"/>
      <c r="AM11" s="56"/>
      <c r="AN11" s="56"/>
      <c r="AO11" s="56"/>
      <c r="AP11" s="57"/>
    </row>
    <row r="12" spans="1:42" ht="15.75" thickBot="1" x14ac:dyDescent="0.3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55"/>
      <c r="AC12" s="58" t="s">
        <v>49</v>
      </c>
      <c r="AD12" s="104">
        <v>0</v>
      </c>
      <c r="AE12" s="75"/>
      <c r="AF12" s="56"/>
      <c r="AG12" s="61" t="s">
        <v>37</v>
      </c>
      <c r="AH12" s="106"/>
      <c r="AI12" s="76">
        <v>0</v>
      </c>
      <c r="AJ12" s="56"/>
      <c r="AK12" s="57"/>
      <c r="AL12" s="56"/>
      <c r="AM12" s="56"/>
      <c r="AN12" s="56"/>
      <c r="AO12" s="56"/>
      <c r="AP12" s="57"/>
    </row>
    <row r="13" spans="1:42" ht="15.75" thickBot="1" x14ac:dyDescent="0.3">
      <c r="B13" s="81" t="s">
        <v>44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3"/>
      <c r="O13" s="81" t="s">
        <v>44</v>
      </c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3"/>
      <c r="AB13" s="55"/>
      <c r="AC13" s="56"/>
      <c r="AD13" s="56"/>
      <c r="AE13" s="56"/>
      <c r="AF13" s="56"/>
      <c r="AG13" s="58" t="s">
        <v>36</v>
      </c>
      <c r="AH13" s="59"/>
      <c r="AI13" s="77">
        <v>0</v>
      </c>
      <c r="AJ13" s="59"/>
      <c r="AK13" s="60"/>
      <c r="AL13" s="56"/>
      <c r="AM13" s="56"/>
      <c r="AN13" s="56"/>
      <c r="AO13" s="56"/>
      <c r="AP13" s="57"/>
    </row>
    <row r="14" spans="1:42" ht="15.75" thickBot="1" x14ac:dyDescent="0.3">
      <c r="B14" s="66" t="s">
        <v>39</v>
      </c>
      <c r="C14" s="67"/>
      <c r="D14" s="67"/>
      <c r="E14" s="67"/>
      <c r="F14" s="67"/>
      <c r="G14" s="67"/>
      <c r="H14" s="68"/>
      <c r="I14" s="67" t="s">
        <v>40</v>
      </c>
      <c r="J14" s="67"/>
      <c r="K14" s="67"/>
      <c r="L14" s="67"/>
      <c r="M14" s="69"/>
      <c r="O14" s="66" t="s">
        <v>39</v>
      </c>
      <c r="P14" s="67"/>
      <c r="Q14" s="67"/>
      <c r="R14" s="67"/>
      <c r="S14" s="67"/>
      <c r="T14" s="67"/>
      <c r="U14" s="68"/>
      <c r="V14" s="67" t="s">
        <v>40</v>
      </c>
      <c r="W14" s="67"/>
      <c r="X14" s="67"/>
      <c r="Y14" s="67"/>
      <c r="Z14" s="69"/>
      <c r="AB14" s="58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60"/>
    </row>
    <row r="15" spans="1:42" ht="15.75" thickBot="1" x14ac:dyDescent="0.3">
      <c r="B15" s="55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7"/>
      <c r="O15" s="55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/>
    </row>
    <row r="16" spans="1:42" x14ac:dyDescent="0.25">
      <c r="B16" s="55"/>
      <c r="C16" s="56"/>
      <c r="D16" s="71"/>
      <c r="E16" s="62" t="s">
        <v>45</v>
      </c>
      <c r="F16" s="63"/>
      <c r="G16" s="63"/>
      <c r="H16" s="64"/>
      <c r="I16" s="56"/>
      <c r="J16" s="98"/>
      <c r="K16" s="98"/>
      <c r="L16" s="99"/>
      <c r="M16" s="57"/>
      <c r="O16" s="55"/>
      <c r="P16" s="56"/>
      <c r="Q16" s="71"/>
      <c r="R16" s="62" t="s">
        <v>45</v>
      </c>
      <c r="S16" s="63"/>
      <c r="T16" s="63"/>
      <c r="U16" s="64"/>
      <c r="V16" s="56"/>
      <c r="W16" s="56"/>
      <c r="X16" s="56"/>
      <c r="Y16" s="56"/>
      <c r="Z16" s="57"/>
      <c r="AF16" s="56"/>
      <c r="AG16" s="56"/>
      <c r="AH16" s="56"/>
      <c r="AI16" s="56"/>
    </row>
    <row r="17" spans="1:35" x14ac:dyDescent="0.25">
      <c r="B17" s="70" t="s">
        <v>28</v>
      </c>
      <c r="C17" s="73">
        <f ca="1">TODAY()</f>
        <v>43516</v>
      </c>
      <c r="D17" s="71"/>
      <c r="E17" s="55" t="s">
        <v>46</v>
      </c>
      <c r="F17" s="75">
        <v>0</v>
      </c>
      <c r="G17" s="56"/>
      <c r="H17" s="57"/>
      <c r="I17" s="56"/>
      <c r="J17" s="56"/>
      <c r="K17" s="56"/>
      <c r="L17" s="56"/>
      <c r="M17" s="57"/>
      <c r="O17" s="70" t="s">
        <v>28</v>
      </c>
      <c r="P17" s="73">
        <f ca="1">TODAY()</f>
        <v>43516</v>
      </c>
      <c r="Q17" s="71"/>
      <c r="R17" s="55" t="s">
        <v>46</v>
      </c>
      <c r="S17" s="75">
        <v>0</v>
      </c>
      <c r="T17" s="56"/>
      <c r="U17" s="57"/>
      <c r="V17" s="56"/>
      <c r="W17" s="56"/>
      <c r="X17" s="56"/>
      <c r="Y17" s="56"/>
      <c r="Z17" s="57"/>
      <c r="AD17" s="56"/>
      <c r="AE17" s="56"/>
      <c r="AG17" s="56"/>
      <c r="AH17" s="56"/>
      <c r="AI17" s="56"/>
    </row>
    <row r="18" spans="1:35" x14ac:dyDescent="0.25">
      <c r="B18" s="70" t="s">
        <v>27</v>
      </c>
      <c r="C18" s="73">
        <f ca="1">C17+30</f>
        <v>43546</v>
      </c>
      <c r="D18" s="72"/>
      <c r="E18" s="55" t="s">
        <v>47</v>
      </c>
      <c r="F18" s="75">
        <v>0</v>
      </c>
      <c r="G18" s="56"/>
      <c r="H18" s="57"/>
      <c r="I18" s="56"/>
      <c r="J18" s="56"/>
      <c r="K18" s="56"/>
      <c r="L18" s="56"/>
      <c r="M18" s="57"/>
      <c r="O18" s="70" t="s">
        <v>27</v>
      </c>
      <c r="P18" s="73">
        <f ca="1">P17+30</f>
        <v>43546</v>
      </c>
      <c r="Q18" s="72"/>
      <c r="R18" s="55" t="s">
        <v>47</v>
      </c>
      <c r="S18" s="75">
        <v>0</v>
      </c>
      <c r="T18" s="56"/>
      <c r="U18" s="57"/>
      <c r="V18" s="56"/>
      <c r="W18" s="56"/>
      <c r="X18" s="56"/>
      <c r="Y18" s="56"/>
      <c r="Z18" s="57"/>
      <c r="AG18" s="56"/>
      <c r="AH18" s="56"/>
      <c r="AI18" s="56"/>
    </row>
    <row r="19" spans="1:35" x14ac:dyDescent="0.25">
      <c r="B19" s="70" t="s">
        <v>30</v>
      </c>
      <c r="C19" s="74" t="s">
        <v>41</v>
      </c>
      <c r="D19" s="71"/>
      <c r="E19" s="55" t="s">
        <v>48</v>
      </c>
      <c r="F19" s="73">
        <f ca="1">TODAY()</f>
        <v>43516</v>
      </c>
      <c r="G19" s="56"/>
      <c r="H19" s="57"/>
      <c r="I19" s="56"/>
      <c r="J19" s="56"/>
      <c r="K19" s="98" t="s">
        <v>59</v>
      </c>
      <c r="L19" s="98"/>
      <c r="M19" s="99"/>
      <c r="O19" s="70" t="s">
        <v>30</v>
      </c>
      <c r="P19" s="74" t="s">
        <v>41</v>
      </c>
      <c r="Q19" s="71"/>
      <c r="R19" s="55" t="s">
        <v>48</v>
      </c>
      <c r="S19" s="75">
        <v>0</v>
      </c>
      <c r="T19" s="56"/>
      <c r="U19" s="57"/>
      <c r="V19" s="56"/>
      <c r="W19" s="56"/>
      <c r="X19" s="98" t="s">
        <v>59</v>
      </c>
      <c r="Y19" s="98"/>
      <c r="Z19" s="99"/>
      <c r="AG19" s="56"/>
      <c r="AH19" s="56"/>
      <c r="AI19" s="56"/>
    </row>
    <row r="20" spans="1:35" ht="15.75" thickBot="1" x14ac:dyDescent="0.3">
      <c r="B20" s="70"/>
      <c r="C20" s="73"/>
      <c r="D20" s="71"/>
      <c r="E20" s="58" t="s">
        <v>49</v>
      </c>
      <c r="F20" s="113">
        <f ca="1">F19+365</f>
        <v>43881</v>
      </c>
      <c r="G20" s="59"/>
      <c r="H20" s="60"/>
      <c r="I20" s="56"/>
      <c r="K20" s="98" t="s">
        <v>42</v>
      </c>
      <c r="L20" s="98"/>
      <c r="M20" s="99"/>
      <c r="O20" s="70"/>
      <c r="P20" s="73"/>
      <c r="Q20" s="71"/>
      <c r="R20" s="58" t="s">
        <v>49</v>
      </c>
      <c r="S20" s="77">
        <v>0</v>
      </c>
      <c r="T20" s="59"/>
      <c r="U20" s="60"/>
      <c r="V20" s="56"/>
      <c r="X20" s="98" t="s">
        <v>42</v>
      </c>
      <c r="Y20" s="98"/>
      <c r="Z20" s="99"/>
    </row>
    <row r="21" spans="1:35" ht="15.75" thickBot="1" x14ac:dyDescent="0.3"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60"/>
      <c r="O21" s="58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</row>
    <row r="22" spans="1:35" ht="15.75" thickBot="1" x14ac:dyDescent="0.3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</row>
    <row r="23" spans="1:35" x14ac:dyDescent="0.25">
      <c r="B23" s="81" t="s">
        <v>57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3"/>
      <c r="O23" s="81" t="s">
        <v>57</v>
      </c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3"/>
    </row>
    <row r="24" spans="1:35" x14ac:dyDescent="0.25">
      <c r="B24" s="66" t="s">
        <v>39</v>
      </c>
      <c r="C24" s="67"/>
      <c r="D24" s="67"/>
      <c r="E24" s="67"/>
      <c r="F24" s="67"/>
      <c r="G24" s="67"/>
      <c r="H24" s="68"/>
      <c r="I24" s="67" t="s">
        <v>40</v>
      </c>
      <c r="J24" s="67"/>
      <c r="K24" s="67"/>
      <c r="L24" s="67"/>
      <c r="M24" s="69"/>
      <c r="O24" s="66" t="s">
        <v>39</v>
      </c>
      <c r="P24" s="67"/>
      <c r="Q24" s="67"/>
      <c r="R24" s="67"/>
      <c r="S24" s="67"/>
      <c r="T24" s="67"/>
      <c r="U24" s="68"/>
      <c r="V24" s="67" t="s">
        <v>40</v>
      </c>
      <c r="W24" s="67"/>
      <c r="X24" s="67"/>
      <c r="Y24" s="67"/>
      <c r="Z24" s="69"/>
    </row>
    <row r="25" spans="1:35" ht="15.75" thickBot="1" x14ac:dyDescent="0.3">
      <c r="B25" s="55"/>
      <c r="C25" s="56"/>
      <c r="D25" s="56"/>
      <c r="E25" s="56"/>
      <c r="H25" s="56"/>
      <c r="I25" s="56"/>
      <c r="J25" s="56"/>
      <c r="K25" s="56"/>
      <c r="L25" s="56"/>
      <c r="M25" s="57"/>
      <c r="O25" s="55"/>
      <c r="P25" s="56"/>
      <c r="Q25" s="56"/>
      <c r="R25" s="56"/>
      <c r="U25" s="56"/>
      <c r="V25" s="56"/>
      <c r="W25" s="56"/>
      <c r="X25" s="56"/>
      <c r="Y25" s="56"/>
      <c r="Z25" s="57"/>
    </row>
    <row r="26" spans="1:35" x14ac:dyDescent="0.25">
      <c r="B26" s="55"/>
      <c r="C26" s="56"/>
      <c r="D26" s="56"/>
      <c r="E26" s="85"/>
      <c r="F26" s="84"/>
      <c r="G26" s="84"/>
      <c r="H26" s="84"/>
      <c r="I26" s="65"/>
      <c r="J26" s="56"/>
      <c r="K26" s="56"/>
      <c r="L26" s="56"/>
      <c r="M26" s="57"/>
      <c r="O26" s="55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7"/>
    </row>
    <row r="27" spans="1:35" ht="15.75" x14ac:dyDescent="0.25">
      <c r="B27" s="55"/>
      <c r="C27" s="56"/>
      <c r="D27" s="71"/>
      <c r="E27" s="88" t="s">
        <v>45</v>
      </c>
      <c r="F27" s="87"/>
      <c r="G27" s="56"/>
      <c r="H27" s="86" t="s">
        <v>32</v>
      </c>
      <c r="I27" s="89"/>
      <c r="J27" s="56"/>
      <c r="K27" s="56"/>
      <c r="L27" s="56"/>
      <c r="M27" s="57"/>
      <c r="O27" s="55"/>
      <c r="P27" s="56"/>
      <c r="Q27" s="56"/>
      <c r="R27" s="93" t="s">
        <v>50</v>
      </c>
      <c r="S27" s="94"/>
      <c r="T27" s="94"/>
      <c r="U27" s="94"/>
      <c r="V27" s="56"/>
      <c r="W27" s="56"/>
      <c r="X27" s="56"/>
      <c r="Y27" s="56"/>
      <c r="Z27" s="57"/>
    </row>
    <row r="28" spans="1:35" x14ac:dyDescent="0.25">
      <c r="B28" s="70" t="s">
        <v>28</v>
      </c>
      <c r="C28" s="73">
        <f ca="1">TODAY()</f>
        <v>43516</v>
      </c>
      <c r="D28" s="71"/>
      <c r="E28" s="55" t="s">
        <v>46</v>
      </c>
      <c r="F28" s="75">
        <v>0</v>
      </c>
      <c r="G28" s="56"/>
      <c r="H28" s="56"/>
      <c r="I28" s="57"/>
      <c r="J28" s="56"/>
      <c r="K28" s="56"/>
      <c r="L28" s="56"/>
      <c r="M28" s="57"/>
      <c r="O28" s="70" t="s">
        <v>28</v>
      </c>
      <c r="P28" s="73">
        <f ca="1">TODAY()</f>
        <v>43516</v>
      </c>
      <c r="Q28" s="56"/>
      <c r="R28" s="93" t="s">
        <v>51</v>
      </c>
      <c r="S28" s="94"/>
      <c r="T28" s="94"/>
      <c r="U28" s="94"/>
      <c r="V28" s="56"/>
      <c r="W28" s="56"/>
      <c r="X28" s="56"/>
      <c r="Y28" s="56"/>
      <c r="Z28" s="57"/>
    </row>
    <row r="29" spans="1:35" x14ac:dyDescent="0.25">
      <c r="B29" s="70" t="s">
        <v>27</v>
      </c>
      <c r="C29" s="73">
        <f ca="1">C28+30</f>
        <v>43546</v>
      </c>
      <c r="D29" s="72"/>
      <c r="E29" s="55" t="s">
        <v>47</v>
      </c>
      <c r="F29" s="75">
        <v>0</v>
      </c>
      <c r="G29" s="56"/>
      <c r="H29" s="56"/>
      <c r="I29" s="57"/>
      <c r="J29" s="56"/>
      <c r="K29" s="56"/>
      <c r="L29" s="56"/>
      <c r="M29" s="57"/>
      <c r="O29" s="70" t="s">
        <v>27</v>
      </c>
      <c r="P29" s="73">
        <f ca="1">P28+30</f>
        <v>43546</v>
      </c>
      <c r="Q29" s="56"/>
      <c r="R29" s="56"/>
      <c r="S29" s="56"/>
      <c r="T29" s="56"/>
      <c r="U29" s="56"/>
      <c r="V29" s="56"/>
      <c r="W29" s="56"/>
      <c r="X29" s="56"/>
      <c r="Y29" s="56"/>
      <c r="Z29" s="57"/>
    </row>
    <row r="30" spans="1:35" x14ac:dyDescent="0.25">
      <c r="B30" s="70" t="s">
        <v>30</v>
      </c>
      <c r="C30" s="74" t="s">
        <v>41</v>
      </c>
      <c r="D30" s="71"/>
      <c r="E30" s="55" t="s">
        <v>48</v>
      </c>
      <c r="F30" s="73">
        <f ca="1">TODAY()</f>
        <v>43516</v>
      </c>
      <c r="G30" s="56"/>
      <c r="H30" s="56"/>
      <c r="I30" s="57"/>
      <c r="J30" s="56"/>
      <c r="K30" s="98" t="s">
        <v>59</v>
      </c>
      <c r="L30" s="98"/>
      <c r="M30" s="99"/>
      <c r="O30" s="70" t="s">
        <v>30</v>
      </c>
      <c r="P30" s="74" t="s">
        <v>41</v>
      </c>
      <c r="Q30" s="56"/>
      <c r="R30" s="56"/>
      <c r="S30" s="56"/>
      <c r="T30" s="56"/>
      <c r="U30" s="56"/>
      <c r="V30" s="56"/>
      <c r="W30" s="56"/>
      <c r="X30" s="56"/>
      <c r="Y30" s="56"/>
      <c r="Z30" s="57"/>
    </row>
    <row r="31" spans="1:35" x14ac:dyDescent="0.25">
      <c r="B31" s="70"/>
      <c r="C31" s="73"/>
      <c r="D31" s="71"/>
      <c r="E31" s="55" t="s">
        <v>49</v>
      </c>
      <c r="F31" s="73">
        <f ca="1">F30+365</f>
        <v>43881</v>
      </c>
      <c r="G31" s="56"/>
      <c r="H31" s="56"/>
      <c r="I31" s="57"/>
      <c r="K31" s="98" t="s">
        <v>42</v>
      </c>
      <c r="L31" s="98"/>
      <c r="M31" s="99"/>
      <c r="O31" s="70" t="s">
        <v>29</v>
      </c>
      <c r="P31" s="73">
        <f ca="1">TODAY()</f>
        <v>43516</v>
      </c>
      <c r="Q31" s="56"/>
      <c r="R31" s="56"/>
      <c r="S31" s="56"/>
      <c r="T31" s="56"/>
      <c r="U31" s="56"/>
      <c r="V31" s="56"/>
      <c r="X31" s="79" t="s">
        <v>42</v>
      </c>
      <c r="Y31" s="79"/>
      <c r="Z31" s="80"/>
    </row>
    <row r="32" spans="1:35" ht="15.75" thickBot="1" x14ac:dyDescent="0.3">
      <c r="B32" s="70"/>
      <c r="C32" s="73"/>
      <c r="D32" s="56"/>
      <c r="E32" s="58"/>
      <c r="F32" s="59"/>
      <c r="G32" s="59"/>
      <c r="H32" s="59"/>
      <c r="I32" s="60"/>
      <c r="J32" s="56"/>
      <c r="K32" s="56"/>
      <c r="L32" s="56"/>
      <c r="M32" s="57"/>
      <c r="O32" s="70" t="s">
        <v>31</v>
      </c>
      <c r="P32" s="73">
        <f ca="1">P31+365</f>
        <v>43881</v>
      </c>
      <c r="Q32" s="56"/>
      <c r="R32" s="56"/>
      <c r="S32" s="56"/>
      <c r="T32" s="56"/>
      <c r="U32" s="56"/>
      <c r="V32" s="56"/>
      <c r="W32" s="56"/>
      <c r="X32" s="56"/>
      <c r="Y32" s="56"/>
      <c r="Z32" s="57"/>
    </row>
    <row r="33" spans="2:26" ht="15.75" thickBot="1" x14ac:dyDescent="0.3"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60"/>
      <c r="O33" s="58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60"/>
    </row>
    <row r="34" spans="2:26" ht="15.75" thickBot="1" x14ac:dyDescent="0.3"/>
    <row r="35" spans="2:26" x14ac:dyDescent="0.25">
      <c r="B35" s="81" t="s">
        <v>57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3"/>
      <c r="O35" s="81" t="s">
        <v>57</v>
      </c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3"/>
    </row>
    <row r="36" spans="2:26" x14ac:dyDescent="0.25">
      <c r="B36" s="66" t="s">
        <v>39</v>
      </c>
      <c r="C36" s="67"/>
      <c r="D36" s="67"/>
      <c r="E36" s="67"/>
      <c r="F36" s="67"/>
      <c r="G36" s="67"/>
      <c r="H36" s="68"/>
      <c r="I36" s="67" t="s">
        <v>40</v>
      </c>
      <c r="J36" s="67"/>
      <c r="K36" s="67"/>
      <c r="L36" s="67"/>
      <c r="M36" s="69"/>
      <c r="O36" s="66" t="s">
        <v>39</v>
      </c>
      <c r="P36" s="67"/>
      <c r="Q36" s="67"/>
      <c r="R36" s="67"/>
      <c r="S36" s="67"/>
      <c r="T36" s="67"/>
      <c r="U36" s="68"/>
      <c r="V36" s="67" t="s">
        <v>40</v>
      </c>
      <c r="W36" s="67"/>
      <c r="X36" s="67"/>
      <c r="Y36" s="67"/>
      <c r="Z36" s="69"/>
    </row>
    <row r="37" spans="2:26" ht="15.75" thickBot="1" x14ac:dyDescent="0.3">
      <c r="B37" s="55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7"/>
      <c r="O37" s="55"/>
      <c r="P37" s="56"/>
      <c r="W37" s="56"/>
      <c r="X37" s="56"/>
      <c r="Y37" s="56"/>
      <c r="Z37" s="57"/>
    </row>
    <row r="38" spans="2:26" ht="15.75" thickBot="1" x14ac:dyDescent="0.3">
      <c r="B38" s="70" t="s">
        <v>28</v>
      </c>
      <c r="C38" s="73">
        <f ca="1">TODAY()</f>
        <v>43516</v>
      </c>
      <c r="D38" s="56"/>
      <c r="E38" s="85"/>
      <c r="F38" s="84"/>
      <c r="G38" s="84"/>
      <c r="H38" s="84"/>
      <c r="I38" s="65"/>
      <c r="J38" s="56"/>
      <c r="K38" s="56"/>
      <c r="L38" s="56"/>
      <c r="M38" s="57"/>
      <c r="O38" s="55"/>
      <c r="P38" s="56"/>
      <c r="R38" s="101" t="s">
        <v>52</v>
      </c>
      <c r="S38" s="102"/>
      <c r="T38" s="102"/>
      <c r="U38" s="102"/>
      <c r="W38" s="56"/>
      <c r="X38" s="56"/>
      <c r="Y38" s="56"/>
      <c r="Z38" s="57"/>
    </row>
    <row r="39" spans="2:26" ht="15.75" x14ac:dyDescent="0.25">
      <c r="B39" s="70" t="s">
        <v>27</v>
      </c>
      <c r="C39" s="73">
        <f ca="1">C38+30</f>
        <v>43546</v>
      </c>
      <c r="D39" s="71"/>
      <c r="E39" s="91" t="s">
        <v>45</v>
      </c>
      <c r="F39" s="89"/>
      <c r="G39" s="56"/>
      <c r="H39" s="88" t="s">
        <v>32</v>
      </c>
      <c r="I39" s="92"/>
      <c r="J39" s="56"/>
      <c r="K39" s="56"/>
      <c r="L39" s="56"/>
      <c r="M39" s="57"/>
      <c r="O39" s="55"/>
      <c r="P39" s="56"/>
      <c r="R39" s="85" t="s">
        <v>46</v>
      </c>
      <c r="S39" s="96">
        <v>0</v>
      </c>
      <c r="T39" s="65"/>
      <c r="W39" s="56"/>
      <c r="X39" s="56"/>
      <c r="Y39" s="56"/>
      <c r="Z39" s="57"/>
    </row>
    <row r="40" spans="2:26" x14ac:dyDescent="0.25">
      <c r="B40" s="70" t="s">
        <v>30</v>
      </c>
      <c r="C40" s="74" t="s">
        <v>41</v>
      </c>
      <c r="D40" s="71"/>
      <c r="E40" s="55" t="s">
        <v>33</v>
      </c>
      <c r="F40" s="75">
        <v>0</v>
      </c>
      <c r="G40" s="56" t="s">
        <v>38</v>
      </c>
      <c r="H40" s="56"/>
      <c r="I40" s="57"/>
      <c r="J40" s="56"/>
      <c r="K40" s="56"/>
      <c r="L40" s="56"/>
      <c r="M40" s="57"/>
      <c r="O40" s="70" t="s">
        <v>28</v>
      </c>
      <c r="P40" s="73">
        <f ca="1">TODAY()</f>
        <v>43516</v>
      </c>
      <c r="R40" s="55" t="s">
        <v>47</v>
      </c>
      <c r="S40" s="75">
        <v>0</v>
      </c>
      <c r="T40" s="57"/>
      <c r="W40" s="56"/>
      <c r="X40" s="56"/>
      <c r="Y40" s="56"/>
      <c r="Z40" s="57"/>
    </row>
    <row r="41" spans="2:26" x14ac:dyDescent="0.25">
      <c r="B41" s="55"/>
      <c r="C41" s="56"/>
      <c r="D41" s="72"/>
      <c r="E41" s="55" t="s">
        <v>35</v>
      </c>
      <c r="F41" s="75">
        <v>0</v>
      </c>
      <c r="G41" s="56" t="s">
        <v>38</v>
      </c>
      <c r="H41" s="90">
        <v>0</v>
      </c>
      <c r="I41" s="57"/>
      <c r="J41" s="56"/>
      <c r="K41" s="56"/>
      <c r="L41" s="56"/>
      <c r="M41" s="57"/>
      <c r="O41" s="70" t="s">
        <v>27</v>
      </c>
      <c r="P41" s="73">
        <f ca="1">P40+30</f>
        <v>43546</v>
      </c>
      <c r="R41" s="55" t="s">
        <v>48</v>
      </c>
      <c r="S41" s="75">
        <v>0</v>
      </c>
      <c r="T41" s="57"/>
      <c r="W41" s="56"/>
      <c r="X41" s="56"/>
      <c r="Y41" s="56"/>
      <c r="Z41" s="57"/>
    </row>
    <row r="42" spans="2:26" ht="15.75" thickBot="1" x14ac:dyDescent="0.3">
      <c r="B42" s="114" t="s">
        <v>60</v>
      </c>
      <c r="C42" s="115"/>
      <c r="D42" s="71"/>
      <c r="E42" s="55" t="s">
        <v>34</v>
      </c>
      <c r="F42" s="75">
        <v>0</v>
      </c>
      <c r="G42" s="56"/>
      <c r="H42" s="56"/>
      <c r="I42" s="57"/>
      <c r="J42" s="56"/>
      <c r="K42" s="98" t="s">
        <v>59</v>
      </c>
      <c r="L42" s="98"/>
      <c r="M42" s="99"/>
      <c r="O42" s="70" t="s">
        <v>30</v>
      </c>
      <c r="P42" s="74" t="s">
        <v>41</v>
      </c>
      <c r="R42" s="58" t="s">
        <v>49</v>
      </c>
      <c r="S42" s="77">
        <v>0</v>
      </c>
      <c r="T42" s="60"/>
      <c r="W42" s="56"/>
      <c r="X42" s="98" t="s">
        <v>59</v>
      </c>
      <c r="Y42" s="98"/>
      <c r="Z42" s="99"/>
    </row>
    <row r="43" spans="2:26" x14ac:dyDescent="0.25">
      <c r="B43" s="70" t="s">
        <v>29</v>
      </c>
      <c r="C43" s="73">
        <f ca="1">TODAY()</f>
        <v>43516</v>
      </c>
      <c r="D43" s="71"/>
      <c r="E43" s="61" t="s">
        <v>37</v>
      </c>
      <c r="F43" s="76">
        <v>0</v>
      </c>
      <c r="G43" s="56"/>
      <c r="H43" s="56"/>
      <c r="I43" s="57"/>
      <c r="J43" s="56"/>
      <c r="K43" s="98" t="s">
        <v>42</v>
      </c>
      <c r="L43" s="98"/>
      <c r="M43" s="99"/>
      <c r="O43" s="70" t="s">
        <v>29</v>
      </c>
      <c r="P43" s="73">
        <f ca="1">TODAY()</f>
        <v>43516</v>
      </c>
      <c r="R43" s="93" t="s">
        <v>51</v>
      </c>
      <c r="S43" s="94"/>
      <c r="T43" s="94"/>
      <c r="U43" s="94"/>
      <c r="X43" s="98" t="s">
        <v>42</v>
      </c>
      <c r="Y43" s="98"/>
      <c r="Z43" s="99"/>
    </row>
    <row r="44" spans="2:26" ht="15.75" thickBot="1" x14ac:dyDescent="0.3">
      <c r="B44" s="70" t="s">
        <v>31</v>
      </c>
      <c r="C44" s="73">
        <f ca="1">C43+365</f>
        <v>43881</v>
      </c>
      <c r="D44" s="56"/>
      <c r="E44" s="58" t="s">
        <v>36</v>
      </c>
      <c r="F44" s="77">
        <v>0</v>
      </c>
      <c r="G44" s="59"/>
      <c r="H44" s="59"/>
      <c r="I44" s="60"/>
      <c r="J44" s="56"/>
      <c r="K44" s="56"/>
      <c r="L44" s="56"/>
      <c r="M44" s="57"/>
      <c r="O44" s="70" t="s">
        <v>31</v>
      </c>
      <c r="P44" s="73">
        <f ca="1">P43+365</f>
        <v>43881</v>
      </c>
      <c r="W44" s="56"/>
      <c r="X44" s="56"/>
      <c r="Y44" s="56"/>
      <c r="Z44" s="57"/>
    </row>
    <row r="45" spans="2:26" ht="15.75" thickBot="1" x14ac:dyDescent="0.3">
      <c r="B45" s="58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60"/>
      <c r="O45" s="58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60"/>
    </row>
    <row r="47" spans="2:26" ht="15.75" thickBot="1" x14ac:dyDescent="0.3"/>
    <row r="48" spans="2:26" x14ac:dyDescent="0.25">
      <c r="O48" s="81" t="s">
        <v>57</v>
      </c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3"/>
    </row>
    <row r="49" spans="15:26" x14ac:dyDescent="0.25">
      <c r="O49" s="66" t="s">
        <v>39</v>
      </c>
      <c r="P49" s="67"/>
      <c r="Q49" s="67"/>
      <c r="R49" s="67"/>
      <c r="S49" s="67"/>
      <c r="T49" s="67"/>
      <c r="U49" s="68"/>
      <c r="V49" s="67" t="s">
        <v>40</v>
      </c>
      <c r="W49" s="67"/>
      <c r="X49" s="67"/>
      <c r="Y49" s="67"/>
      <c r="Z49" s="69"/>
    </row>
    <row r="50" spans="15:26" x14ac:dyDescent="0.25">
      <c r="O50" s="55"/>
      <c r="P50" s="56"/>
      <c r="W50" s="56"/>
      <c r="X50" s="56"/>
      <c r="Y50" s="56"/>
      <c r="Z50" s="57"/>
    </row>
    <row r="51" spans="15:26" x14ac:dyDescent="0.25">
      <c r="O51" s="55"/>
      <c r="P51" s="56"/>
      <c r="R51" s="93" t="s">
        <v>50</v>
      </c>
      <c r="S51" s="94"/>
      <c r="T51" s="94"/>
      <c r="U51" s="94"/>
      <c r="W51" s="56"/>
      <c r="X51" s="56"/>
      <c r="Y51" s="56"/>
      <c r="Z51" s="57"/>
    </row>
    <row r="52" spans="15:26" ht="15.75" thickBot="1" x14ac:dyDescent="0.3">
      <c r="O52" s="55"/>
      <c r="P52" s="56"/>
      <c r="R52" s="101" t="s">
        <v>53</v>
      </c>
      <c r="S52" s="102"/>
      <c r="T52" s="102"/>
      <c r="U52" s="102"/>
      <c r="W52" s="56"/>
      <c r="X52" s="56"/>
      <c r="Y52" s="56"/>
      <c r="Z52" s="57"/>
    </row>
    <row r="53" spans="15:26" x14ac:dyDescent="0.25">
      <c r="O53" s="70" t="s">
        <v>28</v>
      </c>
      <c r="P53" s="73">
        <f ca="1">TODAY()</f>
        <v>43516</v>
      </c>
      <c r="R53" s="85" t="s">
        <v>33</v>
      </c>
      <c r="S53" s="96">
        <v>0</v>
      </c>
      <c r="T53" s="84" t="s">
        <v>38</v>
      </c>
      <c r="U53" s="65"/>
      <c r="W53" s="56"/>
      <c r="X53" s="56"/>
      <c r="Y53" s="56"/>
      <c r="Z53" s="57"/>
    </row>
    <row r="54" spans="15:26" x14ac:dyDescent="0.25">
      <c r="O54" s="70" t="s">
        <v>27</v>
      </c>
      <c r="P54" s="73">
        <f ca="1">P53+30</f>
        <v>43546</v>
      </c>
      <c r="R54" s="55" t="s">
        <v>35</v>
      </c>
      <c r="S54" s="75">
        <v>0</v>
      </c>
      <c r="T54" s="56" t="s">
        <v>38</v>
      </c>
      <c r="U54" s="78">
        <v>0</v>
      </c>
      <c r="W54" s="56"/>
      <c r="X54" s="56"/>
      <c r="Y54" s="56"/>
      <c r="Z54" s="57"/>
    </row>
    <row r="55" spans="15:26" x14ac:dyDescent="0.25">
      <c r="O55" s="70" t="s">
        <v>30</v>
      </c>
      <c r="P55" s="74" t="s">
        <v>41</v>
      </c>
      <c r="R55" s="55" t="s">
        <v>34</v>
      </c>
      <c r="S55" s="75">
        <v>0</v>
      </c>
      <c r="T55" s="56"/>
      <c r="U55" s="57"/>
      <c r="W55" s="56"/>
      <c r="X55" s="98" t="s">
        <v>59</v>
      </c>
      <c r="Y55" s="98"/>
      <c r="Z55" s="99"/>
    </row>
    <row r="56" spans="15:26" x14ac:dyDescent="0.25">
      <c r="O56" s="70" t="s">
        <v>29</v>
      </c>
      <c r="P56" s="73">
        <f ca="1">TODAY()</f>
        <v>43516</v>
      </c>
      <c r="R56" s="61" t="s">
        <v>37</v>
      </c>
      <c r="S56" s="76">
        <v>0</v>
      </c>
      <c r="T56" s="56"/>
      <c r="U56" s="57"/>
      <c r="X56" s="98" t="s">
        <v>42</v>
      </c>
      <c r="Y56" s="98"/>
      <c r="Z56" s="99"/>
    </row>
    <row r="57" spans="15:26" ht="15.75" thickBot="1" x14ac:dyDescent="0.3">
      <c r="O57" s="70" t="s">
        <v>31</v>
      </c>
      <c r="P57" s="73">
        <f ca="1">P56+365</f>
        <v>43881</v>
      </c>
      <c r="R57" s="58" t="s">
        <v>36</v>
      </c>
      <c r="S57" s="77">
        <v>0</v>
      </c>
      <c r="T57" s="59"/>
      <c r="U57" s="60"/>
      <c r="W57" s="56"/>
      <c r="X57" s="56"/>
      <c r="Y57" s="56"/>
      <c r="Z57" s="57"/>
    </row>
    <row r="58" spans="15:26" ht="15.75" thickBot="1" x14ac:dyDescent="0.3">
      <c r="O58" s="58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60"/>
    </row>
  </sheetData>
  <mergeCells count="70">
    <mergeCell ref="AC1:AP1"/>
    <mergeCell ref="J16:L16"/>
    <mergeCell ref="B42:C42"/>
    <mergeCell ref="AN10:AP10"/>
    <mergeCell ref="AC8:AD8"/>
    <mergeCell ref="AG8:AK8"/>
    <mergeCell ref="AC2:AP2"/>
    <mergeCell ref="AC3:AJ3"/>
    <mergeCell ref="AL3:AP3"/>
    <mergeCell ref="AN9:AP9"/>
    <mergeCell ref="B1:M1"/>
    <mergeCell ref="O1:Z1"/>
    <mergeCell ref="K19:M19"/>
    <mergeCell ref="K30:M30"/>
    <mergeCell ref="K42:M42"/>
    <mergeCell ref="X42:Z42"/>
    <mergeCell ref="X19:Z19"/>
    <mergeCell ref="A22:AA22"/>
    <mergeCell ref="A12:AA12"/>
    <mergeCell ref="O48:Z48"/>
    <mergeCell ref="O49:T49"/>
    <mergeCell ref="V49:Z49"/>
    <mergeCell ref="R51:U51"/>
    <mergeCell ref="R52:U52"/>
    <mergeCell ref="X56:Z56"/>
    <mergeCell ref="X55:Z55"/>
    <mergeCell ref="X43:Z43"/>
    <mergeCell ref="R27:U27"/>
    <mergeCell ref="R28:U28"/>
    <mergeCell ref="R38:U38"/>
    <mergeCell ref="R43:U43"/>
    <mergeCell ref="X31:Z31"/>
    <mergeCell ref="O35:Z35"/>
    <mergeCell ref="O36:T36"/>
    <mergeCell ref="V36:Z36"/>
    <mergeCell ref="O14:T14"/>
    <mergeCell ref="V14:Z14"/>
    <mergeCell ref="R16:U16"/>
    <mergeCell ref="X20:Z20"/>
    <mergeCell ref="O23:Z23"/>
    <mergeCell ref="O24:T24"/>
    <mergeCell ref="V24:Z24"/>
    <mergeCell ref="O2:Z2"/>
    <mergeCell ref="O3:T3"/>
    <mergeCell ref="V3:Z3"/>
    <mergeCell ref="R5:U5"/>
    <mergeCell ref="X9:Z9"/>
    <mergeCell ref="O13:Z13"/>
    <mergeCell ref="B35:M35"/>
    <mergeCell ref="B36:G36"/>
    <mergeCell ref="I36:M36"/>
    <mergeCell ref="E39:F39"/>
    <mergeCell ref="H39:I39"/>
    <mergeCell ref="K43:M43"/>
    <mergeCell ref="K20:M20"/>
    <mergeCell ref="B23:M23"/>
    <mergeCell ref="B24:G24"/>
    <mergeCell ref="I24:M24"/>
    <mergeCell ref="K31:M31"/>
    <mergeCell ref="E27:F27"/>
    <mergeCell ref="H27:I27"/>
    <mergeCell ref="K9:M9"/>
    <mergeCell ref="B2:M2"/>
    <mergeCell ref="B13:M13"/>
    <mergeCell ref="B14:G14"/>
    <mergeCell ref="I14:M14"/>
    <mergeCell ref="E16:H16"/>
    <mergeCell ref="B3:G3"/>
    <mergeCell ref="I3:M3"/>
    <mergeCell ref="E5:H5"/>
  </mergeCells>
  <hyperlinks>
    <hyperlink ref="K9:M9" location="Sheet1!A1" display="Bond Cost Breakdown"/>
    <hyperlink ref="K20:M20" location="Sheet1!A1" display="Bond Cost Breakdown"/>
    <hyperlink ref="X9:Z9" location="Sheet1!A1" display="Bond Cost Breakdown"/>
    <hyperlink ref="X31:Z31" location="Sheet1!A1" display="Bond Cost Breakdown"/>
    <hyperlink ref="K19:M19" location="Sheet1!A1" display="Bond Cost Breakdown"/>
    <hyperlink ref="K31:M31" location="Sheet1!A1" display="Bond Cost Breakdown"/>
    <hyperlink ref="K43:M43" location="Sheet1!A1" display="Bond Cost Breakdown"/>
    <hyperlink ref="X43:Z43" location="Sheet1!A1" display="Bond Cost Breakdown"/>
    <hyperlink ref="X56:Z56" location="Sheet1!A1" display="Bond Cost Breakdown"/>
    <hyperlink ref="X20:Z20" location="Sheet1!A1" display="Bond Cost Breakdown"/>
    <hyperlink ref="AN10:AP10" location="Sheet1!A1" display="Bond Cost Breakdown"/>
    <hyperlink ref="AN9:AP9" location="Sheet1!A1" display="Bond Cost Breakdown"/>
    <hyperlink ref="X19:Z19" location="Sheet1!A1" display="Bond Cost Breakdown"/>
    <hyperlink ref="K30:M30" location="Sheet1!A1" display="Bond Cost Breakdown"/>
    <hyperlink ref="K42:M42" location="Sheet1!A1" display="Bond Cost Breakdown"/>
    <hyperlink ref="X42:Z42" location="Sheet1!A1" display="Bond Cost Breakdown"/>
    <hyperlink ref="X55:Z55" location="Sheet1!A1" display="Bond Cost Breakdown"/>
  </hyperlinks>
  <pageMargins left="0.7" right="0.7" top="0.75" bottom="0.75" header="0.3" footer="0.3"/>
  <pageSetup orientation="portrait" verticalDpi="0" r:id="rId1"/>
  <drawing r:id="rId2"/>
  <legacyDrawing r:id="rId3"/>
  <controls>
    <mc:AlternateContent xmlns:mc="http://schemas.openxmlformats.org/markup-compatibility/2006">
      <mc:Choice Requires="x14">
        <control shapeId="2068" r:id="rId4" name="CommandButton20">
          <controlPr defaultSize="0" autoLine="0" r:id="rId5">
            <anchor moveWithCells="1">
              <from>
                <xdr:col>40</xdr:col>
                <xdr:colOff>333375</xdr:colOff>
                <xdr:row>3</xdr:row>
                <xdr:rowOff>180975</xdr:rowOff>
              </from>
              <to>
                <xdr:col>41</xdr:col>
                <xdr:colOff>171450</xdr:colOff>
                <xdr:row>5</xdr:row>
                <xdr:rowOff>104775</xdr:rowOff>
              </to>
            </anchor>
          </controlPr>
        </control>
      </mc:Choice>
      <mc:Fallback>
        <control shapeId="2068" r:id="rId4" name="CommandButton20"/>
      </mc:Fallback>
    </mc:AlternateContent>
    <mc:AlternateContent xmlns:mc="http://schemas.openxmlformats.org/markup-compatibility/2006">
      <mc:Choice Requires="x14">
        <control shapeId="2067" r:id="rId6" name="CommandButton19">
          <controlPr defaultSize="0" autoLine="0" r:id="rId7">
            <anchor moveWithCells="1">
              <from>
                <xdr:col>39</xdr:col>
                <xdr:colOff>352425</xdr:colOff>
                <xdr:row>4</xdr:row>
                <xdr:rowOff>0</xdr:rowOff>
              </from>
              <to>
                <xdr:col>40</xdr:col>
                <xdr:colOff>152400</xdr:colOff>
                <xdr:row>5</xdr:row>
                <xdr:rowOff>123825</xdr:rowOff>
              </to>
            </anchor>
          </controlPr>
        </control>
      </mc:Choice>
      <mc:Fallback>
        <control shapeId="2067" r:id="rId6" name="CommandButton19"/>
      </mc:Fallback>
    </mc:AlternateContent>
    <mc:AlternateContent xmlns:mc="http://schemas.openxmlformats.org/markup-compatibility/2006">
      <mc:Choice Requires="x14">
        <control shapeId="2066" r:id="rId8" name="CommandButton18">
          <controlPr defaultSize="0" autoLine="0" r:id="rId9">
            <anchor moveWithCells="1">
              <from>
                <xdr:col>24</xdr:col>
                <xdr:colOff>333375</xdr:colOff>
                <xdr:row>49</xdr:row>
                <xdr:rowOff>180975</xdr:rowOff>
              </from>
              <to>
                <xdr:col>25</xdr:col>
                <xdr:colOff>171450</xdr:colOff>
                <xdr:row>51</xdr:row>
                <xdr:rowOff>114300</xdr:rowOff>
              </to>
            </anchor>
          </controlPr>
        </control>
      </mc:Choice>
      <mc:Fallback>
        <control shapeId="2066" r:id="rId8" name="CommandButton18"/>
      </mc:Fallback>
    </mc:AlternateContent>
    <mc:AlternateContent xmlns:mc="http://schemas.openxmlformats.org/markup-compatibility/2006">
      <mc:Choice Requires="x14">
        <control shapeId="2065" r:id="rId10" name="CommandButton17">
          <controlPr defaultSize="0" autoLine="0" r:id="rId11">
            <anchor moveWithCells="1">
              <from>
                <xdr:col>23</xdr:col>
                <xdr:colOff>352425</xdr:colOff>
                <xdr:row>50</xdr:row>
                <xdr:rowOff>0</xdr:rowOff>
              </from>
              <to>
                <xdr:col>24</xdr:col>
                <xdr:colOff>152400</xdr:colOff>
                <xdr:row>51</xdr:row>
                <xdr:rowOff>123825</xdr:rowOff>
              </to>
            </anchor>
          </controlPr>
        </control>
      </mc:Choice>
      <mc:Fallback>
        <control shapeId="2065" r:id="rId10" name="CommandButton17"/>
      </mc:Fallback>
    </mc:AlternateContent>
    <mc:AlternateContent xmlns:mc="http://schemas.openxmlformats.org/markup-compatibility/2006">
      <mc:Choice Requires="x14">
        <control shapeId="2064" r:id="rId12" name="CommandButton16">
          <controlPr defaultSize="0" autoLine="0" r:id="rId13">
            <anchor moveWithCells="1">
              <from>
                <xdr:col>24</xdr:col>
                <xdr:colOff>333375</xdr:colOff>
                <xdr:row>36</xdr:row>
                <xdr:rowOff>180975</xdr:rowOff>
              </from>
              <to>
                <xdr:col>25</xdr:col>
                <xdr:colOff>171450</xdr:colOff>
                <xdr:row>38</xdr:row>
                <xdr:rowOff>95250</xdr:rowOff>
              </to>
            </anchor>
          </controlPr>
        </control>
      </mc:Choice>
      <mc:Fallback>
        <control shapeId="2064" r:id="rId12" name="CommandButton16"/>
      </mc:Fallback>
    </mc:AlternateContent>
    <mc:AlternateContent xmlns:mc="http://schemas.openxmlformats.org/markup-compatibility/2006">
      <mc:Choice Requires="x14">
        <control shapeId="2063" r:id="rId14" name="CommandButton15">
          <controlPr defaultSize="0" autoLine="0" r:id="rId15">
            <anchor moveWithCells="1">
              <from>
                <xdr:col>23</xdr:col>
                <xdr:colOff>352425</xdr:colOff>
                <xdr:row>36</xdr:row>
                <xdr:rowOff>190500</xdr:rowOff>
              </from>
              <to>
                <xdr:col>24</xdr:col>
                <xdr:colOff>152400</xdr:colOff>
                <xdr:row>38</xdr:row>
                <xdr:rowOff>104775</xdr:rowOff>
              </to>
            </anchor>
          </controlPr>
        </control>
      </mc:Choice>
      <mc:Fallback>
        <control shapeId="2063" r:id="rId14" name="CommandButton15"/>
      </mc:Fallback>
    </mc:AlternateContent>
    <mc:AlternateContent xmlns:mc="http://schemas.openxmlformats.org/markup-compatibility/2006">
      <mc:Choice Requires="x14">
        <control shapeId="2062" r:id="rId16" name="CommandButton14">
          <controlPr defaultSize="0" autoLine="0" r:id="rId17">
            <anchor moveWithCells="1">
              <from>
                <xdr:col>24</xdr:col>
                <xdr:colOff>333375</xdr:colOff>
                <xdr:row>24</xdr:row>
                <xdr:rowOff>180975</xdr:rowOff>
              </from>
              <to>
                <xdr:col>25</xdr:col>
                <xdr:colOff>171450</xdr:colOff>
                <xdr:row>26</xdr:row>
                <xdr:rowOff>104775</xdr:rowOff>
              </to>
            </anchor>
          </controlPr>
        </control>
      </mc:Choice>
      <mc:Fallback>
        <control shapeId="2062" r:id="rId16" name="CommandButton14"/>
      </mc:Fallback>
    </mc:AlternateContent>
    <mc:AlternateContent xmlns:mc="http://schemas.openxmlformats.org/markup-compatibility/2006">
      <mc:Choice Requires="x14">
        <control shapeId="2061" r:id="rId18" name="CommandButton13">
          <controlPr defaultSize="0" autoLine="0" r:id="rId19">
            <anchor moveWithCells="1">
              <from>
                <xdr:col>23</xdr:col>
                <xdr:colOff>352425</xdr:colOff>
                <xdr:row>24</xdr:row>
                <xdr:rowOff>190500</xdr:rowOff>
              </from>
              <to>
                <xdr:col>24</xdr:col>
                <xdr:colOff>152400</xdr:colOff>
                <xdr:row>26</xdr:row>
                <xdr:rowOff>114300</xdr:rowOff>
              </to>
            </anchor>
          </controlPr>
        </control>
      </mc:Choice>
      <mc:Fallback>
        <control shapeId="2061" r:id="rId18" name="CommandButton13"/>
      </mc:Fallback>
    </mc:AlternateContent>
    <mc:AlternateContent xmlns:mc="http://schemas.openxmlformats.org/markup-compatibility/2006">
      <mc:Choice Requires="x14">
        <control shapeId="2060" r:id="rId20" name="CommandButton12">
          <controlPr defaultSize="0" autoLine="0" r:id="rId21">
            <anchor moveWithCells="1">
              <from>
                <xdr:col>24</xdr:col>
                <xdr:colOff>333375</xdr:colOff>
                <xdr:row>14</xdr:row>
                <xdr:rowOff>180975</xdr:rowOff>
              </from>
              <to>
                <xdr:col>25</xdr:col>
                <xdr:colOff>171450</xdr:colOff>
                <xdr:row>16</xdr:row>
                <xdr:rowOff>104775</xdr:rowOff>
              </to>
            </anchor>
          </controlPr>
        </control>
      </mc:Choice>
      <mc:Fallback>
        <control shapeId="2060" r:id="rId20" name="CommandButton12"/>
      </mc:Fallback>
    </mc:AlternateContent>
    <mc:AlternateContent xmlns:mc="http://schemas.openxmlformats.org/markup-compatibility/2006">
      <mc:Choice Requires="x14">
        <control shapeId="2059" r:id="rId22" name="CommandButton11">
          <controlPr defaultSize="0" autoLine="0" r:id="rId23">
            <anchor moveWithCells="1">
              <from>
                <xdr:col>23</xdr:col>
                <xdr:colOff>352425</xdr:colOff>
                <xdr:row>14</xdr:row>
                <xdr:rowOff>190500</xdr:rowOff>
              </from>
              <to>
                <xdr:col>24</xdr:col>
                <xdr:colOff>152400</xdr:colOff>
                <xdr:row>16</xdr:row>
                <xdr:rowOff>114300</xdr:rowOff>
              </to>
            </anchor>
          </controlPr>
        </control>
      </mc:Choice>
      <mc:Fallback>
        <control shapeId="2059" r:id="rId22" name="CommandButton11"/>
      </mc:Fallback>
    </mc:AlternateContent>
    <mc:AlternateContent xmlns:mc="http://schemas.openxmlformats.org/markup-compatibility/2006">
      <mc:Choice Requires="x14">
        <control shapeId="2058" r:id="rId24" name="CommandButton10">
          <controlPr defaultSize="0" autoLine="0" r:id="rId25">
            <anchor moveWithCells="1">
              <from>
                <xdr:col>24</xdr:col>
                <xdr:colOff>333375</xdr:colOff>
                <xdr:row>3</xdr:row>
                <xdr:rowOff>180975</xdr:rowOff>
              </from>
              <to>
                <xdr:col>25</xdr:col>
                <xdr:colOff>171450</xdr:colOff>
                <xdr:row>5</xdr:row>
                <xdr:rowOff>104775</xdr:rowOff>
              </to>
            </anchor>
          </controlPr>
        </control>
      </mc:Choice>
      <mc:Fallback>
        <control shapeId="2058" r:id="rId24" name="CommandButton10"/>
      </mc:Fallback>
    </mc:AlternateContent>
    <mc:AlternateContent xmlns:mc="http://schemas.openxmlformats.org/markup-compatibility/2006">
      <mc:Choice Requires="x14">
        <control shapeId="2057" r:id="rId26" name="CommandButton9">
          <controlPr defaultSize="0" autoLine="0" r:id="rId27">
            <anchor moveWithCells="1">
              <from>
                <xdr:col>23</xdr:col>
                <xdr:colOff>352425</xdr:colOff>
                <xdr:row>3</xdr:row>
                <xdr:rowOff>190500</xdr:rowOff>
              </from>
              <to>
                <xdr:col>24</xdr:col>
                <xdr:colOff>152400</xdr:colOff>
                <xdr:row>5</xdr:row>
                <xdr:rowOff>114300</xdr:rowOff>
              </to>
            </anchor>
          </controlPr>
        </control>
      </mc:Choice>
      <mc:Fallback>
        <control shapeId="2057" r:id="rId26" name="CommandButton9"/>
      </mc:Fallback>
    </mc:AlternateContent>
    <mc:AlternateContent xmlns:mc="http://schemas.openxmlformats.org/markup-compatibility/2006">
      <mc:Choice Requires="x14">
        <control shapeId="2056" r:id="rId28" name="CommandButton8">
          <controlPr defaultSize="0" autoLine="0" r:id="rId29">
            <anchor moveWithCells="1">
              <from>
                <xdr:col>11</xdr:col>
                <xdr:colOff>333375</xdr:colOff>
                <xdr:row>36</xdr:row>
                <xdr:rowOff>180975</xdr:rowOff>
              </from>
              <to>
                <xdr:col>12</xdr:col>
                <xdr:colOff>171450</xdr:colOff>
                <xdr:row>38</xdr:row>
                <xdr:rowOff>95250</xdr:rowOff>
              </to>
            </anchor>
          </controlPr>
        </control>
      </mc:Choice>
      <mc:Fallback>
        <control shapeId="2056" r:id="rId28" name="CommandButton8"/>
      </mc:Fallback>
    </mc:AlternateContent>
    <mc:AlternateContent xmlns:mc="http://schemas.openxmlformats.org/markup-compatibility/2006">
      <mc:Choice Requires="x14">
        <control shapeId="2055" r:id="rId30" name="CommandButton7">
          <controlPr defaultSize="0" autoLine="0" r:id="rId31">
            <anchor moveWithCells="1">
              <from>
                <xdr:col>10</xdr:col>
                <xdr:colOff>352425</xdr:colOff>
                <xdr:row>37</xdr:row>
                <xdr:rowOff>0</xdr:rowOff>
              </from>
              <to>
                <xdr:col>11</xdr:col>
                <xdr:colOff>152400</xdr:colOff>
                <xdr:row>38</xdr:row>
                <xdr:rowOff>114300</xdr:rowOff>
              </to>
            </anchor>
          </controlPr>
        </control>
      </mc:Choice>
      <mc:Fallback>
        <control shapeId="2055" r:id="rId30" name="CommandButton7"/>
      </mc:Fallback>
    </mc:AlternateContent>
    <mc:AlternateContent xmlns:mc="http://schemas.openxmlformats.org/markup-compatibility/2006">
      <mc:Choice Requires="x14">
        <control shapeId="2054" r:id="rId32" name="CommandButton6">
          <controlPr defaultSize="0" autoLine="0" r:id="rId33">
            <anchor moveWithCells="1">
              <from>
                <xdr:col>11</xdr:col>
                <xdr:colOff>333375</xdr:colOff>
                <xdr:row>24</xdr:row>
                <xdr:rowOff>180975</xdr:rowOff>
              </from>
              <to>
                <xdr:col>12</xdr:col>
                <xdr:colOff>171450</xdr:colOff>
                <xdr:row>26</xdr:row>
                <xdr:rowOff>104775</xdr:rowOff>
              </to>
            </anchor>
          </controlPr>
        </control>
      </mc:Choice>
      <mc:Fallback>
        <control shapeId="2054" r:id="rId32" name="CommandButton6"/>
      </mc:Fallback>
    </mc:AlternateContent>
    <mc:AlternateContent xmlns:mc="http://schemas.openxmlformats.org/markup-compatibility/2006">
      <mc:Choice Requires="x14">
        <control shapeId="2053" r:id="rId34" name="CommandButton5">
          <controlPr defaultSize="0" autoLine="0" r:id="rId35">
            <anchor moveWithCells="1">
              <from>
                <xdr:col>10</xdr:col>
                <xdr:colOff>352425</xdr:colOff>
                <xdr:row>26</xdr:row>
                <xdr:rowOff>0</xdr:rowOff>
              </from>
              <to>
                <xdr:col>11</xdr:col>
                <xdr:colOff>152400</xdr:colOff>
                <xdr:row>27</xdr:row>
                <xdr:rowOff>114300</xdr:rowOff>
              </to>
            </anchor>
          </controlPr>
        </control>
      </mc:Choice>
      <mc:Fallback>
        <control shapeId="2053" r:id="rId34" name="CommandButton5"/>
      </mc:Fallback>
    </mc:AlternateContent>
    <mc:AlternateContent xmlns:mc="http://schemas.openxmlformats.org/markup-compatibility/2006">
      <mc:Choice Requires="x14">
        <control shapeId="2052" r:id="rId36" name="CommandButton4">
          <controlPr defaultSize="0" autoLine="0" r:id="rId37">
            <anchor moveWithCells="1">
              <from>
                <xdr:col>11</xdr:col>
                <xdr:colOff>333375</xdr:colOff>
                <xdr:row>14</xdr:row>
                <xdr:rowOff>180975</xdr:rowOff>
              </from>
              <to>
                <xdr:col>12</xdr:col>
                <xdr:colOff>171450</xdr:colOff>
                <xdr:row>16</xdr:row>
                <xdr:rowOff>104775</xdr:rowOff>
              </to>
            </anchor>
          </controlPr>
        </control>
      </mc:Choice>
      <mc:Fallback>
        <control shapeId="2052" r:id="rId36" name="CommandButton4"/>
      </mc:Fallback>
    </mc:AlternateContent>
    <mc:AlternateContent xmlns:mc="http://schemas.openxmlformats.org/markup-compatibility/2006">
      <mc:Choice Requires="x14">
        <control shapeId="2051" r:id="rId38" name="CommandButton3">
          <controlPr defaultSize="0" autoLine="0" r:id="rId39">
            <anchor moveWithCells="1">
              <from>
                <xdr:col>10</xdr:col>
                <xdr:colOff>352425</xdr:colOff>
                <xdr:row>15</xdr:row>
                <xdr:rowOff>0</xdr:rowOff>
              </from>
              <to>
                <xdr:col>11</xdr:col>
                <xdr:colOff>152400</xdr:colOff>
                <xdr:row>16</xdr:row>
                <xdr:rowOff>123825</xdr:rowOff>
              </to>
            </anchor>
          </controlPr>
        </control>
      </mc:Choice>
      <mc:Fallback>
        <control shapeId="2051" r:id="rId38" name="CommandButton3"/>
      </mc:Fallback>
    </mc:AlternateContent>
    <mc:AlternateContent xmlns:mc="http://schemas.openxmlformats.org/markup-compatibility/2006">
      <mc:Choice Requires="x14">
        <control shapeId="2050" r:id="rId40" name="CommandButton2">
          <controlPr defaultSize="0" autoLine="0" r:id="rId41">
            <anchor moveWithCells="1">
              <from>
                <xdr:col>11</xdr:col>
                <xdr:colOff>333375</xdr:colOff>
                <xdr:row>3</xdr:row>
                <xdr:rowOff>180975</xdr:rowOff>
              </from>
              <to>
                <xdr:col>12</xdr:col>
                <xdr:colOff>171450</xdr:colOff>
                <xdr:row>5</xdr:row>
                <xdr:rowOff>104775</xdr:rowOff>
              </to>
            </anchor>
          </controlPr>
        </control>
      </mc:Choice>
      <mc:Fallback>
        <control shapeId="2050" r:id="rId40" name="CommandButton2"/>
      </mc:Fallback>
    </mc:AlternateContent>
    <mc:AlternateContent xmlns:mc="http://schemas.openxmlformats.org/markup-compatibility/2006">
      <mc:Choice Requires="x14">
        <control shapeId="2049" r:id="rId42" name="CommandButton1">
          <controlPr defaultSize="0" autoLine="0" r:id="rId43">
            <anchor moveWithCells="1">
              <from>
                <xdr:col>10</xdr:col>
                <xdr:colOff>352425</xdr:colOff>
                <xdr:row>3</xdr:row>
                <xdr:rowOff>190500</xdr:rowOff>
              </from>
              <to>
                <xdr:col>11</xdr:col>
                <xdr:colOff>152400</xdr:colOff>
                <xdr:row>5</xdr:row>
                <xdr:rowOff>114300</xdr:rowOff>
              </to>
            </anchor>
          </controlPr>
        </control>
      </mc:Choice>
      <mc:Fallback>
        <control shapeId="2049" r:id="rId42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 Giri</dc:creator>
  <cp:lastModifiedBy>Rishikesh Giri</cp:lastModifiedBy>
  <dcterms:created xsi:type="dcterms:W3CDTF">2019-02-11T16:48:35Z</dcterms:created>
  <dcterms:modified xsi:type="dcterms:W3CDTF">2019-02-20T17:35:18Z</dcterms:modified>
</cp:coreProperties>
</file>