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dinateur\Desktop\Devoirs\5 - Prépa Agrégation\Oraux\Leçons\Chimie\LC 6 - Dosages\Protocoles\Titrage colorimétrique Destop\"/>
    </mc:Choice>
  </mc:AlternateContent>
  <xr:revisionPtr revIDLastSave="0" documentId="13_ncr:1_{F76F1FA6-B184-4470-9E21-B80E6FB4597B}" xr6:coauthVersionLast="44" xr6:coauthVersionMax="44" xr10:uidLastSave="{00000000-0000-0000-0000-000000000000}"/>
  <bookViews>
    <workbookView xWindow="-120" yWindow="-120" windowWidth="20730" windowHeight="11160" xr2:uid="{0874A424-4B78-4EF5-A318-69C3BF61694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E12" i="1" s="1"/>
  <c r="E10" i="1"/>
  <c r="E8" i="1"/>
  <c r="E7" i="1"/>
  <c r="E6" i="1"/>
  <c r="E4" i="1" l="1"/>
  <c r="E3" i="1"/>
</calcChain>
</file>

<file path=xl/sharedStrings.xml><?xml version="1.0" encoding="utf-8"?>
<sst xmlns="http://schemas.openxmlformats.org/spreadsheetml/2006/main" count="17" uniqueCount="12">
  <si>
    <t>Volume prélevé</t>
  </si>
  <si>
    <t>mL</t>
  </si>
  <si>
    <t>mol/L</t>
  </si>
  <si>
    <t>Volume équivalent</t>
  </si>
  <si>
    <t>Concentration solution titrante</t>
  </si>
  <si>
    <t>Volume burette</t>
  </si>
  <si>
    <t>Incertitudes</t>
  </si>
  <si>
    <t>Valeur</t>
  </si>
  <si>
    <t>Volume lecture</t>
  </si>
  <si>
    <t>Une demi-graduation sur Racine de 3</t>
  </si>
  <si>
    <t>Volume d'une goutte</t>
  </si>
  <si>
    <t>Concentration molaire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</si>
</sst>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4" fontId="0" fillId="0" borderId="0" xfId="0" applyNumberFormat="1" applyFill="1"/>
    <xf numFmtId="0" fontId="0" fillId="0" borderId="0" xfId="0" applyNumberForma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657225</xdr:colOff>
      <xdr:row>8</xdr:row>
      <xdr:rowOff>109537</xdr:rowOff>
    </xdr:from>
    <xdr:ext cx="2792175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D58739E9-73C9-4C46-9BDC-669AA8C4CC4B}"/>
                </a:ext>
              </a:extLst>
            </xdr:cNvPr>
            <xdr:cNvSpPr txBox="1"/>
          </xdr:nvSpPr>
          <xdr:spPr>
            <a:xfrm>
              <a:off x="5791200" y="1633537"/>
              <a:ext cx="2792175" cy="344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fr-FR" sz="1100" b="0" i="0"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𝑒𝑞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fr-FR" sz="1100" b="0" i="0">
                                <a:latin typeface="Cambria Math" panose="02040503050406030204" pitchFamily="18" charset="0"/>
                              </a:rPr>
                              <m:t>Δ</m:t>
                            </m:r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𝑏𝑢𝑟𝑒𝑡𝑡𝑒</m:t>
                                </m:r>
                              </m:sub>
                            </m:sSub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+ </m:t>
                        </m:r>
                        <m:sSup>
                          <m:sSup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fr-FR" sz="1100" b="0" i="0">
                                <a:latin typeface="Cambria Math" panose="02040503050406030204" pitchFamily="18" charset="0"/>
                              </a:rPr>
                              <m:t>Δ</m:t>
                            </m:r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𝑙𝑒𝑐𝑡𝑢𝑟𝑒</m:t>
                                </m:r>
                              </m:sub>
                            </m:sSub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fr-FR" sz="1100" b="0" i="0">
                                <a:latin typeface="Cambria Math" panose="02040503050406030204" pitchFamily="18" charset="0"/>
                              </a:rPr>
                              <m:t>Δ</m:t>
                            </m:r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𝑔𝑜𝑢𝑡𝑡𝑒</m:t>
                                </m:r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 </m:t>
                                </m:r>
                              </m:sub>
                            </m:sSub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fr-FR" sz="1100"/>
            </a:p>
          </xdr:txBody>
        </xdr:sp>
      </mc:Choice>
      <mc:Fallback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D58739E9-73C9-4C46-9BDC-669AA8C4CC4B}"/>
                </a:ext>
              </a:extLst>
            </xdr:cNvPr>
            <xdr:cNvSpPr txBox="1"/>
          </xdr:nvSpPr>
          <xdr:spPr>
            <a:xfrm>
              <a:off x="5791200" y="1633537"/>
              <a:ext cx="2792175" cy="344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0" i="0">
                  <a:latin typeface="Cambria Math" panose="02040503050406030204" pitchFamily="18" charset="0"/>
                </a:rPr>
                <a:t>Δ𝑉_𝑒𝑞= √(〖Δ𝑉_𝑏𝑢𝑟𝑒𝑡𝑡𝑒〗^2+ 〖Δ𝑉_𝑙𝑒𝑐𝑡𝑢𝑟𝑒〗^2+〖Δ𝑉_(𝑔𝑜𝑢𝑡𝑡𝑒 )〗^2 )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5</xdr:col>
      <xdr:colOff>428625</xdr:colOff>
      <xdr:row>11</xdr:row>
      <xdr:rowOff>14287</xdr:rowOff>
    </xdr:from>
    <xdr:ext cx="3624390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A0AC4CD6-5122-4336-8077-5D80970A02D7}"/>
                </a:ext>
              </a:extLst>
            </xdr:cNvPr>
            <xdr:cNvSpPr txBox="1"/>
          </xdr:nvSpPr>
          <xdr:spPr>
            <a:xfrm>
              <a:off x="5562600" y="2109787"/>
              <a:ext cx="3624390" cy="5001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fr-FR" sz="1100" b="0" i="0"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𝑚𝑜𝑙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𝑚𝑜𝑙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× </m:t>
                    </m:r>
                    <m:rad>
                      <m:radPr>
                        <m:degHide m:val="on"/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m:rPr>
                                        <m:sty m:val="p"/>
                                      </m:rPr>
                                      <a:rPr lang="fr-FR" sz="1100" b="0" i="0">
                                        <a:latin typeface="Cambria Math" panose="02040503050406030204" pitchFamily="18" charset="0"/>
                                      </a:rPr>
                                      <m:t>Δ</m:t>
                                    </m:r>
                                    <m:sSub>
                                      <m:sSubPr>
                                        <m:ctrlP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  <m:t>𝑐</m:t>
                                        </m:r>
                                      </m:e>
                                      <m:sub>
                                        <m: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  <m:t>𝑡𝑖𝑡𝑟𝑎𝑛𝑡𝑒</m:t>
                                        </m:r>
                                      </m:sub>
                                    </m:sSub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  <m:t>𝑐</m:t>
                                        </m:r>
                                      </m:e>
                                      <m:sub>
                                        <m: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  <m:t>𝑡𝑖𝑡𝑟𝑎𝑛𝑡𝑒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+ </m:t>
                        </m:r>
                        <m:sSup>
                          <m:sSup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m:rPr>
                                        <m:sty m:val="p"/>
                                      </m:rPr>
                                      <a:rPr lang="fr-FR" sz="1100" b="0" i="0">
                                        <a:latin typeface="Cambria Math" panose="02040503050406030204" pitchFamily="18" charset="0"/>
                                      </a:rPr>
                                      <m:t>Δ</m:t>
                                    </m:r>
                                    <m:sSub>
                                      <m:sSubPr>
                                        <m:ctrlP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  <m:t>𝑉</m:t>
                                        </m:r>
                                      </m:e>
                                      <m:sub>
                                        <m: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  <m:t>𝑝𝑟𝑒𝑙𝑒𝑣</m:t>
                                        </m:r>
                                        <m: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  <m:t>é</m:t>
                                        </m:r>
                                      </m:sub>
                                    </m:sSub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  <m:t>𝑉</m:t>
                                        </m:r>
                                      </m:e>
                                      <m:sub>
                                        <m: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  <m:t>𝑝𝑟𝑒𝑙𝑒𝑣</m:t>
                                        </m:r>
                                        <m: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  <m:t>é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2  </m:t>
                            </m:r>
                          </m:sup>
                        </m:sSup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+ </m:t>
                        </m:r>
                        <m:sSup>
                          <m:sSup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m:rPr>
                                        <m:sty m:val="p"/>
                                      </m:rPr>
                                      <a:rPr lang="fr-FR" sz="1100" b="0" i="0">
                                        <a:latin typeface="Cambria Math" panose="02040503050406030204" pitchFamily="18" charset="0"/>
                                      </a:rPr>
                                      <m:t>Δ</m:t>
                                    </m:r>
                                    <m:sSub>
                                      <m:sSubPr>
                                        <m:ctrlP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  <m:t>𝑉</m:t>
                                        </m:r>
                                      </m:e>
                                      <m:sub>
                                        <m: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  <m:t>𝑒𝑞</m:t>
                                        </m:r>
                                      </m:sub>
                                    </m:sSub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  <m:t>𝑉</m:t>
                                        </m:r>
                                      </m:e>
                                      <m:sub>
                                        <m: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  <m:t>𝑒𝑞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fr-FR" sz="1100"/>
            </a:p>
          </xdr:txBody>
        </xdr:sp>
      </mc:Choice>
      <mc:Fallback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A0AC4CD6-5122-4336-8077-5D80970A02D7}"/>
                </a:ext>
              </a:extLst>
            </xdr:cNvPr>
            <xdr:cNvSpPr txBox="1"/>
          </xdr:nvSpPr>
          <xdr:spPr>
            <a:xfrm>
              <a:off x="5562600" y="2109787"/>
              <a:ext cx="3624390" cy="5001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0" i="0">
                  <a:latin typeface="Cambria Math" panose="02040503050406030204" pitchFamily="18" charset="0"/>
                </a:rPr>
                <a:t>Δ𝑐_𝑚𝑜𝑙=𝑐_𝑚𝑜𝑙× √(((Δ𝑐_𝑡𝑖𝑡𝑟𝑎𝑛𝑡𝑒)/𝑐_𝑡𝑖𝑡𝑟𝑎𝑛𝑡𝑒 )^2+ ((Δ𝑉_𝑝𝑟𝑒𝑙𝑒𝑣é)/𝑉_𝑝𝑟𝑒𝑙𝑒𝑣é )^(2  )+ ((Δ𝑉_𝑒𝑞)/𝑉_𝑒𝑞 )^2 )</a:t>
              </a:r>
              <a:endParaRPr lang="fr-F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0F8F0-3D32-446B-B233-3EE54ED8C24F}">
  <dimension ref="A2:L12"/>
  <sheetViews>
    <sheetView tabSelected="1" workbookViewId="0">
      <selection activeCell="D11" sqref="D11"/>
    </sheetView>
  </sheetViews>
  <sheetFormatPr baseColWidth="10" defaultRowHeight="15" x14ac:dyDescent="0.25"/>
  <cols>
    <col min="2" max="2" width="31.28515625" customWidth="1"/>
  </cols>
  <sheetData>
    <row r="2" spans="1:12" x14ac:dyDescent="0.25">
      <c r="D2" t="s">
        <v>7</v>
      </c>
      <c r="E2" t="s">
        <v>6</v>
      </c>
    </row>
    <row r="3" spans="1:12" x14ac:dyDescent="0.25">
      <c r="A3" s="2" t="s">
        <v>0</v>
      </c>
      <c r="B3" s="2"/>
      <c r="C3" t="s">
        <v>1</v>
      </c>
      <c r="D3">
        <v>20</v>
      </c>
      <c r="E3">
        <f>ROUNDUP(0.1/SQRT(3),1)</f>
        <v>0.1</v>
      </c>
    </row>
    <row r="4" spans="1:12" x14ac:dyDescent="0.25">
      <c r="A4" s="2" t="s">
        <v>4</v>
      </c>
      <c r="B4" s="2"/>
      <c r="C4" t="s">
        <v>2</v>
      </c>
      <c r="D4">
        <v>0.1</v>
      </c>
      <c r="E4">
        <f>0.05</f>
        <v>0.05</v>
      </c>
    </row>
    <row r="5" spans="1:12" x14ac:dyDescent="0.25">
      <c r="A5" s="2"/>
      <c r="B5" s="2"/>
    </row>
    <row r="6" spans="1:12" x14ac:dyDescent="0.25">
      <c r="A6" s="2" t="s">
        <v>5</v>
      </c>
      <c r="B6" s="2"/>
      <c r="C6" t="s">
        <v>1</v>
      </c>
      <c r="E6">
        <f>ROUNDUP(0.05/SQRT(3),1)</f>
        <v>0.1</v>
      </c>
    </row>
    <row r="7" spans="1:12" x14ac:dyDescent="0.25">
      <c r="A7" s="4" t="s">
        <v>8</v>
      </c>
      <c r="B7" s="4"/>
      <c r="C7" s="5" t="s">
        <v>1</v>
      </c>
      <c r="D7" s="6"/>
      <c r="E7" s="7">
        <f>ROUNDUP(0.05/SQRT(3),1)</f>
        <v>0.1</v>
      </c>
      <c r="G7" s="2" t="s">
        <v>9</v>
      </c>
      <c r="H7" s="2"/>
      <c r="I7" s="2"/>
      <c r="J7" s="2"/>
      <c r="K7" s="2"/>
      <c r="L7" s="2"/>
    </row>
    <row r="8" spans="1:12" x14ac:dyDescent="0.25">
      <c r="A8" s="2" t="s">
        <v>10</v>
      </c>
      <c r="B8" s="2"/>
      <c r="C8" s="5" t="s">
        <v>1</v>
      </c>
      <c r="E8">
        <f>1/20</f>
        <v>0.05</v>
      </c>
    </row>
    <row r="10" spans="1:12" x14ac:dyDescent="0.25">
      <c r="A10" s="2" t="s">
        <v>3</v>
      </c>
      <c r="B10" s="2"/>
      <c r="C10" t="s">
        <v>1</v>
      </c>
      <c r="D10">
        <v>12</v>
      </c>
      <c r="E10">
        <f>ROUNDUP(SQRT(E6^2+E7^2+E8^2),1)</f>
        <v>0.2</v>
      </c>
    </row>
    <row r="12" spans="1:12" x14ac:dyDescent="0.25">
      <c r="A12" s="3" t="s">
        <v>11</v>
      </c>
      <c r="B12" s="3"/>
      <c r="C12" s="1" t="s">
        <v>2</v>
      </c>
      <c r="D12" s="8">
        <f>D4*D10/D3</f>
        <v>6.0000000000000012E-2</v>
      </c>
      <c r="E12" s="8">
        <f>D12*ROUNDUP(SQRT((E4/D4)^2+(E3/D3)^2+(E10/D10)^2),1)</f>
        <v>3.6000000000000004E-2</v>
      </c>
    </row>
  </sheetData>
  <mergeCells count="9">
    <mergeCell ref="G7:L7"/>
    <mergeCell ref="A8:B8"/>
    <mergeCell ref="A10:B10"/>
    <mergeCell ref="A12:B12"/>
    <mergeCell ref="A3:B3"/>
    <mergeCell ref="A4:B4"/>
    <mergeCell ref="A5:B5"/>
    <mergeCell ref="A7:B7"/>
    <mergeCell ref="A6:B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BONNEMORT Rémy</dc:creator>
  <cp:lastModifiedBy>BONNEMORT Rémy</cp:lastModifiedBy>
  <dcterms:created xsi:type="dcterms:W3CDTF">2020-04-06T07:00:42Z</dcterms:created>
  <dcterms:modified xsi:type="dcterms:W3CDTF">2020-04-06T07:25:02Z</dcterms:modified>
</cp:coreProperties>
</file>