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15 - Solvants\Protocoles\Coefficient de partage\"/>
    </mc:Choice>
  </mc:AlternateContent>
  <xr:revisionPtr revIDLastSave="0" documentId="13_ncr:1_{4A042D67-955D-4A06-A985-5F7A5EFC839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B2" i="1" l="1"/>
  <c r="B9" i="1" l="1"/>
  <c r="E2" i="1"/>
  <c r="E9" i="1" s="1"/>
  <c r="E5" i="1" l="1"/>
  <c r="F5" i="1" s="1"/>
</calcChain>
</file>

<file path=xl/sharedStrings.xml><?xml version="1.0" encoding="utf-8"?>
<sst xmlns="http://schemas.openxmlformats.org/spreadsheetml/2006/main" count="15" uniqueCount="15">
  <si>
    <t>Ve (mL)</t>
  </si>
  <si>
    <t>[S2O32-] (mol/L)</t>
  </si>
  <si>
    <t>[I2]aq (mol/L)</t>
  </si>
  <si>
    <t>VI2[aq](mL)</t>
  </si>
  <si>
    <t>U(Ve)</t>
  </si>
  <si>
    <t>U([S2O32-])</t>
  </si>
  <si>
    <t>U(VI2)</t>
  </si>
  <si>
    <t>U([I2aq])</t>
  </si>
  <si>
    <t>U(Vfiole)</t>
  </si>
  <si>
    <t>Vfiole</t>
  </si>
  <si>
    <t>U([S2O32-]mère)</t>
  </si>
  <si>
    <t>[S2O32-]mère</t>
  </si>
  <si>
    <t>[I2]cyclo(mol/L)</t>
  </si>
  <si>
    <t>P</t>
  </si>
  <si>
    <t>U(P)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</si>
</sst>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3" sqref="G3"/>
    </sheetView>
  </sheetViews>
  <sheetFormatPr baseColWidth="10" defaultRowHeight="15" x14ac:dyDescent="0.25"/>
  <cols>
    <col min="2" max="2" width="14.7109375" customWidth="1"/>
    <col min="3" max="3" width="14.140625" customWidth="1"/>
    <col min="5" max="5" width="13.7109375" customWidth="1"/>
    <col min="7" max="7" width="16.85546875" customWidth="1"/>
  </cols>
  <sheetData>
    <row r="1" spans="1:7" x14ac:dyDescent="0.25">
      <c r="A1" t="s">
        <v>0</v>
      </c>
      <c r="B1" t="s">
        <v>1</v>
      </c>
      <c r="C1" t="s">
        <v>3</v>
      </c>
      <c r="E1" t="s">
        <v>2</v>
      </c>
      <c r="G1" t="s">
        <v>12</v>
      </c>
    </row>
    <row r="2" spans="1:7" x14ac:dyDescent="0.25">
      <c r="A2">
        <v>7.9</v>
      </c>
      <c r="B2">
        <f xml:space="preserve"> 0.0005</f>
        <v>5.0000000000000001E-4</v>
      </c>
      <c r="C2">
        <v>50</v>
      </c>
      <c r="E2" s="1">
        <f>A2*B2/(2*C2)</f>
        <v>3.9500000000000005E-5</v>
      </c>
      <c r="G2" s="1">
        <f>(0.000157-E2*0.2)/0.05</f>
        <v>2.9819999999999998E-3</v>
      </c>
    </row>
    <row r="4" spans="1:7" x14ac:dyDescent="0.25">
      <c r="E4" t="s">
        <v>13</v>
      </c>
      <c r="F4" t="s">
        <v>14</v>
      </c>
    </row>
    <row r="5" spans="1:7" x14ac:dyDescent="0.25">
      <c r="E5" s="2">
        <f>G2/E2</f>
        <v>75.493670886075932</v>
      </c>
      <c r="F5" s="1">
        <f>E5*2*E9</f>
        <v>1.5881603544303797E-3</v>
      </c>
    </row>
    <row r="8" spans="1:7" x14ac:dyDescent="0.25">
      <c r="A8" t="s">
        <v>4</v>
      </c>
      <c r="B8" t="s">
        <v>5</v>
      </c>
      <c r="C8" t="s">
        <v>6</v>
      </c>
      <c r="E8" t="s">
        <v>7</v>
      </c>
    </row>
    <row r="9" spans="1:7" x14ac:dyDescent="0.25">
      <c r="A9">
        <v>0.5</v>
      </c>
      <c r="B9">
        <f>(B12/A12+D12/C12)/100</f>
        <v>1.01E-4</v>
      </c>
      <c r="C9">
        <v>0.05</v>
      </c>
      <c r="E9" s="1">
        <f>(A9/A2+B9/B2+C9/C2)*E2</f>
        <v>1.0518500000000003E-5</v>
      </c>
    </row>
    <row r="11" spans="1:7" x14ac:dyDescent="0.25">
      <c r="A11" t="s">
        <v>9</v>
      </c>
      <c r="B11" t="s">
        <v>8</v>
      </c>
      <c r="C11" t="s">
        <v>11</v>
      </c>
      <c r="D11" t="s">
        <v>10</v>
      </c>
    </row>
    <row r="12" spans="1:7" x14ac:dyDescent="0.25">
      <c r="A12">
        <v>100</v>
      </c>
      <c r="B12">
        <v>0.01</v>
      </c>
      <c r="C12">
        <v>0.1</v>
      </c>
      <c r="D12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BONNEMORT Rémy</cp:lastModifiedBy>
  <dcterms:created xsi:type="dcterms:W3CDTF">2012-07-31T16:54:50Z</dcterms:created>
  <dcterms:modified xsi:type="dcterms:W3CDTF">2020-04-15T16:35:17Z</dcterms:modified>
</cp:coreProperties>
</file>