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Github\Agregation\Leçons chimie\LC 22 - Evolution et équilibre chimique\Protocoles\"/>
    </mc:Choice>
  </mc:AlternateContent>
  <xr:revisionPtr revIDLastSave="0" documentId="13_ncr:1_{E52DE766-BB34-404D-95F8-7F2829B3C393}" xr6:coauthVersionLast="44" xr6:coauthVersionMax="44" xr10:uidLastSave="{00000000-0000-0000-0000-000000000000}"/>
  <bookViews>
    <workbookView xWindow="-120" yWindow="-120" windowWidth="20730" windowHeight="11160" xr2:uid="{B23AA030-90F3-4468-A98B-F321B638A5A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 s="1"/>
  <c r="B10" i="1" s="1"/>
  <c r="C7" i="1" l="1"/>
  <c r="C9" i="1" s="1"/>
  <c r="C10" i="1" s="1"/>
</calcChain>
</file>

<file path=xl/sharedStrings.xml><?xml version="1.0" encoding="utf-8"?>
<sst xmlns="http://schemas.openxmlformats.org/spreadsheetml/2006/main" count="9" uniqueCount="8">
  <si>
    <t>pH</t>
  </si>
  <si>
    <t>Valeur</t>
  </si>
  <si>
    <t>Incertitude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</si>
  <si>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</si>
  <si>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t>mol/L</t>
  </si>
  <si>
    <t>Ka</t>
  </si>
  <si>
    <t>x</t>
  </si>
  <si>
    <t xml:space="preserve">pKa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</si>
</sst>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6</xdr:row>
      <xdr:rowOff>23812</xdr:rowOff>
    </xdr:from>
    <xdr:ext cx="793229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EC89CEB-ABC1-443B-A37C-D36F5465BE2A}"/>
                </a:ext>
              </a:extLst>
            </xdr:cNvPr>
            <xdr:cNvSpPr txBox="1"/>
          </xdr:nvSpPr>
          <xdr:spPr>
            <a:xfrm>
              <a:off x="5019675" y="1204912"/>
              <a:ext cx="793229" cy="17966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°</m:t>
                            </m:r>
                          </m:sup>
                        </m:s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𝑝𝐻</m:t>
                        </m:r>
                      </m:sup>
                    </m:sSup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AEC89CEB-ABC1-443B-A37C-D36F5465BE2A}"/>
                </a:ext>
              </a:extLst>
            </xdr:cNvPr>
            <xdr:cNvSpPr txBox="1"/>
          </xdr:nvSpPr>
          <xdr:spPr>
            <a:xfrm>
              <a:off x="5019675" y="1204912"/>
              <a:ext cx="793229" cy="179665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𝑥=〖𝑐^° 10〗^(−𝑝𝐻)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6</xdr:col>
      <xdr:colOff>9525</xdr:colOff>
      <xdr:row>6</xdr:row>
      <xdr:rowOff>23812</xdr:rowOff>
    </xdr:from>
    <xdr:ext cx="72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E1D18B0B-3802-4E6A-8ABF-958F235A3DE8}"/>
                </a:ext>
              </a:extLst>
            </xdr:cNvPr>
            <xdr:cNvSpPr txBox="1"/>
          </xdr:nvSpPr>
          <xdr:spPr>
            <a:xfrm>
              <a:off x="6124575" y="1204912"/>
              <a:ext cx="72372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𝑝𝐻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E1D18B0B-3802-4E6A-8ABF-958F235A3DE8}"/>
                </a:ext>
              </a:extLst>
            </xdr:cNvPr>
            <xdr:cNvSpPr txBox="1"/>
          </xdr:nvSpPr>
          <xdr:spPr>
            <a:xfrm>
              <a:off x="6124575" y="1204912"/>
              <a:ext cx="72372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Δ𝑥=𝑥Δ𝑝𝐻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</xdr:col>
      <xdr:colOff>571500</xdr:colOff>
      <xdr:row>8</xdr:row>
      <xdr:rowOff>23812</xdr:rowOff>
    </xdr:from>
    <xdr:ext cx="1034962" cy="368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3796E26D-B0BB-434F-8D9B-CF1DB3021FB8}"/>
                </a:ext>
              </a:extLst>
            </xdr:cNvPr>
            <xdr:cNvSpPr txBox="1"/>
          </xdr:nvSpPr>
          <xdr:spPr>
            <a:xfrm>
              <a:off x="4400550" y="1585912"/>
              <a:ext cx="1034962" cy="36843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𝐾𝑎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sSup>
                          <m:sSup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p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°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3796E26D-B0BB-434F-8D9B-CF1DB3021FB8}"/>
                </a:ext>
              </a:extLst>
            </xdr:cNvPr>
            <xdr:cNvSpPr txBox="1"/>
          </xdr:nvSpPr>
          <xdr:spPr>
            <a:xfrm>
              <a:off x="4400550" y="1585912"/>
              <a:ext cx="1034962" cy="36843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𝐾𝑎=  𝑥^2/((𝑐_0−𝑥) 𝑐^° 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8</xdr:row>
      <xdr:rowOff>33337</xdr:rowOff>
    </xdr:from>
    <xdr:ext cx="2058512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212C61C-54CE-4038-8B0D-8384649066C3}"/>
                </a:ext>
              </a:extLst>
            </xdr:cNvPr>
            <xdr:cNvSpPr txBox="1"/>
          </xdr:nvSpPr>
          <xdr:spPr>
            <a:xfrm>
              <a:off x="5581650" y="1595437"/>
              <a:ext cx="2058512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ΔKa</m:t>
                    </m:r>
                    <m:r>
                      <a:rPr lang="fr-FR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Ka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× 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Δ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D212C61C-54CE-4038-8B0D-8384649066C3}"/>
                </a:ext>
              </a:extLst>
            </xdr:cNvPr>
            <xdr:cNvSpPr txBox="1"/>
          </xdr:nvSpPr>
          <xdr:spPr>
            <a:xfrm>
              <a:off x="5581650" y="1595437"/>
              <a:ext cx="2058512" cy="38036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 ΔKa=Ka× (2Δ𝑥/𝑥+ (Δ𝑥+Δ𝑐_0)/(𝑐_0−𝑥))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3</xdr:col>
      <xdr:colOff>504825</xdr:colOff>
      <xdr:row>11</xdr:row>
      <xdr:rowOff>119062</xdr:rowOff>
    </xdr:from>
    <xdr:ext cx="102181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5229C8C9-D28B-46D0-A876-4917F3E1AE73}"/>
                </a:ext>
              </a:extLst>
            </xdr:cNvPr>
            <xdr:cNvSpPr txBox="1"/>
          </xdr:nvSpPr>
          <xdr:spPr>
            <a:xfrm>
              <a:off x="4333875" y="2252662"/>
              <a:ext cx="1021818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=−</m:t>
                    </m:r>
                    <m:func>
                      <m:func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log</m:t>
                        </m:r>
                      </m:fName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𝐾𝑎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func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5229C8C9-D28B-46D0-A876-4917F3E1AE73}"/>
                </a:ext>
              </a:extLst>
            </xdr:cNvPr>
            <xdr:cNvSpPr txBox="1"/>
          </xdr:nvSpPr>
          <xdr:spPr>
            <a:xfrm>
              <a:off x="4333875" y="2252662"/>
              <a:ext cx="1021818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𝑝𝐾𝑎=−log⁡〖𝐾𝑎 〗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11</xdr:row>
      <xdr:rowOff>42862</xdr:rowOff>
    </xdr:from>
    <xdr:ext cx="1324337" cy="3419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2A841395-45B5-409C-B5A1-E3427553EB11}"/>
                </a:ext>
              </a:extLst>
            </xdr:cNvPr>
            <xdr:cNvSpPr txBox="1"/>
          </xdr:nvSpPr>
          <xdr:spPr>
            <a:xfrm>
              <a:off x="5591175" y="2176462"/>
              <a:ext cx="1324337" cy="34195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𝑝𝐾𝑎</m:t>
                    </m:r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𝐾𝑎</m:t>
                        </m:r>
                      </m:num>
                      <m:den>
                        <m:func>
                          <m:func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fr-FR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</m:d>
                          </m:e>
                        </m:func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𝐾𝑎</m:t>
                        </m:r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2A841395-45B5-409C-B5A1-E3427553EB11}"/>
                </a:ext>
              </a:extLst>
            </xdr:cNvPr>
            <xdr:cNvSpPr txBox="1"/>
          </xdr:nvSpPr>
          <xdr:spPr>
            <a:xfrm>
              <a:off x="5591175" y="2176462"/>
              <a:ext cx="1324337" cy="34195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Δ𝑝𝐾𝑎=  Δ𝐾𝑎/(ln⁡(10)×𝐾𝑎)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4789-A6F1-4716-81E5-30CD62FCB4EF}">
  <dimension ref="A3:D10"/>
  <sheetViews>
    <sheetView tabSelected="1" workbookViewId="0">
      <selection activeCell="F3" sqref="F3"/>
    </sheetView>
  </sheetViews>
  <sheetFormatPr baseColWidth="10" defaultRowHeight="15" x14ac:dyDescent="0.25"/>
  <cols>
    <col min="1" max="1" width="33.7109375" style="1" customWidth="1"/>
    <col min="2" max="2" width="11.42578125" style="1"/>
    <col min="3" max="3" width="12.28515625" style="1" bestFit="1" customWidth="1"/>
    <col min="4" max="4" width="11.42578125" style="1"/>
  </cols>
  <sheetData>
    <row r="3" spans="1:4" x14ac:dyDescent="0.25">
      <c r="B3" s="1" t="s">
        <v>1</v>
      </c>
      <c r="C3" s="1" t="s">
        <v>2</v>
      </c>
    </row>
    <row r="4" spans="1:4" x14ac:dyDescent="0.25">
      <c r="A4" s="1" t="s">
        <v>0</v>
      </c>
      <c r="B4" s="6">
        <v>3.5</v>
      </c>
      <c r="C4" s="6">
        <v>1</v>
      </c>
    </row>
    <row r="5" spans="1:4" ht="18" x14ac:dyDescent="0.35">
      <c r="A5" s="1" t="s">
        <v>3</v>
      </c>
      <c r="B5" s="7">
        <v>0.01</v>
      </c>
      <c r="C5" s="7">
        <v>5.0000000000000001E-4</v>
      </c>
      <c r="D5" s="1" t="s">
        <v>4</v>
      </c>
    </row>
    <row r="7" spans="1:4" x14ac:dyDescent="0.25">
      <c r="A7" s="1" t="s">
        <v>6</v>
      </c>
      <c r="B7" s="2">
        <f>10^(-B4)</f>
        <v>3.1622776601683783E-4</v>
      </c>
      <c r="C7" s="3">
        <f>B7*C4</f>
        <v>3.1622776601683783E-4</v>
      </c>
      <c r="D7" s="1" t="s">
        <v>4</v>
      </c>
    </row>
    <row r="9" spans="1:4" x14ac:dyDescent="0.25">
      <c r="A9" s="1" t="s">
        <v>5</v>
      </c>
      <c r="B9" s="2">
        <f>B7^2/(B5-B7)</f>
        <v>1.0326554320337167E-5</v>
      </c>
      <c r="C9" s="3">
        <f>B9*(2*C7/B7+(C7+C5)/(B5-B7))</f>
        <v>2.1523515354078972E-5</v>
      </c>
    </row>
    <row r="10" spans="1:4" x14ac:dyDescent="0.25">
      <c r="A10" s="4" t="s">
        <v>7</v>
      </c>
      <c r="B10" s="5">
        <f>-LOG(B9,10)</f>
        <v>4.9860445661179442</v>
      </c>
      <c r="C10" s="5">
        <f>C9/(B9*LN(10))</f>
        <v>0.90519486553489703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cp:lastPrinted>2020-04-27T12:33:22Z</cp:lastPrinted>
  <dcterms:created xsi:type="dcterms:W3CDTF">2020-04-27T12:15:41Z</dcterms:created>
  <dcterms:modified xsi:type="dcterms:W3CDTF">2020-06-17T08:44:22Z</dcterms:modified>
</cp:coreProperties>
</file>