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\Documents\Week1\ku-ove-data-pt-10-2020-u-c\01-Excel\Homework\"/>
    </mc:Choice>
  </mc:AlternateContent>
  <xr:revisionPtr revIDLastSave="0" documentId="13_ncr:1_{BA43A0F0-2025-437E-9893-D395542EBED2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Category" sheetId="2" r:id="rId2"/>
    <sheet name="Sub-category" sheetId="3" r:id="rId3"/>
    <sheet name="Monthly" sheetId="8" r:id="rId4"/>
    <sheet name="Bonus - Goal" sheetId="9" r:id="rId5"/>
    <sheet name="Bonus - Stats Analysis" sheetId="10" r:id="rId6"/>
  </sheets>
  <definedNames>
    <definedName name="_xlnm._FilterDatabase" localSheetId="0" hidden="1">Data!$A$1:$T$4115</definedName>
    <definedName name="ExternalData_1" localSheetId="5" hidden="1">'Bonus - Stats Analysis'!$A$1:$B$2186</definedName>
    <definedName name="ExternalData_2" localSheetId="5" hidden="1">'Bonus - Stats Analysis'!$D$1:$E$1531</definedName>
  </definedNames>
  <calcPr calcId="191029"/>
  <pivotCaches>
    <pivotCache cacheId="0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0" l="1"/>
  <c r="J6" i="10"/>
  <c r="J5" i="10"/>
  <c r="J4" i="10"/>
  <c r="J3" i="10"/>
  <c r="J2" i="10"/>
  <c r="I7" i="10"/>
  <c r="I6" i="10"/>
  <c r="I5" i="10"/>
  <c r="I4" i="10"/>
  <c r="I3" i="10"/>
  <c r="I2" i="10"/>
  <c r="D12" i="9" l="1"/>
  <c r="C12" i="9"/>
  <c r="B12" i="9"/>
  <c r="D3" i="9"/>
  <c r="C3" i="9"/>
  <c r="B3" i="9"/>
  <c r="D13" i="9"/>
  <c r="C13" i="9"/>
  <c r="B13" i="9"/>
  <c r="D11" i="9"/>
  <c r="C11" i="9"/>
  <c r="B11" i="9"/>
  <c r="D10" i="9"/>
  <c r="C10" i="9"/>
  <c r="B10" i="9"/>
  <c r="D9" i="9"/>
  <c r="C9" i="9"/>
  <c r="B9" i="9"/>
  <c r="D8" i="9"/>
  <c r="C8" i="9"/>
  <c r="B8" i="9"/>
  <c r="D7" i="9"/>
  <c r="C7" i="9"/>
  <c r="B7" i="9"/>
  <c r="D6" i="9"/>
  <c r="C6" i="9"/>
  <c r="B6" i="9"/>
  <c r="D5" i="9"/>
  <c r="C5" i="9"/>
  <c r="B5" i="9"/>
  <c r="D4" i="9"/>
  <c r="C4" i="9"/>
  <c r="B4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2" i="9" l="1"/>
  <c r="G12" i="9" s="1"/>
  <c r="F12" i="9"/>
  <c r="E2" i="9"/>
  <c r="F2" i="9" s="1"/>
  <c r="E3" i="9"/>
  <c r="F3" i="9" s="1"/>
  <c r="E13" i="9"/>
  <c r="E11" i="9"/>
  <c r="F11" i="9" s="1"/>
  <c r="E10" i="9"/>
  <c r="F10" i="9" s="1"/>
  <c r="E9" i="9"/>
  <c r="F9" i="9" s="1"/>
  <c r="E8" i="9"/>
  <c r="F8" i="9" s="1"/>
  <c r="E7" i="9"/>
  <c r="G7" i="9" s="1"/>
  <c r="E6" i="9"/>
  <c r="F6" i="9" s="1"/>
  <c r="E5" i="9"/>
  <c r="F5" i="9" s="1"/>
  <c r="E4" i="9"/>
  <c r="F4" i="9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3" i="9" l="1"/>
  <c r="H7" i="9"/>
  <c r="F7" i="9"/>
  <c r="H12" i="9"/>
  <c r="H9" i="9"/>
  <c r="H8" i="9"/>
  <c r="G8" i="9"/>
  <c r="H3" i="9"/>
  <c r="H4" i="9"/>
  <c r="H5" i="9"/>
  <c r="G4" i="9"/>
  <c r="G9" i="9"/>
  <c r="H10" i="9"/>
  <c r="G5" i="9"/>
  <c r="H11" i="9"/>
  <c r="H6" i="9"/>
  <c r="G10" i="9"/>
  <c r="H2" i="9"/>
  <c r="G13" i="9"/>
  <c r="F13" i="9"/>
  <c r="G6" i="9"/>
  <c r="G11" i="9"/>
  <c r="H13" i="9"/>
  <c r="G2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F7B1AF-6546-4A0C-A486-52C4B2E434FF}" keepAlive="1" name="Query - Failed" description="Connection to the 'Failed' query in the workbook." type="5" refreshedVersion="6" background="1" saveData="1">
    <dbPr connection="Provider=Microsoft.Mashup.OleDb.1;Data Source=$Workbook$;Location=Failed;Extended Properties=&quot;&quot;" command="SELECT * FROM [Failed]"/>
  </connection>
  <connection id="2" xr16:uid="{59BF9408-F996-4CBD-B928-57D44EE1280D}" keepAlive="1" name="Query - Successful" description="Connection to the 'Successful' query in the workbook." type="5" refreshedVersion="6" background="1" saveData="1">
    <dbPr connection="Provider=Microsoft.Mashup.OleDb.1;Data Source=$Workbook$;Location=Successful;Extended Properties=&quot;&quot;" command="SELECT * FROM [Successful]"/>
  </connection>
</connections>
</file>

<file path=xl/sharedStrings.xml><?xml version="1.0" encoding="utf-8"?>
<sst xmlns="http://schemas.openxmlformats.org/spreadsheetml/2006/main" count="28554" uniqueCount="8417">
  <si>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</si>
  <si>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</si>
  <si>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</si>
  <si>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</si>
  <si>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</si>
  <si>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</si>
  <si>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</si>
  <si>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</si>
  <si>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</si>
  <si>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</si>
  <si>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</si>
  <si>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</si>
  <si>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</si>
  <si>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</si>
  <si>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</si>
  <si>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</si>
  <si>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</si>
  <si>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</si>
  <si>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</si>
  <si>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</si>
  <si>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</si>
  <si>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</si>
  <si>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</si>
  <si>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</si>
  <si>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</si>
  <si>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</si>
  <si>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</si>
  <si>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</si>
  <si>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</si>
  <si>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</si>
  <si>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</si>
  <si>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</si>
  <si>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</si>
  <si>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</si>
  <si>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</si>
  <si>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</si>
  <si>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</si>
  <si>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</si>
  <si>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</si>
  <si>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</si>
  <si>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</si>
  <si>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</si>
  <si>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</si>
  <si>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</si>
  <si>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</si>
  <si>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</si>
  <si>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</si>
  <si>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</si>
  <si>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</si>
  <si>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</si>
  <si>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</si>
  <si>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</si>
  <si>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</si>
  <si>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</si>
  <si>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</si>
  <si>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</si>
  <si>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</si>
  <si>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</si>
  <si>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</si>
  <si>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</si>
  <si>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</si>
  <si>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</si>
  <si>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</si>
  <si>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</si>
  <si>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</si>
  <si>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</si>
  <si>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</si>
  <si>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</si>
  <si>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</si>
  <si>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</si>
  <si>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</si>
  <si>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</si>
  <si>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</si>
  <si>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</si>
  <si>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</si>
  <si>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</si>
  <si>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</si>
  <si>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</si>
  <si>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</si>
  <si>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</si>
  <si>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</si>
  <si>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</si>
  <si>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</si>
  <si>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</si>
  <si>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</si>
  <si>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</si>
  <si>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</si>
  <si>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</si>
  <si>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</si>
  <si>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</si>
  <si>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</si>
  <si>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</si>
  <si>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</si>
  <si>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</si>
  <si>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</si>
  <si>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</si>
  <si>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</si>
  <si>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</si>
  <si>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</si>
  <si>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</si>
  <si>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</si>
  <si>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</si>
  <si>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</si>
  <si>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</si>
  <si>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</si>
  <si>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</si>
  <si>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</si>
  <si>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</si>
  <si>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</si>
  <si>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</si>
  <si>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</si>
  <si>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</si>
  <si>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</si>
  <si>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</si>
  <si>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</si>
  <si>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</si>
  <si>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</si>
  <si>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</si>
  <si>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</si>
  <si>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</si>
  <si>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</si>
  <si>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</si>
  <si>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</si>
  <si>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</si>
  <si>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</si>
  <si>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</si>
  <si>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</si>
  <si>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</si>
  <si>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</si>
  <si>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</si>
  <si>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</si>
  <si>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</si>
  <si>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</si>
  <si>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</si>
  <si>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</si>
  <si>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</si>
  <si>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</si>
  <si>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</si>
  <si>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</si>
  <si>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</si>
  <si>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</si>
  <si>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</si>
  <si>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</si>
  <si>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</si>
  <si>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</si>
  <si>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</si>
  <si>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</si>
  <si>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</si>
  <si>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</si>
  <si>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</si>
  <si>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</si>
  <si>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</si>
  <si>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</si>
  <si>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</si>
  <si>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</si>
  <si>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</si>
  <si>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</si>
  <si>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</si>
  <si>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</si>
  <si>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</si>
  <si>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</si>
  <si>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</si>
  <si>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</si>
  <si>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</si>
  <si>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</si>
  <si>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</si>
  <si>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</si>
  <si>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</si>
  <si>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</si>
  <si>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</si>
  <si>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</si>
  <si>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</si>
  <si>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</si>
  <si>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</si>
  <si>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</si>
  <si>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</si>
  <si>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</si>
  <si>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</si>
  <si>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</si>
  <si>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</si>
  <si>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</si>
  <si>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</si>
  <si>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</si>
  <si>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</si>
  <si>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</si>
  <si>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</si>
  <si>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</si>
  <si>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</si>
  <si>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</si>
  <si>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</si>
  <si>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</si>
  <si>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</si>
  <si>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</si>
  <si>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</si>
  <si>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</si>
  <si>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</si>
  <si>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</si>
  <si>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</si>
  <si>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</si>
  <si>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</si>
  <si>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</si>
  <si>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</si>
  <si>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</si>
  <si>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</si>
  <si>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</si>
  <si>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</si>
  <si>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</si>
  <si>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</si>
  <si>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</si>
  <si>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</si>
  <si>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</si>
  <si>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</si>
  <si>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</si>
  <si>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</si>
  <si>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</si>
  <si>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</si>
  <si>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</si>
  <si>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</si>
  <si>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</si>
  <si>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</si>
  <si>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</si>
  <si>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</si>
  <si>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</si>
  <si>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</si>
  <si>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</si>
  <si>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</si>
  <si>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</si>
  <si>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</si>
  <si>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</si>
  <si>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</si>
  <si>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</si>
  <si>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</si>
  <si>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</si>
  <si>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</si>
  <si>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</si>
  <si>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</si>
  <si>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</si>
  <si>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</si>
  <si>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</si>
  <si>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</si>
  <si>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</si>
  <si>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</si>
  <si>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</si>
  <si>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</si>
  <si>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</si>
  <si>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</si>
  <si>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</si>
  <si>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</si>
  <si>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</si>
  <si>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</si>
  <si>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</si>
  <si>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</si>
  <si>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</si>
  <si>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</si>
  <si>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</si>
  <si>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</si>
  <si>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</si>
  <si>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</si>
  <si>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</si>
  <si>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</si>
  <si>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</si>
  <si>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</si>
  <si>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</si>
  <si>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</si>
  <si>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</si>
  <si>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</si>
  <si>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</si>
  <si>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</si>
  <si>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</si>
  <si>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</si>
  <si>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</si>
  <si>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</si>
  <si>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</si>
  <si>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</si>
  <si>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</si>
  <si>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</si>
  <si>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</si>
  <si>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</si>
  <si>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</si>
  <si>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</si>
  <si>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</si>
  <si>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</si>
  <si>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</si>
  <si>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</si>
  <si>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</si>
  <si>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</si>
  <si>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</si>
  <si>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</si>
  <si>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</si>
  <si>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</si>
  <si>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</si>
  <si>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</si>
  <si>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</si>
  <si>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</si>
  <si>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</si>
  <si>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</si>
  <si>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</si>
  <si>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</si>
  <si>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</si>
  <si>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</si>
  <si>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</si>
  <si>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</si>
  <si>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</si>
  <si>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</si>
  <si>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</si>
  <si>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</si>
  <si>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</si>
  <si>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</si>
  <si>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</si>
  <si>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</si>
  <si>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</si>
  <si>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</si>
  <si>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</si>
  <si>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</si>
  <si>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</si>
  <si>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</si>
  <si>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</si>
  <si>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</si>
  <si>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</si>
  <si>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</si>
  <si>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</si>
  <si>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</si>
  <si>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</si>
  <si>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</si>
  <si>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</si>
  <si>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</si>
  <si>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</si>
  <si>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</si>
  <si>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</si>
  <si>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</si>
  <si>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</si>
  <si>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</si>
  <si>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</si>
  <si>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</si>
  <si>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</si>
  <si>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</si>
  <si>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</si>
  <si>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</si>
  <si>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</si>
  <si>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</si>
  <si>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</si>
  <si>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</si>
  <si>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</si>
  <si>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</si>
  <si>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</si>
  <si>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</si>
  <si>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</si>
  <si>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</si>
  <si>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</si>
  <si>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</si>
  <si>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</si>
  <si>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</si>
  <si>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</si>
  <si>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</si>
  <si>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</si>
  <si>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</si>
  <si>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</si>
  <si>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</si>
  <si>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</si>
  <si>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</si>
  <si>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</si>
  <si>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</si>
  <si>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</si>
  <si>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</si>
  <si>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</si>
  <si>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</si>
  <si>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</si>
  <si>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</si>
  <si>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</si>
  <si>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</si>
  <si>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</si>
  <si>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</si>
  <si>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</si>
  <si>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</si>
  <si>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</si>
  <si>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</si>
  <si>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</si>
  <si>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</si>
  <si>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</si>
  <si>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</si>
  <si>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</si>
  <si>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</si>
  <si>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</si>
  <si>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</si>
  <si>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</si>
  <si>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</si>
  <si>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</si>
  <si>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</si>
  <si>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</si>
  <si>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</si>
  <si>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</si>
  <si>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</si>
  <si>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</si>
  <si>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</si>
  <si>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</si>
  <si>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</si>
  <si>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</si>
  <si>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</si>
  <si>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</si>
  <si>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</si>
  <si>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</si>
  <si>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</si>
  <si>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</si>
  <si>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</si>
  <si>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</si>
  <si>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</si>
  <si>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</si>
  <si>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</si>
  <si>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</si>
  <si>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</si>
  <si>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</si>
  <si>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</si>
  <si>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</si>
  <si>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</si>
  <si>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</si>
  <si>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</si>
  <si>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</si>
  <si>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</si>
  <si>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</si>
  <si>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</si>
  <si>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</si>
  <si>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</si>
  <si>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</si>
  <si>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</si>
  <si>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</si>
  <si>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</si>
  <si>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</si>
  <si>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</si>
  <si>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</si>
  <si>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</si>
  <si>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</si>
  <si>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</si>
  <si>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</si>
  <si>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</si>
  <si>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</si>
  <si>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</si>
  <si>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</si>
  <si>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</si>
  <si>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</si>
  <si>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</si>
  <si>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</si>
  <si>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</si>
  <si>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</si>
  <si>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</si>
  <si>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</si>
  <si>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</si>
  <si>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</si>
  <si>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</si>
  <si>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</si>
  <si>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</si>
  <si>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</si>
  <si>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</si>
  <si>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</si>
  <si>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</si>
  <si>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</si>
  <si>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</si>
  <si>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</si>
  <si>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</si>
  <si>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</si>
  <si>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</si>
  <si>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</si>
  <si>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</si>
  <si>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</si>
  <si>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</si>
  <si>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</si>
  <si>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</si>
  <si>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</si>
  <si>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</si>
  <si>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</si>
  <si>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</si>
  <si>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</si>
  <si>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</si>
  <si>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</si>
  <si>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</si>
  <si>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</si>
  <si>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</si>
  <si>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</si>
  <si>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</si>
  <si>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</si>
  <si>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</si>
  <si>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</si>
  <si>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</si>
  <si>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</si>
  <si>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</si>
  <si>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</si>
  <si>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</si>
  <si>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</si>
  <si>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</si>
  <si>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</si>
  <si>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</si>
  <si>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</si>
  <si>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</si>
  <si>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</si>
  <si>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</si>
  <si>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</si>
  <si>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</si>
  <si>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</si>
  <si>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</si>
  <si>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</si>
  <si>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</si>
  <si>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</si>
  <si>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</si>
  <si>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</si>
  <si>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</si>
  <si>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</si>
  <si>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</si>
  <si>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</si>
  <si>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</si>
  <si>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</si>
  <si>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</si>
  <si>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</si>
  <si>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</si>
  <si>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</si>
  <si>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</si>
  <si>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</si>
  <si>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</si>
  <si>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</si>
  <si>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</si>
  <si>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</si>
  <si>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</si>
  <si>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</si>
  <si>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</si>
  <si>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</si>
  <si>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</si>
  <si>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</si>
  <si>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</si>
  <si>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</si>
  <si>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</si>
  <si>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</si>
  <si>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</si>
  <si>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</si>
  <si>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</si>
  <si>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</si>
  <si>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</si>
  <si>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</si>
  <si>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</si>
  <si>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</si>
  <si>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</si>
  <si>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</si>
  <si>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</si>
  <si>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</si>
  <si>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</si>
  <si>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</si>
  <si>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</si>
  <si>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</si>
  <si>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</si>
  <si>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</si>
  <si>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</si>
  <si>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</si>
  <si>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</si>
  <si>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</si>
  <si>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</si>
  <si>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</si>
  <si>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</si>
  <si>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</si>
  <si>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</si>
  <si>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</si>
  <si>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</si>
  <si>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</si>
  <si>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</si>
  <si>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</si>
  <si>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</si>
  <si>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</si>
  <si>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</si>
  <si>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</si>
  <si>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</si>
  <si>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</si>
  <si>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</si>
  <si>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</si>
  <si>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</si>
  <si>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</si>
  <si>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</si>
  <si>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</si>
  <si>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</si>
  <si>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</si>
  <si>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</si>
  <si>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</si>
  <si>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</si>
  <si>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</si>
  <si>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</si>
  <si>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</si>
  <si>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</si>
  <si>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</si>
  <si>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</si>
  <si>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</si>
  <si>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</si>
  <si>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</si>
  <si>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</si>
  <si>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</si>
  <si>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</si>
  <si>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</si>
  <si>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</si>
  <si>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</si>
  <si>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</si>
  <si>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</si>
  <si>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</si>
  <si>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</si>
  <si>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</si>
  <si>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</si>
  <si>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</si>
  <si>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</si>
  <si>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</si>
  <si>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</si>
  <si>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</si>
  <si>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</si>
  <si>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</si>
  <si>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</si>
  <si>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</si>
  <si>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</si>
  <si>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</si>
  <si>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</si>
  <si>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</si>
  <si>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</si>
  <si>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</si>
  <si>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</si>
  <si>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</si>
  <si>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</si>
  <si>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</si>
  <si>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</si>
  <si>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</si>
  <si>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</si>
  <si>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</si>
  <si>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</si>
  <si>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</si>
  <si>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</si>
  <si>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</si>
  <si>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</si>
  <si>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</si>
  <si>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</si>
  <si>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</si>
  <si>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</si>
  <si>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</si>
  <si>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</si>
  <si>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</si>
  <si>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</si>
  <si>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</si>
  <si>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</si>
  <si>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</si>
  <si>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</si>
  <si>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</si>
  <si>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</si>
  <si>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</si>
  <si>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</si>
  <si>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</si>
  <si>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</si>
  <si>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</si>
  <si>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</si>
  <si>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</si>
  <si>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</si>
  <si>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</si>
  <si>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</si>
  <si>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</si>
  <si>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</si>
  <si>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</si>
  <si>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</si>
  <si>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</si>
  <si>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</si>
  <si>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</si>
  <si>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</si>
  <si>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</si>
  <si>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</si>
  <si>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</si>
  <si>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</si>
  <si>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</si>
  <si>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</si>
  <si>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</si>
  <si>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</si>
  <si>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</si>
  <si>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</si>
  <si>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</si>
  <si>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</si>
  <si>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</si>
  <si>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</si>
  <si>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</si>
  <si>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</si>
  <si>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</si>
  <si>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</si>
  <si>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</si>
  <si>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</si>
  <si>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</si>
  <si>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</si>
  <si>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</si>
  <si>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</si>
  <si>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</si>
  <si>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</si>
  <si>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</si>
  <si>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</si>
  <si>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</si>
  <si>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</si>
  <si>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</si>
  <si>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</si>
  <si>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</si>
  <si>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</si>
  <si>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</si>
  <si>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</si>
  <si>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</si>
  <si>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</si>
  <si>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</si>
  <si>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</si>
  <si>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</si>
  <si>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</si>
  <si>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</si>
  <si>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</si>
  <si>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</si>
  <si>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</si>
  <si>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</si>
  <si>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</si>
  <si>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</si>
  <si>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</si>
  <si>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</si>
  <si>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</si>
  <si>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</si>
  <si>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</si>
  <si>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</si>
  <si>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</si>
  <si>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</si>
  <si>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</si>
  <si>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</si>
  <si>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</si>
  <si>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</si>
  <si>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</si>
  <si>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</si>
  <si>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</si>
  <si>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</si>
  <si>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</si>
  <si>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</si>
  <si>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</si>
  <si>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</si>
  <si>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</si>
  <si>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</si>
  <si>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</si>
  <si>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</si>
  <si>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</si>
  <si>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</si>
  <si>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</si>
  <si>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</si>
  <si>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</si>
  <si>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</si>
  <si>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</si>
  <si>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</si>
  <si>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</si>
  <si>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</si>
  <si>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</si>
  <si>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</si>
  <si>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</si>
  <si>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</si>
  <si>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</si>
  <si>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</si>
  <si>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</si>
  <si>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</si>
  <si>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</si>
  <si>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</si>
  <si>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</si>
  <si>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</si>
  <si>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</si>
  <si>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</si>
  <si>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</si>
  <si>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</si>
  <si>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</si>
  <si>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</si>
  <si>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</si>
  <si>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</si>
  <si>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</si>
  <si>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</si>
  <si>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</si>
  <si>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</si>
  <si>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</si>
  <si>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</si>
  <si>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</si>
  <si>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</si>
  <si>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</si>
  <si>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</si>
  <si>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</si>
  <si>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</si>
  <si>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</si>
  <si>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</si>
  <si>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</si>
  <si>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</si>
  <si>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</si>
  <si>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</si>
  <si>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</si>
  <si>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</si>
  <si>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</si>
  <si>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</si>
  <si>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</si>
  <si>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</si>
  <si>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</si>
  <si>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</si>
  <si>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</si>
  <si>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</si>
  <si>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</si>
  <si>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</si>
  <si>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</si>
  <si>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</si>
  <si>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</si>
  <si>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</si>
  <si>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</si>
  <si>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</si>
  <si>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</si>
  <si>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</si>
  <si>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</si>
  <si>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</si>
  <si>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</si>
  <si>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</si>
  <si>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</si>
  <si>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</si>
  <si>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</si>
  <si>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</si>
  <si>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</si>
  <si>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</si>
  <si>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</si>
  <si>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</si>
  <si>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</si>
  <si>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</si>
  <si>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</si>
  <si>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</si>
  <si>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</si>
  <si>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</si>
  <si>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</si>
  <si>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</si>
  <si>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</si>
  <si>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</si>
  <si>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</si>
  <si>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</si>
  <si>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</si>
  <si>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</si>
  <si>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</si>
  <si>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</si>
  <si>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</si>
  <si>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</si>
  <si>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</si>
  <si>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</si>
  <si>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</si>
  <si>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</si>
  <si>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</si>
  <si>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</si>
  <si>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</si>
  <si>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</si>
  <si>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</si>
  <si>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</si>
  <si>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</si>
  <si>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</si>
  <si>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</si>
  <si>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</si>
  <si>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</si>
  <si>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</si>
  <si>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</si>
  <si>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</si>
  <si>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</si>
  <si>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</si>
  <si>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</si>
  <si>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</si>
  <si>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</si>
  <si>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</si>
  <si>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</si>
  <si>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</si>
  <si>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</si>
  <si>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</si>
  <si>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</si>
  <si>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</si>
  <si>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</si>
  <si>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</si>
  <si>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</si>
  <si>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</si>
  <si>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</si>
  <si>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</si>
  <si>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</si>
  <si>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</si>
  <si>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</si>
  <si>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</si>
  <si>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</si>
  <si>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</si>
  <si>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</si>
  <si>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</si>
  <si>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</si>
  <si>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</si>
  <si>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</si>
  <si>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</si>
  <si>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</si>
  <si>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</si>
  <si>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</si>
  <si>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</si>
  <si>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</si>
  <si>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</si>
  <si>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</si>
  <si>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</si>
  <si>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</si>
  <si>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</si>
  <si>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</si>
  <si>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</si>
  <si>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</si>
  <si>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</si>
  <si>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</si>
  <si>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</si>
  <si>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</si>
  <si>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</si>
  <si>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</si>
  <si>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</si>
  <si>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</si>
  <si>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</si>
  <si>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</si>
  <si>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</si>
  <si>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</si>
  <si>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</si>
  <si>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</si>
  <si>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</si>
  <si>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</si>
  <si>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</si>
  <si>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</si>
  <si>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</si>
  <si>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</si>
  <si>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</si>
  <si>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</si>
  <si>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</si>
  <si>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</si>
  <si>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</si>
  <si>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</si>
  <si>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</si>
  <si>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</si>
  <si>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</si>
  <si>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</si>
  <si>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</si>
  <si>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</si>
  <si>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</si>
  <si>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</si>
  <si>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</si>
  <si>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</si>
  <si>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</si>
  <si>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</si>
  <si>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</si>
  <si>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</si>
  <si>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</si>
  <si>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</si>
  <si>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</si>
  <si>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</si>
  <si>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</si>
  <si>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</si>
  <si>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</si>
  <si>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</si>
  <si>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</si>
  <si>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</si>
  <si>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</si>
  <si>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</si>
  <si>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</si>
  <si>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</si>
  <si>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</si>
  <si>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</si>
  <si>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</si>
  <si>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</si>
  <si>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</si>
  <si>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</si>
  <si>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</si>
  <si>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</si>
  <si>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</si>
  <si>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</si>
  <si>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</si>
  <si>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</si>
  <si>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</si>
  <si>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</si>
  <si>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</si>
  <si>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</si>
  <si>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</si>
  <si>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</si>
  <si>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</si>
  <si>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</si>
  <si>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</si>
  <si>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</si>
  <si>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</si>
  <si>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</si>
  <si>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</si>
  <si>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</si>
  <si>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</si>
  <si>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</si>
  <si>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</si>
  <si>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</si>
  <si>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</si>
  <si>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</si>
  <si>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</si>
  <si>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</si>
  <si>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</si>
  <si>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</si>
  <si>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</si>
  <si>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</si>
  <si>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</si>
  <si>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</si>
  <si>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</si>
  <si>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</si>
  <si>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</si>
  <si>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</si>
  <si>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</si>
  <si>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</si>
  <si>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</si>
  <si>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</si>
  <si>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</si>
  <si>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</si>
  <si>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</si>
  <si>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</si>
  <si>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</si>
  <si>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</si>
  <si>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</si>
  <si>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</si>
  <si>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</si>
  <si>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</si>
  <si>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</si>
  <si>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</si>
  <si>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</si>
  <si>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</si>
  <si>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</si>
  <si>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</si>
  <si>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</si>
  <si>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</si>
  <si>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</si>
  <si>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</si>
  <si>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</si>
  <si>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</si>
  <si>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</si>
  <si>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</si>
  <si>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</si>
  <si>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</si>
  <si>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</si>
  <si>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</si>
  <si>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</si>
  <si>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</si>
  <si>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</si>
  <si>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</si>
  <si>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</si>
  <si>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</si>
  <si>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</si>
  <si>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</si>
  <si>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</si>
  <si>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</si>
  <si>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</si>
  <si>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</si>
  <si>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</si>
  <si>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</si>
  <si>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</si>
  <si>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</si>
  <si>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</si>
  <si>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</si>
  <si>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</si>
  <si>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</si>
  <si>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</si>
  <si>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</si>
  <si>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</si>
  <si>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</si>
  <si>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</si>
  <si>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</si>
  <si>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</si>
  <si>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</si>
  <si>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</si>
  <si>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</si>
  <si>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</si>
  <si>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</si>
  <si>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</si>
  <si>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</si>
  <si>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</si>
  <si>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</si>
  <si>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</si>
  <si>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</si>
  <si>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</si>
  <si>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</si>
  <si>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</si>
  <si>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</si>
  <si>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</si>
  <si>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</si>
  <si>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</si>
  <si>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</si>
  <si>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</si>
  <si>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</si>
  <si>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</si>
  <si>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</si>
  <si>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</si>
  <si>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</si>
  <si>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</si>
  <si>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</si>
  <si>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</si>
  <si>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</si>
  <si>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</si>
  <si>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</si>
  <si>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</si>
  <si>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</si>
  <si>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</si>
  <si>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</si>
  <si>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</si>
  <si>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</si>
  <si>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</si>
  <si>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</si>
  <si>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</si>
  <si>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</si>
  <si>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</si>
  <si>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</si>
  <si>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</si>
  <si>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</si>
  <si>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</si>
  <si>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</si>
  <si>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</si>
  <si>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</si>
  <si>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</si>
  <si>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</si>
  <si>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</si>
  <si>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</si>
  <si>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</si>
  <si>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</si>
  <si>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</si>
  <si>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</si>
  <si>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</si>
  <si>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</si>
  <si>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</si>
  <si>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</si>
  <si>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</si>
  <si>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</si>
  <si>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</si>
  <si>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</si>
  <si>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</si>
  <si>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</si>
  <si>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</si>
  <si>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</si>
  <si>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</si>
  <si>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</si>
  <si>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</si>
  <si>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</si>
  <si>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</si>
  <si>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</si>
  <si>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</si>
  <si>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</si>
  <si>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</si>
  <si>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</si>
  <si>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</si>
  <si>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</si>
  <si>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</si>
  <si>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</si>
  <si>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</si>
  <si>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</si>
  <si>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</si>
  <si>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</si>
  <si>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</si>
  <si>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</si>
  <si>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</si>
  <si>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</si>
  <si>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</si>
  <si>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</si>
  <si>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</si>
  <si>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</si>
  <si>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</si>
  <si>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</si>
  <si>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</si>
  <si>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</si>
  <si>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</si>
  <si>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</si>
  <si>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</si>
  <si>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</si>
  <si>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</si>
  <si>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</si>
  <si>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</si>
  <si>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</si>
  <si>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</si>
  <si>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</si>
  <si>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</si>
  <si>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</si>
  <si>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</si>
  <si>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</si>
  <si>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</si>
  <si>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</si>
  <si>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</si>
  <si>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</si>
  <si>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</si>
  <si>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</si>
  <si>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</si>
  <si>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</si>
  <si>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</si>
  <si>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</si>
  <si>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</si>
  <si>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</si>
  <si>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</si>
  <si>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</si>
  <si>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</si>
  <si>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</si>
  <si>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</si>
  <si>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</si>
  <si>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</si>
  <si>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</si>
  <si>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</si>
  <si>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</si>
  <si>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</si>
  <si>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</si>
  <si>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</si>
  <si>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</si>
  <si>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</si>
  <si>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</si>
  <si>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</si>
  <si>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</si>
  <si>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</si>
  <si>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</si>
  <si>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</si>
  <si>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</si>
  <si>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</si>
  <si>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</si>
  <si>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</si>
  <si>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</si>
  <si>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</si>
  <si>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</si>
  <si>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</si>
  <si>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</si>
  <si>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</si>
  <si>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</si>
  <si>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</si>
  <si>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</si>
  <si>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</si>
  <si>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</si>
  <si>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</si>
  <si>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</si>
  <si>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</si>
  <si>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</si>
  <si>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</si>
  <si>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</si>
  <si>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</si>
  <si>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</si>
  <si>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</si>
  <si>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</si>
  <si>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</si>
  <si>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</si>
  <si>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</si>
  <si>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</si>
  <si>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</si>
  <si>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</si>
  <si>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</si>
  <si>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</si>
  <si>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</si>
  <si>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</si>
  <si>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</si>
  <si>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</si>
  <si>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</si>
  <si>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</si>
  <si>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</si>
  <si>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</si>
  <si>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</si>
  <si>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</si>
  <si>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</si>
  <si>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</si>
  <si>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</si>
  <si>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</si>
  <si>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</si>
  <si>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</si>
  <si>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</si>
  <si>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</si>
  <si>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</si>
  <si>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</si>
  <si>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</si>
  <si>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</si>
  <si>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</si>
  <si>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</si>
  <si>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</si>
  <si>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</si>
  <si>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</si>
  <si>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</si>
  <si>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</si>
  <si>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</si>
  <si>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</si>
  <si>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</si>
  <si>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</si>
  <si>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</si>
  <si>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</si>
  <si>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</si>
  <si>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</si>
  <si>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</si>
  <si>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</si>
  <si>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</si>
  <si>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</si>
  <si>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</si>
  <si>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</si>
  <si>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</si>
  <si>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</si>
  <si>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</si>
  <si>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</si>
  <si>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</si>
  <si>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</si>
  <si>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</si>
  <si>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</si>
  <si>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</si>
  <si>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</si>
  <si>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</si>
  <si>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</si>
  <si>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</si>
  <si>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</si>
  <si>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</si>
  <si>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</si>
  <si>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</si>
  <si>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</si>
  <si>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</si>
  <si>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</si>
  <si>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</si>
  <si>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</si>
  <si>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</si>
  <si>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</si>
  <si>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</si>
  <si>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</si>
  <si>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</si>
  <si>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</si>
  <si>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</si>
  <si>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</si>
  <si>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</si>
  <si>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</si>
  <si>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</si>
  <si>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</si>
  <si>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</si>
  <si>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</si>
  <si>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</si>
  <si>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</si>
  <si>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</si>
  <si>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</si>
  <si>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</si>
  <si>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</si>
  <si>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</si>
  <si>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</si>
  <si>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</si>
  <si>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</si>
  <si>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</si>
  <si>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</si>
  <si>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</si>
  <si>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</si>
  <si>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</si>
  <si>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</si>
  <si>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</si>
  <si>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</si>
  <si>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</si>
  <si>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</si>
  <si>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</si>
  <si>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</si>
  <si>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</si>
  <si>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</si>
  <si>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</si>
  <si>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</si>
  <si>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</si>
  <si>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</si>
  <si>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</si>
  <si>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</si>
  <si>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</si>
  <si>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</si>
  <si>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</si>
  <si>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</si>
  <si>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</si>
  <si>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</si>
  <si>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</si>
  <si>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</si>
  <si>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</si>
  <si>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</si>
  <si>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</si>
  <si>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</si>
  <si>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</si>
  <si>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</si>
  <si>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</si>
  <si>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</si>
  <si>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</si>
  <si>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</si>
  <si>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</si>
  <si>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</si>
  <si>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</si>
  <si>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</si>
  <si>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</si>
  <si>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</si>
  <si>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</si>
  <si>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</si>
  <si>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</si>
  <si>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</si>
  <si>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</si>
  <si>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</si>
  <si>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</si>
  <si>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</si>
  <si>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</si>
  <si>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</si>
  <si>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</si>
  <si>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</si>
  <si>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</si>
  <si>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</si>
  <si>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</si>
  <si>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</si>
  <si>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</si>
  <si>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</si>
  <si>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</si>
  <si>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</si>
  <si>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</si>
  <si>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</si>
  <si>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</si>
  <si>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</si>
  <si>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</si>
  <si>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</si>
  <si>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</si>
  <si>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</si>
  <si>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</si>
  <si>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</si>
  <si>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</si>
  <si>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</si>
  <si>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</si>
  <si>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</si>
  <si>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</si>
  <si>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</si>
  <si>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</si>
  <si>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</si>
  <si>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</si>
  <si>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</si>
  <si>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</si>
  <si>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</si>
  <si>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</si>
  <si>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</si>
  <si>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</si>
  <si>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</si>
  <si>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</si>
  <si>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</si>
  <si>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</si>
  <si>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</si>
  <si>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</si>
  <si>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</si>
  <si>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</si>
  <si>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</si>
  <si>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</si>
  <si>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</si>
  <si>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</si>
  <si>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</si>
  <si>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</si>
  <si>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</si>
  <si>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</si>
  <si>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</si>
  <si>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</si>
  <si>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</si>
  <si>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</si>
  <si>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</si>
  <si>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</si>
  <si>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</si>
  <si>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</si>
  <si>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</si>
  <si>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</si>
  <si>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</si>
  <si>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</si>
  <si>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</si>
  <si>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</si>
  <si>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</si>
  <si>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</si>
  <si>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</si>
  <si>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</si>
  <si>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</si>
  <si>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</si>
  <si>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</si>
  <si>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</si>
  <si>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</si>
  <si>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</si>
  <si>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</si>
  <si>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</si>
  <si>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</si>
  <si>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</si>
  <si>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</si>
  <si>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</si>
  <si>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</si>
  <si>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</si>
  <si>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</si>
  <si>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</si>
  <si>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</si>
  <si>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</si>
  <si>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</si>
  <si>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</si>
  <si>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</si>
  <si>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</si>
  <si>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</si>
  <si>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</si>
  <si>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</si>
  <si>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</si>
  <si>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</si>
  <si>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</si>
  <si>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</si>
  <si>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</si>
  <si>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</si>
  <si>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</si>
  <si>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</si>
  <si>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</si>
  <si>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</si>
  <si>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</si>
  <si>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</si>
  <si>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</si>
  <si>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</si>
  <si>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</si>
  <si>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</si>
  <si>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</si>
  <si>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</si>
  <si>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</si>
  <si>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</si>
  <si>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</si>
  <si>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</si>
  <si>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</si>
  <si>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</si>
  <si>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</si>
  <si>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</si>
  <si>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</si>
  <si>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</si>
  <si>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</si>
  <si>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</si>
  <si>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</si>
  <si>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</si>
  <si>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</si>
  <si>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</si>
  <si>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</si>
  <si>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</si>
  <si>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</si>
  <si>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</si>
  <si>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</si>
  <si>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</si>
  <si>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</si>
  <si>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</si>
  <si>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</si>
  <si>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</si>
  <si>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</si>
  <si>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</si>
  <si>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</si>
  <si>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</si>
  <si>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</si>
  <si>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</si>
  <si>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</si>
  <si>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</si>
  <si>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</si>
  <si>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</si>
  <si>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</si>
  <si>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</si>
  <si>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</si>
  <si>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</si>
  <si>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</si>
  <si>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</si>
  <si>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</si>
  <si>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</si>
  <si>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</si>
  <si>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</si>
  <si>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</si>
  <si>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</si>
  <si>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</si>
  <si>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</si>
  <si>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</si>
  <si>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</si>
  <si>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</si>
  <si>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</si>
  <si>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</si>
  <si>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</si>
  <si>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</si>
  <si>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</si>
  <si>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</si>
  <si>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</si>
  <si>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</si>
  <si>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</si>
  <si>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</si>
  <si>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</si>
  <si>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</si>
  <si>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</si>
  <si>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</si>
  <si>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</si>
  <si>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</si>
  <si>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</si>
  <si>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</si>
  <si>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</si>
  <si>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</si>
  <si>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</si>
  <si>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</si>
  <si>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</si>
  <si>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</si>
  <si>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</si>
  <si>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</si>
  <si>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</si>
  <si>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</si>
  <si>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</si>
  <si>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</si>
  <si>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</si>
  <si>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</si>
  <si>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</si>
  <si>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</si>
  <si>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</si>
  <si>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</si>
  <si>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</si>
  <si>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</si>
  <si>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</si>
  <si>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</si>
  <si>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</si>
  <si>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</si>
  <si>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</si>
  <si>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</si>
  <si>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</si>
  <si>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</si>
  <si>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</si>
  <si>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</si>
  <si>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</si>
  <si>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</si>
  <si>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</si>
  <si>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</si>
  <si>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</si>
  <si>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</si>
  <si>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</si>
  <si>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</si>
  <si>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</si>
  <si>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</si>
  <si>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</si>
  <si>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</si>
  <si>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</si>
  <si>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</si>
  <si>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</si>
  <si>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</si>
  <si>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</si>
  <si>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</si>
  <si>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</si>
  <si>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</si>
  <si>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</si>
  <si>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</si>
  <si>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</si>
  <si>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</si>
  <si>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</si>
  <si>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</si>
  <si>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</si>
  <si>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</si>
  <si>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</si>
  <si>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</si>
  <si>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</si>
  <si>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</si>
  <si>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</si>
  <si>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</si>
  <si>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</si>
  <si>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</si>
  <si>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</si>
  <si>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</si>
  <si>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</si>
  <si>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</si>
  <si>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</si>
  <si>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</si>
  <si>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</si>
  <si>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</si>
  <si>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</si>
  <si>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</si>
  <si>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</si>
  <si>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</si>
  <si>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</si>
  <si>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</si>
  <si>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</si>
  <si>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</si>
  <si>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</si>
  <si>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</si>
  <si>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</si>
  <si>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</si>
  <si>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</si>
  <si>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</si>
  <si>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</si>
  <si>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</si>
  <si>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</si>
  <si>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</si>
  <si>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</si>
  <si>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</si>
  <si>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</si>
  <si>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</si>
  <si>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</si>
  <si>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</si>
  <si>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</si>
  <si>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</si>
  <si>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</si>
  <si>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</si>
  <si>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</si>
  <si>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</si>
  <si>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</si>
  <si>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</si>
  <si>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</si>
  <si>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</si>
  <si>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</si>
  <si>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</si>
  <si>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</si>
  <si>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</si>
  <si>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</si>
  <si>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</si>
  <si>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</si>
  <si>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</si>
  <si>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</si>
  <si>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</si>
  <si>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</si>
  <si>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</si>
  <si>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</si>
  <si>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</si>
  <si>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</si>
  <si>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</si>
  <si>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</si>
  <si>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</si>
  <si>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</si>
  <si>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</si>
  <si>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</si>
  <si>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</si>
  <si>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</si>
  <si>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</si>
  <si>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</si>
  <si>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</si>
  <si>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</si>
  <si>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</si>
  <si>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</si>
  <si>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</si>
  <si>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</si>
  <si>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</si>
  <si>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</si>
  <si>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</si>
  <si>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</si>
  <si>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</si>
  <si>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</si>
  <si>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</si>
  <si>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</si>
  <si>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</si>
  <si>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</si>
  <si>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</si>
  <si>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</si>
  <si>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</si>
  <si>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</si>
  <si>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</si>
  <si>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</si>
  <si>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</si>
  <si>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</si>
  <si>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</si>
  <si>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</si>
  <si>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</si>
  <si>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</si>
  <si>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</si>
  <si>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</si>
  <si>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</si>
  <si>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</si>
  <si>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</si>
  <si>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</si>
  <si>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</si>
  <si>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</si>
  <si>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</si>
  <si>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</si>
  <si>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</si>
  <si>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</si>
  <si>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</si>
  <si>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</si>
  <si>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</si>
  <si>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</si>
  <si>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</si>
  <si>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</si>
  <si>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</si>
  <si>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</si>
  <si>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</si>
  <si>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</si>
  <si>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</si>
  <si>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</si>
  <si>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</si>
  <si>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</si>
  <si>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</si>
  <si>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</si>
  <si>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</si>
  <si>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</si>
  <si>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</si>
  <si>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</si>
  <si>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</si>
  <si>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</si>
  <si>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</si>
  <si>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</si>
  <si>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</si>
  <si>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</si>
  <si>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</si>
  <si>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</si>
  <si>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</si>
  <si>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</si>
  <si>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</si>
  <si>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</si>
  <si>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</si>
  <si>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</si>
  <si>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</si>
  <si>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</si>
  <si>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</si>
  <si>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</si>
  <si>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</si>
  <si>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</si>
  <si>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</si>
  <si>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</si>
  <si>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</si>
  <si>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</si>
  <si>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</si>
  <si>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</si>
  <si>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</si>
  <si>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</si>
  <si>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</si>
  <si>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</si>
  <si>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</si>
  <si>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</si>
  <si>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</si>
  <si>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</si>
  <si>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</si>
  <si>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</si>
  <si>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</si>
  <si>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</si>
  <si>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</si>
  <si>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</si>
  <si>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</si>
  <si>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</si>
  <si>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</si>
  <si>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</si>
  <si>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</si>
  <si>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</si>
  <si>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</si>
  <si>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</si>
  <si>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</si>
  <si>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</si>
  <si>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</si>
  <si>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</si>
  <si>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</si>
  <si>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</si>
  <si>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</si>
  <si>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</si>
  <si>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</si>
  <si>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</si>
  <si>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</si>
  <si>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</si>
  <si>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</si>
  <si>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</si>
  <si>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</si>
  <si>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</si>
  <si>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</si>
  <si>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</si>
  <si>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</si>
  <si>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</si>
  <si>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</si>
  <si>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</si>
  <si>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</si>
  <si>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</si>
  <si>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</si>
  <si>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</si>
  <si>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</si>
  <si>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</si>
  <si>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</si>
  <si>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</si>
  <si>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</si>
  <si>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</si>
  <si>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</si>
  <si>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</si>
  <si>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</si>
  <si>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</si>
  <si>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</si>
  <si>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</si>
  <si>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</si>
  <si>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</si>
  <si>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</si>
  <si>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</si>
  <si>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</si>
  <si>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</si>
  <si>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</si>
  <si>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</si>
  <si>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</si>
  <si>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</si>
  <si>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</si>
  <si>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</si>
  <si>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</si>
  <si>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</si>
  <si>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</si>
  <si>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</si>
  <si>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</si>
  <si>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</si>
  <si>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</si>
  <si>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</si>
  <si>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</si>
  <si>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</si>
  <si>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</si>
  <si>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</si>
  <si>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</si>
  <si>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</si>
  <si>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</si>
  <si>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</si>
  <si>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</si>
  <si>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</si>
  <si>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</si>
  <si>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</si>
  <si>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</si>
  <si>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</si>
  <si>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</si>
  <si>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</si>
  <si>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</si>
  <si>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</si>
  <si>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</si>
  <si>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</si>
  <si>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</si>
  <si>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</si>
  <si>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</si>
  <si>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</si>
  <si>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</si>
  <si>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</si>
  <si>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</si>
  <si>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</si>
  <si>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</si>
  <si>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</si>
  <si>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</si>
  <si>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</si>
  <si>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</si>
  <si>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</si>
  <si>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</si>
  <si>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</si>
  <si>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</si>
  <si>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</si>
  <si>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</si>
  <si>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</si>
  <si>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</si>
  <si>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</si>
  <si>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</si>
  <si>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</si>
  <si>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</si>
  <si>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</si>
  <si>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</si>
  <si>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</si>
  <si>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</si>
  <si>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</si>
  <si>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</si>
  <si>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</si>
  <si>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</si>
  <si>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</si>
  <si>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</si>
  <si>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</si>
  <si>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</si>
  <si>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</si>
  <si>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</si>
  <si>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</si>
  <si>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</si>
  <si>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</si>
  <si>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</si>
  <si>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</si>
  <si>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</si>
  <si>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</si>
  <si>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</si>
  <si>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</si>
  <si>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</si>
  <si>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</si>
  <si>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</si>
  <si>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</si>
  <si>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</si>
  <si>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</si>
  <si>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</si>
  <si>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</si>
  <si>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</si>
  <si>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</si>
  <si>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</si>
  <si>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</si>
  <si>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</si>
  <si>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</si>
  <si>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</si>
  <si>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</si>
  <si>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</si>
  <si>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</si>
  <si>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</si>
  <si>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</si>
  <si>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</si>
  <si>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</si>
  <si>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</si>
  <si>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</si>
  <si>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</si>
  <si>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</si>
  <si>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</si>
  <si>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</si>
  <si>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</si>
  <si>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</si>
  <si>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</si>
  <si>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</si>
  <si>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</si>
  <si>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</si>
  <si>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</si>
  <si>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</si>
  <si>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</si>
  <si>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</si>
  <si>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</si>
  <si>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</si>
  <si>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</si>
  <si>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</si>
  <si>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</si>
  <si>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</si>
  <si>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</si>
  <si>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</si>
  <si>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</si>
  <si>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</si>
  <si>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</si>
  <si>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</si>
  <si>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</si>
  <si>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</si>
  <si>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</si>
  <si>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</si>
  <si>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</si>
  <si>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</si>
  <si>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</si>
  <si>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</si>
  <si>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</si>
  <si>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</si>
  <si>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</si>
  <si>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</si>
  <si>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</si>
  <si>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</si>
  <si>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</si>
  <si>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</si>
  <si>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</si>
  <si>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</si>
  <si>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</si>
  <si>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</si>
  <si>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</si>
  <si>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</si>
  <si>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</si>
  <si>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</si>
  <si>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</si>
  <si>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</si>
  <si>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</si>
  <si>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</si>
  <si>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</si>
  <si>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</si>
  <si>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</si>
  <si>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</si>
  <si>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</si>
  <si>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</si>
  <si>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</si>
  <si>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</si>
  <si>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</si>
  <si>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</si>
  <si>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</si>
  <si>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</si>
  <si>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</si>
  <si>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</si>
  <si>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</si>
  <si>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</si>
  <si>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</si>
  <si>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</si>
  <si>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</si>
  <si>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</si>
  <si>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</si>
  <si>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</si>
  <si>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</si>
  <si>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</si>
  <si>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</si>
  <si>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</si>
  <si>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</si>
  <si>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</si>
  <si>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</si>
  <si>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</si>
  <si>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</si>
  <si>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</si>
  <si>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</si>
  <si>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</si>
  <si>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</si>
  <si>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</si>
  <si>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</si>
  <si>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</si>
  <si>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</si>
  <si>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</si>
  <si>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</si>
  <si>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</si>
  <si>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</si>
  <si>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</si>
  <si>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</si>
  <si>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</si>
  <si>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</si>
  <si>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</si>
  <si>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</si>
  <si>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</si>
  <si>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</si>
  <si>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</si>
  <si>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</si>
  <si>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</si>
  <si>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</si>
  <si>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</si>
  <si>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</si>
  <si>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</si>
  <si>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</si>
  <si>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</si>
  <si>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</si>
  <si>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</si>
  <si>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</si>
  <si>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</si>
  <si>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</si>
  <si>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</si>
  <si>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</si>
  <si>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</si>
  <si>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</si>
  <si>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</si>
  <si>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</si>
  <si>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</si>
  <si>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</si>
  <si>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</si>
  <si>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</si>
  <si>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</si>
  <si>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</si>
  <si>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</si>
  <si>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</si>
  <si>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</si>
  <si>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</si>
  <si>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</si>
  <si>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</si>
  <si>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</si>
  <si>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</si>
  <si>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</si>
  <si>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</si>
  <si>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</si>
  <si>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</si>
  <si>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</si>
  <si>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</si>
  <si>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</si>
  <si>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</si>
  <si>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</si>
  <si>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</si>
  <si>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</si>
  <si>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</si>
  <si>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</si>
  <si>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</si>
  <si>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</si>
  <si>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</si>
  <si>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</si>
  <si>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</si>
  <si>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</si>
  <si>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</si>
  <si>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</si>
  <si>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</si>
  <si>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</si>
  <si>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</si>
  <si>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</si>
  <si>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</si>
  <si>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</si>
  <si>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</si>
  <si>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</si>
  <si>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</si>
  <si>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</si>
  <si>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</si>
  <si>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</si>
  <si>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</si>
  <si>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</si>
  <si>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</si>
  <si>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</si>
  <si>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</si>
  <si>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</si>
  <si>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</si>
  <si>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</si>
  <si>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</si>
  <si>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</si>
  <si>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</si>
  <si>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</si>
  <si>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</si>
  <si>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</si>
  <si>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</si>
  <si>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</si>
  <si>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</si>
  <si>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</si>
  <si>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</si>
  <si>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</si>
  <si>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</si>
  <si>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</si>
  <si>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</si>
  <si>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</si>
  <si>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</si>
  <si>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</si>
  <si>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</si>
  <si>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</si>
  <si>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</si>
  <si>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</si>
  <si>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</si>
  <si>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</si>
  <si>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</si>
  <si>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</si>
  <si>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</si>
  <si>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</si>
  <si>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</si>
  <si>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</si>
  <si>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</si>
  <si>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</si>
  <si>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</si>
  <si>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</si>
  <si>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</si>
  <si>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</si>
  <si>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</si>
  <si>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</si>
  <si>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</si>
  <si>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</si>
  <si>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</si>
  <si>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</si>
  <si>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</si>
  <si>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</si>
  <si>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</si>
  <si>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</si>
  <si>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</si>
  <si>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</si>
  <si>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</si>
  <si>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</si>
  <si>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</si>
  <si>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</si>
  <si>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</si>
  <si>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</si>
  <si>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</si>
  <si>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</si>
  <si>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</si>
  <si>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</si>
  <si>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</si>
  <si>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</si>
  <si>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</si>
  <si>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</si>
  <si>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</si>
  <si>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</si>
  <si>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</si>
  <si>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</si>
  <si>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</si>
  <si>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</si>
  <si>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</si>
  <si>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</si>
  <si>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</si>
  <si>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</si>
  <si>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</si>
  <si>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</si>
  <si>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</si>
  <si>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</si>
  <si>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</si>
  <si>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</si>
  <si>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</si>
  <si>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</si>
  <si>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</si>
  <si>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</si>
  <si>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</si>
  <si>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</si>
  <si>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</si>
  <si>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</si>
  <si>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</si>
  <si>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</si>
  <si>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</si>
  <si>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</si>
  <si>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</si>
  <si>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</si>
  <si>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</si>
  <si>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</si>
  <si>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</si>
  <si>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</si>
  <si>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</si>
  <si>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</si>
  <si>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</si>
  <si>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</si>
  <si>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</si>
  <si>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</si>
  <si>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</si>
  <si>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</si>
  <si>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</si>
  <si>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</si>
  <si>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</si>
  <si>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</si>
  <si>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</si>
  <si>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</si>
  <si>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</si>
  <si>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</si>
  <si>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</si>
  <si>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</si>
  <si>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</si>
  <si>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</si>
  <si>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</si>
  <si>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</si>
  <si>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</si>
  <si>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</si>
  <si>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</si>
  <si>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</si>
  <si>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</si>
  <si>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</si>
  <si>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</si>
  <si>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</si>
  <si>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</si>
  <si>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</si>
  <si>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</si>
  <si>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</si>
  <si>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</si>
  <si>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</si>
  <si>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</si>
  <si>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</si>
  <si>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</si>
  <si>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</si>
  <si>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</si>
  <si>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</si>
  <si>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</si>
  <si>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</si>
  <si>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</si>
  <si>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</si>
  <si>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</si>
  <si>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</si>
  <si>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</si>
  <si>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</si>
  <si>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</si>
  <si>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</si>
  <si>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</si>
  <si>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</si>
  <si>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</si>
  <si>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</si>
  <si>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</si>
  <si>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</si>
  <si>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</si>
  <si>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</si>
  <si>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</si>
  <si>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</si>
  <si>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</si>
  <si>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</si>
  <si>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</si>
  <si>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</si>
  <si>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</si>
  <si>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</si>
  <si>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</si>
  <si>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</si>
  <si>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</si>
  <si>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</si>
  <si>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</si>
  <si>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</si>
  <si>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</si>
  <si>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</si>
  <si>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</si>
  <si>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</si>
  <si>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</si>
  <si>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</si>
  <si>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</si>
  <si>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</si>
  <si>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</si>
  <si>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</si>
  <si>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</si>
  <si>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</si>
  <si>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</si>
  <si>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</si>
  <si>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</si>
  <si>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</si>
  <si>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</si>
  <si>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</si>
  <si>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</si>
  <si>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</si>
  <si>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</si>
  <si>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</si>
  <si>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</si>
  <si>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</si>
  <si>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</si>
  <si>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</si>
  <si>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</si>
  <si>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</si>
  <si>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</si>
  <si>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</si>
  <si>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</si>
  <si>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</si>
  <si>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</si>
  <si>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</si>
  <si>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</si>
  <si>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</si>
  <si>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</si>
  <si>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</si>
  <si>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</si>
  <si>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</si>
  <si>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</si>
  <si>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</si>
  <si>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</si>
  <si>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</si>
  <si>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</si>
  <si>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</si>
  <si>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</si>
  <si>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</si>
  <si>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</si>
  <si>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</si>
  <si>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</si>
  <si>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</si>
  <si>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</si>
  <si>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</si>
  <si>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</si>
  <si>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</si>
  <si>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</si>
  <si>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</si>
  <si>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</si>
  <si>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</si>
  <si>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</si>
  <si>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</si>
  <si>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</si>
  <si>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</si>
  <si>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</si>
  <si>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</si>
  <si>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</si>
  <si>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</si>
  <si>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</si>
  <si>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</si>
  <si>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</si>
  <si>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</si>
  <si>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</si>
  <si>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</si>
  <si>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</si>
  <si>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</si>
  <si>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</si>
  <si>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</si>
  <si>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</si>
  <si>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</si>
  <si>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</si>
  <si>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</si>
  <si>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</si>
  <si>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</si>
  <si>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</si>
  <si>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</si>
  <si>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</si>
  <si>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</si>
  <si>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</si>
  <si>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</si>
  <si>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</si>
  <si>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</si>
  <si>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</si>
  <si>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</si>
  <si>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</si>
  <si>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</si>
  <si>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</si>
  <si>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</si>
  <si>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</si>
  <si>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</si>
  <si>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</si>
  <si>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</si>
  <si>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</si>
  <si>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</si>
  <si>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</si>
  <si>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</si>
  <si>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</si>
  <si>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</si>
  <si>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</si>
  <si>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</si>
  <si>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</si>
  <si>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</si>
  <si>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</si>
  <si>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</si>
  <si>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</si>
  <si>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</si>
  <si>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</si>
  <si>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</si>
  <si>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</si>
  <si>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</si>
  <si>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</si>
  <si>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</si>
  <si>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</si>
  <si>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</si>
  <si>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</si>
  <si>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</si>
  <si>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</si>
  <si>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</si>
  <si>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</si>
  <si>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</si>
  <si>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</si>
  <si>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</si>
  <si>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</si>
  <si>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</si>
  <si>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</si>
  <si>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</si>
  <si>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</si>
  <si>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</si>
  <si>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</si>
  <si>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</si>
  <si>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</si>
  <si>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</si>
  <si>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</si>
  <si>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</si>
  <si>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</si>
  <si>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</si>
  <si>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</si>
  <si>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</si>
  <si>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</si>
  <si>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</si>
  <si>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</si>
  <si>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</si>
  <si>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</si>
  <si>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</si>
  <si>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</si>
  <si>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</si>
  <si>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</si>
  <si>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</si>
  <si>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</si>
  <si>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</si>
  <si>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</si>
  <si>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</si>
  <si>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</si>
  <si>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</si>
  <si>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</si>
  <si>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</si>
  <si>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</si>
  <si>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</si>
  <si>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</si>
  <si>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</si>
  <si>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</si>
  <si>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</si>
  <si>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</si>
  <si>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</si>
  <si>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</si>
  <si>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</si>
  <si>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</si>
  <si>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</si>
  <si>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</si>
  <si>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</si>
  <si>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</si>
  <si>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</si>
  <si>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</si>
  <si>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</si>
  <si>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</si>
  <si>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</si>
  <si>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</si>
  <si>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</si>
  <si>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</si>
  <si>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</si>
  <si>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</si>
  <si>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</si>
  <si>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</si>
  <si>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</si>
  <si>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</si>
  <si>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</si>
  <si>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</si>
  <si>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</si>
  <si>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</si>
  <si>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</si>
  <si>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</si>
  <si>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</si>
  <si>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</si>
  <si>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</si>
  <si>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</si>
  <si>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</si>
  <si>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</si>
  <si>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</si>
  <si>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</si>
  <si>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</si>
  <si>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</si>
  <si>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</si>
  <si>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</si>
  <si>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</si>
  <si>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</si>
  <si>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</si>
  <si>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</si>
  <si>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</si>
  <si>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</si>
  <si>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</si>
  <si>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</si>
  <si>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</si>
  <si>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</si>
  <si>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</si>
  <si>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</si>
  <si>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</si>
  <si>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</si>
  <si>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</si>
  <si>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</si>
  <si>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</si>
  <si>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</si>
  <si>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</si>
  <si>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</si>
  <si>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</si>
  <si>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</si>
  <si>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</si>
  <si>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</si>
  <si>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</si>
  <si>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</si>
  <si>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</si>
  <si>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</si>
  <si>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</si>
  <si>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</si>
  <si>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</si>
  <si>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</si>
  <si>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</si>
  <si>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</si>
  <si>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</si>
  <si>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</si>
  <si>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</si>
  <si>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</si>
  <si>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</si>
  <si>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</si>
  <si>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</si>
  <si>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</si>
  <si>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</si>
  <si>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</si>
  <si>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</si>
  <si>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</si>
  <si>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</si>
  <si>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</si>
  <si>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</si>
  <si>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</si>
  <si>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</si>
  <si>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</si>
  <si>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</si>
  <si>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</si>
  <si>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</si>
  <si>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</si>
  <si>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</si>
  <si>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</si>
  <si>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</si>
  <si>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</si>
  <si>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</si>
  <si>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</si>
  <si>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</si>
  <si>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</si>
  <si>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</si>
  <si>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</si>
  <si>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</si>
  <si>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</si>
  <si>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</si>
  <si>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</si>
  <si>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</si>
  <si>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</si>
  <si>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</si>
  <si>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</si>
  <si>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</si>
  <si>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</si>
  <si>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</si>
  <si>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</si>
  <si>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</si>
  <si>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</si>
  <si>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</si>
  <si>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</si>
  <si>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</si>
  <si>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</si>
  <si>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</si>
  <si>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</si>
  <si>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</si>
  <si>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</si>
  <si>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</si>
  <si>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</si>
  <si>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</si>
  <si>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</si>
  <si>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</si>
  <si>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</si>
  <si>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</si>
  <si>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</si>
  <si>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</si>
  <si>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</si>
  <si>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</si>
  <si>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</si>
  <si>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</si>
  <si>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</si>
  <si>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</si>
  <si>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</si>
  <si>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</si>
  <si>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</si>
  <si>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</si>
  <si>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</si>
  <si>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</si>
  <si>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</si>
  <si>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</si>
  <si>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</si>
  <si>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</si>
  <si>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</si>
  <si>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</si>
  <si>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</si>
  <si>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</si>
  <si>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</si>
  <si>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</si>
  <si>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</si>
  <si>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</si>
  <si>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</si>
  <si>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</si>
  <si>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</si>
  <si>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</si>
  <si>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</si>
  <si>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</si>
  <si>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</si>
  <si>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</si>
  <si>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</si>
  <si>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</si>
  <si>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</si>
  <si>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</si>
  <si>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</si>
  <si>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</si>
  <si>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</si>
  <si>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</si>
  <si>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</si>
  <si>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</si>
  <si>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</si>
  <si>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</si>
  <si>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</si>
  <si>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</si>
  <si>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</si>
  <si>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</si>
  <si>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</si>
  <si>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</si>
  <si>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</si>
  <si>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</si>
  <si>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</si>
  <si>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</si>
  <si>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</si>
  <si>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</si>
  <si>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</si>
  <si>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</si>
  <si>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</si>
  <si>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</si>
  <si>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</si>
  <si>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</si>
  <si>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</si>
  <si>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</si>
  <si>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</si>
  <si>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</si>
  <si>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</si>
  <si>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</si>
  <si>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</si>
  <si>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</si>
  <si>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</si>
  <si>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</si>
  <si>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</si>
  <si>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</si>
  <si>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</si>
  <si>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</si>
  <si>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</si>
  <si>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</si>
  <si>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</si>
  <si>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</si>
  <si>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</si>
  <si>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</si>
  <si>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</si>
  <si>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</si>
  <si>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</si>
  <si>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</si>
  <si>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</si>
  <si>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</si>
  <si>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</si>
  <si>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</si>
  <si>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</si>
  <si>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</si>
  <si>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</si>
  <si>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</si>
  <si>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</si>
  <si>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</si>
  <si>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</si>
  <si>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</si>
  <si>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</si>
  <si>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</si>
  <si>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</si>
  <si>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</si>
  <si>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</si>
  <si>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</si>
  <si>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</si>
  <si>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</si>
  <si>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</si>
  <si>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</si>
  <si>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</si>
  <si>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</si>
  <si>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</si>
  <si>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</si>
  <si>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</si>
  <si>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</si>
  <si>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</si>
  <si>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</si>
  <si>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</si>
  <si>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</si>
  <si>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</si>
  <si>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</si>
  <si>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</si>
  <si>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</si>
  <si>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</si>
  <si>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</si>
  <si>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</si>
  <si>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</si>
  <si>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</si>
  <si>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</si>
  <si>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</si>
  <si>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</si>
  <si>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</si>
  <si>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</si>
  <si>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</si>
  <si>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</si>
  <si>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</si>
  <si>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</si>
  <si>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</si>
  <si>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</si>
  <si>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</si>
  <si>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</si>
  <si>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</si>
  <si>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</si>
  <si>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</si>
  <si>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</si>
  <si>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</si>
  <si>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</si>
  <si>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</si>
  <si>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</si>
  <si>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</si>
  <si>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</si>
  <si>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</si>
  <si>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</si>
  <si>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</si>
  <si>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</si>
  <si>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</si>
  <si>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</si>
  <si>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</si>
  <si>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</si>
  <si>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</si>
  <si>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</si>
  <si>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</si>
  <si>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</si>
  <si>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</si>
  <si>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</si>
  <si>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</si>
  <si>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</si>
  <si>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</si>
  <si>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</si>
  <si>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</si>
  <si>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</si>
  <si>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</si>
  <si>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</si>
  <si>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</si>
  <si>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</si>
  <si>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</si>
  <si>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</si>
  <si>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</si>
  <si>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</si>
  <si>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</si>
  <si>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</si>
  <si>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</si>
  <si>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</si>
  <si>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</si>
  <si>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</si>
  <si>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</si>
  <si>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</si>
  <si>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</si>
  <si>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</si>
  <si>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</si>
  <si>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</si>
  <si>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</si>
  <si>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</si>
  <si>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</si>
  <si>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</si>
  <si>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</si>
  <si>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</si>
  <si>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</si>
  <si>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</si>
  <si>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</si>
  <si>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</si>
  <si>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</si>
  <si>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</si>
  <si>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</si>
  <si>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</si>
  <si>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</si>
  <si>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</si>
  <si>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</si>
  <si>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</si>
  <si>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</si>
  <si>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</si>
  <si>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</si>
  <si>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</si>
  <si>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</si>
  <si>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</si>
  <si>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</si>
  <si>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</si>
  <si>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</si>
  <si>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</si>
  <si>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</si>
  <si>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</si>
  <si>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</si>
  <si>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</si>
  <si>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</si>
  <si>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</si>
  <si>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</si>
  <si>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</si>
  <si>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</si>
  <si>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</si>
  <si>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</si>
  <si>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</si>
  <si>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</si>
  <si>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</si>
  <si>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</si>
  <si>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</si>
  <si>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</si>
  <si>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</si>
  <si>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</si>
  <si>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</si>
  <si>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</si>
  <si>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</si>
  <si>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</si>
  <si>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</si>
  <si>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</si>
  <si>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</si>
  <si>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</si>
  <si>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</si>
  <si>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</si>
  <si>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</si>
  <si>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</si>
  <si>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</si>
  <si>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</si>
  <si>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</si>
  <si>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</si>
  <si>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</si>
  <si>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</si>
  <si>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</si>
  <si>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</si>
  <si>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</si>
  <si>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</si>
  <si>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</si>
  <si>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</si>
  <si>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</si>
  <si>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</si>
  <si>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</si>
  <si>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</si>
  <si>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</si>
  <si>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</si>
  <si>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</si>
  <si>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</si>
  <si>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</si>
  <si>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</si>
  <si>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</si>
  <si>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</si>
  <si>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</si>
  <si>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</si>
  <si>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</si>
  <si>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</si>
  <si>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</si>
  <si>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</si>
  <si>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</si>
  <si>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</si>
  <si>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</si>
  <si>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</si>
  <si>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</si>
  <si>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</si>
  <si>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</si>
  <si>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</si>
  <si>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</si>
  <si>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</si>
  <si>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</si>
  <si>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</si>
  <si>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</si>
  <si>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</si>
  <si>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</si>
  <si>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</si>
  <si>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</si>
  <si>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</si>
  <si>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</si>
  <si>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</si>
  <si>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</si>
  <si>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</si>
  <si>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</si>
  <si>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</si>
  <si>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</si>
  <si>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</si>
  <si>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</si>
  <si>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</si>
  <si>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</si>
  <si>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</si>
  <si>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</si>
  <si>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</si>
  <si>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</si>
  <si>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</si>
  <si>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</si>
  <si>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</si>
  <si>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</si>
  <si>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</si>
  <si>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</si>
  <si>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</si>
  <si>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</si>
  <si>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</si>
  <si>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</si>
  <si>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</si>
  <si>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</si>
  <si>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</si>
  <si>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</si>
  <si>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</si>
  <si>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</si>
  <si>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</si>
  <si>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</si>
  <si>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</si>
  <si>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</si>
  <si>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</si>
  <si>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</si>
  <si>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</si>
  <si>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</si>
  <si>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</si>
  <si>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</si>
  <si>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</si>
  <si>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</si>
  <si>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</si>
  <si>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</si>
  <si>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</si>
  <si>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</si>
  <si>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</si>
  <si>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</si>
  <si>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</si>
  <si>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</si>
  <si>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</si>
  <si>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</si>
  <si>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</si>
  <si>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</si>
  <si>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</si>
  <si>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</si>
  <si>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</si>
  <si>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</si>
  <si>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</si>
  <si>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</si>
  <si>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</si>
  <si>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</si>
  <si>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</si>
  <si>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</si>
  <si>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</si>
  <si>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</si>
  <si>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</si>
  <si>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</si>
  <si>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</si>
  <si>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</si>
  <si>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</si>
  <si>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</si>
  <si>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</si>
  <si>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</si>
  <si>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</si>
  <si>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</si>
  <si>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</si>
  <si>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</si>
  <si>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</si>
  <si>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</si>
  <si>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</si>
  <si>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</si>
  <si>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</si>
  <si>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</si>
  <si>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</si>
  <si>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</si>
  <si>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</si>
  <si>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</si>
  <si>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</si>
  <si>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</si>
  <si>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</si>
  <si>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</si>
  <si>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</si>
  <si>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</si>
  <si>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</si>
  <si>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</si>
  <si>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</si>
  <si>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</si>
  <si>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</si>
  <si>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</si>
  <si>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</si>
  <si>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</si>
  <si>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</si>
  <si>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</si>
  <si>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</si>
  <si>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</si>
  <si>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</si>
  <si>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</si>
  <si>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</si>
  <si>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</si>
  <si>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</si>
  <si>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</si>
  <si>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</si>
  <si>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</si>
  <si>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</si>
  <si>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</si>
  <si>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</si>
  <si>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</si>
  <si>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</si>
  <si>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</si>
  <si>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</si>
  <si>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</si>
  <si>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</si>
  <si>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</si>
  <si>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</si>
  <si>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</si>
  <si>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</si>
  <si>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</si>
  <si>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</si>
  <si>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</si>
  <si>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</si>
  <si>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</si>
  <si>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</si>
  <si>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</si>
  <si>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</si>
  <si>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</si>
  <si>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</si>
  <si>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</si>
  <si>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</si>
  <si>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</si>
  <si>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</si>
  <si>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</si>
  <si>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</si>
  <si>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</si>
  <si>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</si>
  <si>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</si>
  <si>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</si>
  <si>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</si>
  <si>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</si>
  <si>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</si>
  <si>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</si>
  <si>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</si>
  <si>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</si>
  <si>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</si>
  <si>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</si>
  <si>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</si>
  <si>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</si>
  <si>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</si>
  <si>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</si>
  <si>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</si>
  <si>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</si>
  <si>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</si>
  <si>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</si>
  <si>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</si>
  <si>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</si>
  <si>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</si>
  <si>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</si>
  <si>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</si>
  <si>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</si>
  <si>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</si>
  <si>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</si>
  <si>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</si>
  <si>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</si>
  <si>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</si>
  <si>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</si>
  <si>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</si>
  <si>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</si>
  <si>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</si>
  <si>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</si>
  <si>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</si>
  <si>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</si>
  <si>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</si>
  <si>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</si>
  <si>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</si>
  <si>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</si>
  <si>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</si>
  <si>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</si>
  <si>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</si>
  <si>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</si>
  <si>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</si>
  <si>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</si>
  <si>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</si>
  <si>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</si>
  <si>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</si>
  <si>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</si>
  <si>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</si>
  <si>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</si>
  <si>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</si>
  <si>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</si>
  <si>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</si>
  <si>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</si>
  <si>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</si>
  <si>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</si>
  <si>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</si>
  <si>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</si>
  <si>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</si>
  <si>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</si>
  <si>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</si>
  <si>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</si>
  <si>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</si>
  <si>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</si>
  <si>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</si>
  <si>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</si>
  <si>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</si>
  <si>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</si>
  <si>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</si>
  <si>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</si>
  <si>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</si>
  <si>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</si>
  <si>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</si>
  <si>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</si>
  <si>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</si>
  <si>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</si>
  <si>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</si>
  <si>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</si>
  <si>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</si>
  <si>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</si>
  <si>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</si>
  <si>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</si>
  <si>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</si>
  <si>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</si>
  <si>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</si>
  <si>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</si>
  <si>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</si>
  <si>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</si>
  <si>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</si>
  <si>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</si>
  <si>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</si>
  <si>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</si>
  <si>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</si>
  <si>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</si>
  <si>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</si>
  <si>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</si>
  <si>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</si>
  <si>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</si>
  <si>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</si>
  <si>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</si>
  <si>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</si>
  <si>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</si>
  <si>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</si>
  <si>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</si>
  <si>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</si>
  <si>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</si>
  <si>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</si>
  <si>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</si>
  <si>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</si>
  <si>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</si>
  <si>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</si>
  <si>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</si>
  <si>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</si>
  <si>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</si>
  <si>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</si>
  <si>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</si>
  <si>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</si>
  <si>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</si>
  <si>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</si>
  <si>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</si>
  <si>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</si>
  <si>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</si>
  <si>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</si>
  <si>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</si>
  <si>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</si>
  <si>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</si>
  <si>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</si>
  <si>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</si>
  <si>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</si>
  <si>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</si>
  <si>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</si>
  <si>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</si>
  <si>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</si>
  <si>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</si>
  <si>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</si>
  <si>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</si>
  <si>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</si>
  <si>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</si>
  <si>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</si>
  <si>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</si>
  <si>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</si>
  <si>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</si>
  <si>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</si>
  <si>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</si>
  <si>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</si>
  <si>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</si>
  <si>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</si>
  <si>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</si>
  <si>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</si>
  <si>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</si>
  <si>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</si>
  <si>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</si>
  <si>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</si>
  <si>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</si>
  <si>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</si>
  <si>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</si>
  <si>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</si>
  <si>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</si>
  <si>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</si>
  <si>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</si>
  <si>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</si>
  <si>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</si>
  <si>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</si>
  <si>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</si>
  <si>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</si>
  <si>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</si>
  <si>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</si>
  <si>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</si>
  <si>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</si>
  <si>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</si>
  <si>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</si>
  <si>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</si>
  <si>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</si>
  <si>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</si>
  <si>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</si>
  <si>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</si>
  <si>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</si>
  <si>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</si>
  <si>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</si>
  <si>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</si>
  <si>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</si>
  <si>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</si>
  <si>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</si>
  <si>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</si>
  <si>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</si>
  <si>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</si>
  <si>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</si>
  <si>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</si>
  <si>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</si>
  <si>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</si>
  <si>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</si>
  <si>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</si>
  <si>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</si>
  <si>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</si>
  <si>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</si>
  <si>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</si>
  <si>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</si>
  <si>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</si>
  <si>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</si>
  <si>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</si>
  <si>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</si>
  <si>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</si>
  <si>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</si>
  <si>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</si>
  <si>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</si>
  <si>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</si>
  <si>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</si>
  <si>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</si>
  <si>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</si>
  <si>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</si>
  <si>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</si>
  <si>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</si>
  <si>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</si>
  <si>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</si>
  <si>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</si>
  <si>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</si>
  <si>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</si>
  <si>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</si>
  <si>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</si>
  <si>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</si>
  <si>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</si>
  <si>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</si>
  <si>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</si>
  <si>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</si>
  <si>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</si>
  <si>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</si>
  <si>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</si>
  <si>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</si>
  <si>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</si>
  <si>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</si>
  <si>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</si>
  <si>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</si>
  <si>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</si>
  <si>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</si>
  <si>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</si>
  <si>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</si>
  <si>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</si>
  <si>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</si>
  <si>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</si>
  <si>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</si>
  <si>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</si>
  <si>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</si>
  <si>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</si>
  <si>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</si>
  <si>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</si>
  <si>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</si>
  <si>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</si>
  <si>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</si>
  <si>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</si>
  <si>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</si>
  <si>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</si>
  <si>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</si>
  <si>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</si>
  <si>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</si>
  <si>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</si>
  <si>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</si>
  <si>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</si>
  <si>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</si>
  <si>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</si>
  <si>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</si>
  <si>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</si>
  <si>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</si>
  <si>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</si>
  <si>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</si>
  <si>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</si>
  <si>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</si>
  <si>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</si>
  <si>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</si>
  <si>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</si>
  <si>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</si>
  <si>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</si>
  <si>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</si>
  <si>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</si>
  <si>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</si>
  <si>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</si>
  <si>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</si>
  <si>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</si>
  <si>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</si>
  <si>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</si>
  <si>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</si>
  <si>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</si>
  <si>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</si>
  <si>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</si>
  <si>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</si>
  <si>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</si>
  <si>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</si>
  <si>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</si>
  <si>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</si>
  <si>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</si>
  <si>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</si>
  <si>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</si>
  <si>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</si>
  <si>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</si>
  <si>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</si>
  <si>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</si>
  <si>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</si>
  <si>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</si>
  <si>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</si>
  <si>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</si>
  <si>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</si>
  <si>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</si>
  <si>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</si>
  <si>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</si>
  <si>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</si>
  <si>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</si>
  <si>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</si>
  <si>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</si>
  <si>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</si>
  <si>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</si>
  <si>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</si>
  <si>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</si>
  <si>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</si>
  <si>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</si>
  <si>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</si>
  <si>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</si>
  <si>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</si>
  <si>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</si>
  <si>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</si>
  <si>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</si>
  <si>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</si>
  <si>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</si>
  <si>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</si>
  <si>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</si>
  <si>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</si>
  <si>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</si>
  <si>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</si>
  <si>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</si>
  <si>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</si>
  <si>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</si>
  <si>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</si>
  <si>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</si>
  <si>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</si>
  <si>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</si>
  <si>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</si>
  <si>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</si>
  <si>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</si>
  <si>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</si>
  <si>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</si>
  <si>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</si>
  <si>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</si>
  <si>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</si>
  <si>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</si>
  <si>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</si>
  <si>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</si>
  <si>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</si>
  <si>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</si>
  <si>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</si>
  <si>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</si>
  <si>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</si>
  <si>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</si>
  <si>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</si>
  <si>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</si>
  <si>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</si>
  <si>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</si>
  <si>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</si>
  <si>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</si>
  <si>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</si>
  <si>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</si>
  <si>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</si>
  <si>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</si>
  <si>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</si>
  <si>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</si>
  <si>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</si>
  <si>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</si>
  <si>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</si>
  <si>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</si>
  <si>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</si>
  <si>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</si>
  <si>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</si>
  <si>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</si>
  <si>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</si>
  <si>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</si>
  <si>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</si>
  <si>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</si>
  <si>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</si>
  <si>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</si>
  <si>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</si>
  <si>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</si>
  <si>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</si>
  <si>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</si>
  <si>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</si>
  <si>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</si>
  <si>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</si>
  <si>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</si>
  <si>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</si>
  <si>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</si>
  <si>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</si>
  <si>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</si>
  <si>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</si>
  <si>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</si>
  <si>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</si>
  <si>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</si>
  <si>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</si>
  <si>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</si>
  <si>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</si>
  <si>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</si>
  <si>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</si>
  <si>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</si>
  <si>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</si>
  <si>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</si>
  <si>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</si>
  <si>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</si>
  <si>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</si>
  <si>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</si>
  <si>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</si>
  <si>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</si>
  <si>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</si>
  <si>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</si>
  <si>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</si>
  <si>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</si>
  <si>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</si>
  <si>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</si>
  <si>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</si>
  <si>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</si>
  <si>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</si>
  <si>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</si>
  <si>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</si>
  <si>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</si>
  <si>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</si>
  <si>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</si>
  <si>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</si>
  <si>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</si>
  <si>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</si>
  <si>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</si>
  <si>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</si>
  <si>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</si>
  <si>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</si>
  <si>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</si>
  <si>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</si>
  <si>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</si>
  <si>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</si>
  <si>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</si>
  <si>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</si>
  <si>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</si>
  <si>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</si>
  <si>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</si>
  <si>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</si>
  <si>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</si>
  <si>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</si>
  <si>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</si>
  <si>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</si>
  <si>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</si>
  <si>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</si>
  <si>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</si>
  <si>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</si>
  <si>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</si>
  <si>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</si>
  <si>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</si>
  <si>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</si>
  <si>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</si>
  <si>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</si>
  <si>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</si>
  <si>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</si>
  <si>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</si>
  <si>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</si>
  <si>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</si>
  <si>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</si>
  <si>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</si>
  <si>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</si>
  <si>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</si>
  <si>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</si>
  <si>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</si>
  <si>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</si>
  <si>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</si>
  <si>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</si>
  <si>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</si>
  <si>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</si>
  <si>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</si>
  <si>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</si>
  <si>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</si>
  <si>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</si>
  <si>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</si>
  <si>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</si>
  <si>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</si>
  <si>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</si>
  <si>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</si>
  <si>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</si>
  <si>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</si>
  <si>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</si>
  <si>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</si>
  <si>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</si>
  <si>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</si>
  <si>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</si>
  <si>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</si>
  <si>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</si>
  <si>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</si>
  <si>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</si>
  <si>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</si>
  <si>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</si>
  <si>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</si>
  <si>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</si>
  <si>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</si>
  <si>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</si>
  <si>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</si>
  <si>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</si>
  <si>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</si>
  <si>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</si>
  <si>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</si>
  <si>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</si>
  <si>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</si>
  <si>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</si>
  <si>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</si>
  <si>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</si>
  <si>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</si>
  <si>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</si>
  <si>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</si>
  <si>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</si>
  <si>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</si>
  <si>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</si>
  <si>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</si>
  <si>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</si>
  <si>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</si>
  <si>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</si>
  <si>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</si>
  <si>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</si>
  <si>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</si>
  <si>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</si>
  <si>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</si>
  <si>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</si>
  <si>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</si>
  <si>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</si>
  <si>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</si>
  <si>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</si>
  <si>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</si>
  <si>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</si>
  <si>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</si>
  <si>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</si>
  <si>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</si>
  <si>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</si>
  <si>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</si>
  <si>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</si>
  <si>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</si>
  <si>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</si>
  <si>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</si>
  <si>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</si>
  <si>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</si>
  <si>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</si>
  <si>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</si>
  <si>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</si>
  <si>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</si>
  <si>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</si>
  <si>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</si>
  <si>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</si>
  <si>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</si>
  <si>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</si>
  <si>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</si>
  <si>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</si>
  <si>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</si>
  <si>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</si>
  <si>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</si>
  <si>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</si>
  <si>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</si>
  <si>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</si>
  <si>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</si>
  <si>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</si>
  <si>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</si>
  <si>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</si>
  <si>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</si>
  <si>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</si>
  <si>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</si>
  <si>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</si>
  <si>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</si>
  <si>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</si>
  <si>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</si>
  <si>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</si>
  <si>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</si>
  <si>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</si>
  <si>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</si>
  <si>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</si>
  <si>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</si>
  <si>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</si>
  <si>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</si>
  <si>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</si>
  <si>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</si>
  <si>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</si>
  <si>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</si>
  <si>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</si>
  <si>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</si>
  <si>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</si>
  <si>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</si>
  <si>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</si>
  <si>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</si>
  <si>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</si>
  <si>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</si>
  <si>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</si>
  <si>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</si>
  <si>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</si>
  <si>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</si>
  <si>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</si>
  <si>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</si>
  <si>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</si>
  <si>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</si>
  <si>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</si>
  <si>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</si>
  <si>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</si>
  <si>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</si>
  <si>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</si>
  <si>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</si>
  <si>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</si>
  <si>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</si>
  <si>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</si>
  <si>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</si>
  <si>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</si>
  <si>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</si>
  <si>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</si>
  <si>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</si>
  <si>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</si>
  <si>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</si>
  <si>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</si>
  <si>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</si>
  <si>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</si>
  <si>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</si>
  <si>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</si>
  <si>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</si>
  <si>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</si>
  <si>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</si>
  <si>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</si>
  <si>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</si>
  <si>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</si>
  <si>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</si>
  <si>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</si>
  <si>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</si>
  <si>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</si>
  <si>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</si>
  <si>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</si>
  <si>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</si>
  <si>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</si>
  <si>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</si>
  <si>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</si>
  <si>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</si>
  <si>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</si>
  <si>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</si>
  <si>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</si>
  <si>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</si>
  <si>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</si>
  <si>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</si>
  <si>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</si>
  <si>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</si>
  <si>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</si>
  <si>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</si>
  <si>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</si>
  <si>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</si>
  <si>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</si>
  <si>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</si>
  <si>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</si>
  <si>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</si>
  <si>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</si>
  <si>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</si>
  <si>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</si>
  <si>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</si>
  <si>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</si>
  <si>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</si>
  <si>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</si>
  <si>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</si>
  <si>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</si>
  <si>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</si>
  <si>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</si>
  <si>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</si>
  <si>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</si>
  <si>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</si>
  <si>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</si>
  <si>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</si>
  <si>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</si>
  <si>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</si>
  <si>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</si>
  <si>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</si>
  <si>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</si>
  <si>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</si>
  <si>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</si>
  <si>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</si>
  <si>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</si>
  <si>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</si>
  <si>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</si>
  <si>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</si>
  <si>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</si>
  <si>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</si>
  <si>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</si>
  <si>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</si>
  <si>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</si>
  <si>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</si>
  <si>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</si>
  <si>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</si>
  <si>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</si>
  <si>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</si>
  <si>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</si>
  <si>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</si>
  <si>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</si>
  <si>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</si>
  <si>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</si>
  <si>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</si>
  <si>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</si>
  <si>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</si>
  <si>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</si>
  <si>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</si>
  <si>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</si>
  <si>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</si>
  <si>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</si>
  <si>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</si>
  <si>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</si>
  <si>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</si>
  <si>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</si>
  <si>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</si>
  <si>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</si>
  <si>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</si>
  <si>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</si>
  <si>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</si>
  <si>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</si>
  <si>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</si>
  <si>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</si>
  <si>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</si>
  <si>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</si>
  <si>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</si>
  <si>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</si>
  <si>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</si>
  <si>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</si>
  <si>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</si>
  <si>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</si>
  <si>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</si>
  <si>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</si>
  <si>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</si>
  <si>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</si>
  <si>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</si>
  <si>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</si>
  <si>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</si>
  <si>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</si>
  <si>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</si>
  <si>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</si>
  <si>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</si>
  <si>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</si>
  <si>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</si>
  <si>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</si>
  <si>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</si>
  <si>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</si>
  <si>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</si>
  <si>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</si>
  <si>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</si>
  <si>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</si>
  <si>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</si>
  <si>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</si>
  <si>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</si>
  <si>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</si>
  <si>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</si>
  <si>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</si>
  <si>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</si>
  <si>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</si>
  <si>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</si>
  <si>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</si>
  <si>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</si>
  <si>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</si>
  <si>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</si>
  <si>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</si>
  <si>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</si>
  <si>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</si>
  <si>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</si>
  <si>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</si>
  <si>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</si>
  <si>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</si>
  <si>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</si>
  <si>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</si>
  <si>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</si>
  <si>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</si>
  <si>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</si>
  <si>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</si>
  <si>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</si>
  <si>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</si>
  <si>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</si>
  <si>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</si>
  <si>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</si>
  <si>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</si>
  <si>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</si>
  <si>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</si>
  <si>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</si>
  <si>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</si>
  <si>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</si>
  <si>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</si>
  <si>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</si>
  <si>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</si>
  <si>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</si>
  <si>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</si>
  <si>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</si>
  <si>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</si>
  <si>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</si>
  <si>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</si>
  <si>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</si>
  <si>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</si>
  <si>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</si>
  <si>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</si>
  <si>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</si>
  <si>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</si>
  <si>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</si>
  <si>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</si>
  <si>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</si>
  <si>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</si>
  <si>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</si>
  <si>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</si>
  <si>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</si>
  <si>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</si>
  <si>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</si>
  <si>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</si>
  <si>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</si>
  <si>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</si>
  <si>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</si>
  <si>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</si>
  <si>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</si>
  <si>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</si>
  <si>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</si>
  <si>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</si>
  <si>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</si>
  <si>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</si>
  <si>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</si>
  <si>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</si>
  <si>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</si>
  <si>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</si>
  <si>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</si>
  <si>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</si>
  <si>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</si>
  <si>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</si>
  <si>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</si>
  <si>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</si>
  <si>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</si>
  <si>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</si>
  <si>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</si>
  <si>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</si>
  <si>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</si>
  <si>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</si>
  <si>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</si>
  <si>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</si>
  <si>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</si>
  <si>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</si>
  <si>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</si>
  <si>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</si>
  <si>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</si>
  <si>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</si>
  <si>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</si>
  <si>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</si>
  <si>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</si>
  <si>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</si>
  <si>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</si>
  <si>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</si>
  <si>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</si>
  <si>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</si>
  <si>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</si>
  <si>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</si>
  <si>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</si>
  <si>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</si>
  <si>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</si>
  <si>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</si>
  <si>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</si>
  <si>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</si>
  <si>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</si>
  <si>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</si>
  <si>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</si>
  <si>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</si>
  <si>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</si>
  <si>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</si>
  <si>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</si>
  <si>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</si>
  <si>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</si>
  <si>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</si>
  <si>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</si>
  <si>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</si>
  <si>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</si>
  <si>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</si>
  <si>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</si>
  <si>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</si>
  <si>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</si>
  <si>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</si>
  <si>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</si>
  <si>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</si>
  <si>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</si>
  <si>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</si>
  <si>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</si>
  <si>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</si>
  <si>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</si>
  <si>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</si>
  <si>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</si>
  <si>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</si>
  <si>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</si>
  <si>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</si>
  <si>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</si>
  <si>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</si>
  <si>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</si>
  <si>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</si>
  <si>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</si>
  <si>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</si>
  <si>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</si>
  <si>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</si>
  <si>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</si>
  <si>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</si>
  <si>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</si>
  <si>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</si>
  <si>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</si>
  <si>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</si>
  <si>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</si>
  <si>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</si>
  <si>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</si>
  <si>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</si>
  <si>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</si>
  <si>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</si>
  <si>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</si>
  <si>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</si>
  <si>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</si>
  <si>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</si>
  <si>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</si>
  <si>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</si>
  <si>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</si>
  <si>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</si>
  <si>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</si>
  <si>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</si>
  <si>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</si>
  <si>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</si>
  <si>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</si>
  <si>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</si>
  <si>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</si>
  <si>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</si>
  <si>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</si>
  <si>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</si>
  <si>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</si>
  <si>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</si>
  <si>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</si>
  <si>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</si>
  <si>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</si>
  <si>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</si>
  <si>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</si>
  <si>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</si>
  <si>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</si>
  <si>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</si>
  <si>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</si>
  <si>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</si>
  <si>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</si>
  <si>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</si>
  <si>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</si>
  <si>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</si>
  <si>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</si>
  <si>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</si>
  <si>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</si>
  <si>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</si>
  <si>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</si>
  <si>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</si>
  <si>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</si>
  <si>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</si>
  <si>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</si>
  <si>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</si>
  <si>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</si>
  <si>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</si>
  <si>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</si>
  <si>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</si>
  <si>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</si>
  <si>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</si>
  <si>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</si>
  <si>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</si>
  <si>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</si>
  <si>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</si>
  <si>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</si>
  <si>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</si>
  <si>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</si>
  <si>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</si>
  <si>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</si>
  <si>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</si>
  <si>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</si>
  <si>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</si>
  <si>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</si>
  <si>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</si>
  <si>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</si>
  <si>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</si>
  <si>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</si>
  <si>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</si>
  <si>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</si>
  <si>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</si>
  <si>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</si>
  <si>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</si>
  <si>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</si>
  <si>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</si>
  <si>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</si>
  <si>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</si>
  <si>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</si>
  <si>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</si>
  <si>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</si>
  <si>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</si>
  <si>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</si>
  <si>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</si>
  <si>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</si>
  <si>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</si>
  <si>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</si>
  <si>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</si>
  <si>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</si>
  <si>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</si>
  <si>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</si>
  <si>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</si>
  <si>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</si>
  <si>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</si>
  <si>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</si>
  <si>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</si>
  <si>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</si>
  <si>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</si>
  <si>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</si>
  <si>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</si>
  <si>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</si>
  <si>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</si>
  <si>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</si>
  <si>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</si>
  <si>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</si>
  <si>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</si>
  <si>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</si>
  <si>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</si>
  <si>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</si>
  <si>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</si>
  <si>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</si>
  <si>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</si>
  <si>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</si>
  <si>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</si>
  <si>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</si>
  <si>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</si>
  <si>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</si>
  <si>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</si>
  <si>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</si>
  <si>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</si>
  <si>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</si>
  <si>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</si>
  <si>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</si>
  <si>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</si>
  <si>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</si>
  <si>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</si>
  <si>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</si>
  <si>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</si>
  <si>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</si>
  <si>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</si>
  <si>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</si>
  <si>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</si>
  <si>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</si>
  <si>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</si>
  <si>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</si>
  <si>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</si>
  <si>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</si>
  <si>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</si>
  <si>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</si>
  <si>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</si>
  <si>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</si>
  <si>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</si>
  <si>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</si>
  <si>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</si>
  <si>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</si>
  <si>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</si>
  <si>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</si>
  <si>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</si>
  <si>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</si>
  <si>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</si>
  <si>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</si>
  <si>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</si>
  <si>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</si>
  <si>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</si>
  <si>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</si>
  <si>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</si>
  <si>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</si>
  <si>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</si>
  <si>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</si>
  <si>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</si>
  <si>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</si>
  <si>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</si>
  <si>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</si>
  <si>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</si>
  <si>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</si>
  <si>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</si>
  <si>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</si>
  <si>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</si>
  <si>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</si>
  <si>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</si>
  <si>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</si>
  <si>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</si>
  <si>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</si>
  <si>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</si>
  <si>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</si>
  <si>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</si>
  <si>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</si>
  <si>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</si>
  <si>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</si>
  <si>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</si>
  <si>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</si>
  <si>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</si>
  <si>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</si>
  <si>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</si>
  <si>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</si>
  <si>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</si>
  <si>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</si>
  <si>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</si>
  <si>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</si>
  <si>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</si>
  <si>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</si>
  <si>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</si>
  <si>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</si>
  <si>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</si>
  <si>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</si>
  <si>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</si>
  <si>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</si>
  <si>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</si>
  <si>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</si>
  <si>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</si>
  <si>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</si>
  <si>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</si>
  <si>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</si>
  <si>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</si>
  <si>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</si>
  <si>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</si>
  <si>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</si>
  <si>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</si>
  <si>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</si>
  <si>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</si>
  <si>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</si>
  <si>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</si>
  <si>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</si>
  <si>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</si>
  <si>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</si>
  <si>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</si>
  <si>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</si>
  <si>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</si>
  <si>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</si>
  <si>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</si>
  <si>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</si>
  <si>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</si>
  <si>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</si>
  <si>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</si>
  <si>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</si>
  <si>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</si>
  <si>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</si>
  <si>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</si>
  <si>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</si>
  <si>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</si>
  <si>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</si>
  <si>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</si>
  <si>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</si>
  <si>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</si>
  <si>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</si>
  <si>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</si>
  <si>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</si>
  <si>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</si>
  <si>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</si>
  <si>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</si>
  <si>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</si>
  <si>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</si>
  <si>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</si>
  <si>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</si>
  <si>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</si>
  <si>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</si>
  <si>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</si>
  <si>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</si>
  <si>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</si>
  <si>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</si>
  <si>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</si>
  <si>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</si>
  <si>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</si>
  <si>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</si>
  <si>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</si>
  <si>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</si>
  <si>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</si>
  <si>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</si>
  <si>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</si>
  <si>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</si>
  <si>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</si>
  <si>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</si>
  <si>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</si>
  <si>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</si>
  <si>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</si>
  <si>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</si>
  <si>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</si>
  <si>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</si>
  <si>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</si>
  <si>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</si>
  <si>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</si>
  <si>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</si>
  <si>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</si>
  <si>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</si>
  <si>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</si>
  <si>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</si>
  <si>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</si>
  <si>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</si>
  <si>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</si>
  <si>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</si>
  <si>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</si>
  <si>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</si>
  <si>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</si>
  <si>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</si>
  <si>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</si>
  <si>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</si>
  <si>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</si>
  <si>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</si>
  <si>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</si>
  <si>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</si>
  <si>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</si>
  <si>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</si>
  <si>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</si>
  <si>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</si>
  <si>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</si>
  <si>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</si>
  <si>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</si>
  <si>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</si>
  <si>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</si>
  <si>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</si>
  <si>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</si>
  <si>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</si>
  <si>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</si>
  <si>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</si>
  <si>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</si>
  <si>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</si>
  <si>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</si>
  <si>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</si>
  <si>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</si>
  <si>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</si>
  <si>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</si>
  <si>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</si>
  <si>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</si>
  <si>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</si>
  <si>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</si>
  <si>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</si>
  <si>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</si>
  <si>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</si>
  <si>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</si>
  <si>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</si>
  <si>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</si>
  <si>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</si>
  <si>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</si>
  <si>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</si>
  <si>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</si>
  <si>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</si>
  <si>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</si>
  <si>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</si>
  <si>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</si>
  <si>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</si>
  <si>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</si>
  <si>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</si>
  <si>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</si>
  <si>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</si>
  <si>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</si>
  <si>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</si>
  <si>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</si>
  <si>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</si>
  <si>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</si>
  <si>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</si>
  <si>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</si>
  <si>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</si>
  <si>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</si>
  <si>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</si>
  <si>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</si>
  <si>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</si>
  <si>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</si>
  <si>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</si>
  <si>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</si>
  <si>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</si>
  <si>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</si>
  <si>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</si>
  <si>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</si>
  <si>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</si>
  <si>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</si>
  <si>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</si>
  <si>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</si>
  <si>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</si>
  <si>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</si>
  <si>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</si>
  <si>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</si>
  <si>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</si>
  <si>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</si>
  <si>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</si>
  <si>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</si>
  <si>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</si>
  <si>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</si>
  <si>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</si>
  <si>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</si>
  <si>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</si>
  <si>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</si>
  <si>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</si>
  <si>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</si>
  <si>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</si>
  <si>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</si>
  <si>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</si>
  <si>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</si>
  <si>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</si>
  <si>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</si>
  <si>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</si>
  <si>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</si>
  <si>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</si>
  <si>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</si>
  <si>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</si>
  <si>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</si>
  <si>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</si>
  <si>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</si>
  <si>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</si>
  <si>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</si>
  <si>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</si>
  <si>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</si>
  <si>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</si>
  <si>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</si>
  <si>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</si>
  <si>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</si>
  <si>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</si>
  <si>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</si>
  <si>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</si>
  <si>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</si>
  <si>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</si>
  <si>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</si>
  <si>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</si>
  <si>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</si>
  <si>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</si>
  <si>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</si>
  <si>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</si>
  <si>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</si>
  <si>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</si>
  <si>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</si>
  <si>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</si>
  <si>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</si>
  <si>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</si>
  <si>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</si>
  <si>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</si>
  <si>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</si>
  <si>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</si>
  <si>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</si>
  <si>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</si>
  <si>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</si>
  <si>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</si>
  <si>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</si>
  <si>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</si>
  <si>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</si>
  <si>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</si>
  <si>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</si>
  <si>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</si>
  <si>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</si>
  <si>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</si>
  <si>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</si>
  <si>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</si>
  <si>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</si>
  <si>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</si>
  <si>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</si>
  <si>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</si>
  <si>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</si>
  <si>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</si>
  <si>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</si>
  <si>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</si>
  <si>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</si>
  <si>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</si>
  <si>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</si>
  <si>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</si>
  <si>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</si>
  <si>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</si>
  <si>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</si>
  <si>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</si>
  <si>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</si>
  <si>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</si>
  <si>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</si>
  <si>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</si>
  <si>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</si>
  <si>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</si>
  <si>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</si>
  <si>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</si>
  <si>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</si>
  <si>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</si>
  <si>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</si>
  <si>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</si>
  <si>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</si>
  <si>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</si>
  <si>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</si>
  <si>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</si>
  <si>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</si>
  <si>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</si>
  <si>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</si>
  <si>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</si>
  <si>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</si>
  <si>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</si>
  <si>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</si>
  <si>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</si>
  <si>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</si>
  <si>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</si>
  <si>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</si>
  <si>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</si>
  <si>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</si>
  <si>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</si>
  <si>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</si>
  <si>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</si>
  <si>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</si>
  <si>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</si>
  <si>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</si>
  <si>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</si>
  <si>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</si>
  <si>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</si>
  <si>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</si>
  <si>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</si>
  <si>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</si>
  <si>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</si>
  <si>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</si>
  <si>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</si>
  <si>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</si>
  <si>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</si>
  <si>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</si>
  <si>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</si>
  <si>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</si>
  <si>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</si>
  <si>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</si>
  <si>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</si>
  <si>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</si>
  <si>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</si>
  <si>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</si>
  <si>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</si>
  <si>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</si>
  <si>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</si>
  <si>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</si>
  <si>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</si>
  <si>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</si>
  <si>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</si>
  <si>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</si>
  <si>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</si>
  <si>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</si>
  <si>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</si>
  <si>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</si>
  <si>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</si>
  <si>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</si>
  <si>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</si>
  <si>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</si>
  <si>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</si>
  <si>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</si>
  <si>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</si>
  <si>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</si>
  <si>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</si>
  <si>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</si>
  <si>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</si>
  <si>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</si>
  <si>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</si>
  <si>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</si>
  <si>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</si>
  <si>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</si>
  <si>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</si>
  <si>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</si>
  <si>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</si>
  <si>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</si>
  <si>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</si>
  <si>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</si>
  <si>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</si>
  <si>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</si>
  <si>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</si>
  <si>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</si>
  <si>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</si>
  <si>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</si>
  <si>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</si>
  <si>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</si>
  <si>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</si>
  <si>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</si>
  <si>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</si>
  <si>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</si>
  <si>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</si>
  <si>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</si>
  <si>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</si>
  <si>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</si>
  <si>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</si>
  <si>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</si>
  <si>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</si>
  <si>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</si>
  <si>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</si>
  <si>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</si>
  <si>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</si>
  <si>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</si>
  <si>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</si>
  <si>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</si>
  <si>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</si>
  <si>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</si>
  <si>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</si>
  <si>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</si>
  <si>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</si>
  <si>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</si>
  <si>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</si>
  <si>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</si>
  <si>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</si>
  <si>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</si>
  <si>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</si>
  <si>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</si>
  <si>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</si>
  <si>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</si>
  <si>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</si>
  <si>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</si>
  <si>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</si>
  <si>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</si>
  <si>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</si>
  <si>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</si>
  <si>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</si>
  <si>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</si>
  <si>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</si>
  <si>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</si>
  <si>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</si>
  <si>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</si>
  <si>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</si>
  <si>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</si>
  <si>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</si>
  <si>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</si>
  <si>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</si>
  <si>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</si>
  <si>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</si>
  <si>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</si>
  <si>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</si>
  <si>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</si>
  <si>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</si>
  <si>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</si>
  <si>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</si>
  <si>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</si>
  <si>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</si>
  <si>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</si>
  <si>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</si>
  <si>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</si>
  <si>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</si>
  <si>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</si>
  <si>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</si>
  <si>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</si>
  <si>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</si>
  <si>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</si>
  <si>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</si>
  <si>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</si>
  <si>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</si>
  <si>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</si>
  <si>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</si>
  <si>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</si>
  <si>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</si>
  <si>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</si>
  <si>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</si>
  <si>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</si>
  <si>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</si>
  <si>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</si>
  <si>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</si>
  <si>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</si>
  <si>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</si>
  <si>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</si>
  <si>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</si>
  <si>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</si>
  <si>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</si>
  <si>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</si>
  <si>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</si>
  <si>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</si>
  <si>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</si>
  <si>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</si>
  <si>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</si>
  <si>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</si>
  <si>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</si>
  <si>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</si>
  <si>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</si>
  <si>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</si>
  <si>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</si>
  <si>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</si>
  <si>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</si>
  <si>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</si>
  <si>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</si>
  <si>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</si>
  <si>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</si>
  <si>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</si>
  <si>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</si>
  <si>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</si>
  <si>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</si>
  <si>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</si>
  <si>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</si>
  <si>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</si>
  <si>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</si>
  <si>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</si>
  <si>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</si>
  <si>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</si>
  <si>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</si>
  <si>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</si>
  <si>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</si>
  <si>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</si>
  <si>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</si>
  <si>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</si>
  <si>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</si>
  <si>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</si>
  <si>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</si>
  <si>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</si>
  <si>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</si>
  <si>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</si>
  <si>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</si>
  <si>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</si>
  <si>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</si>
  <si>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</si>
  <si>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</si>
  <si>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</si>
  <si>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</si>
  <si>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</si>
  <si>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</si>
  <si>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</si>
  <si>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</si>
  <si>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</si>
  <si>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</si>
  <si>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</si>
  <si>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</si>
  <si>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</si>
  <si>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</si>
  <si>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</si>
  <si>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</si>
  <si>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</si>
  <si>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</si>
  <si>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</si>
  <si>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</si>
  <si>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</si>
  <si>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</si>
  <si>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</si>
  <si>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</si>
  <si>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</si>
  <si>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</si>
  <si>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</si>
  <si>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</si>
  <si>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</si>
  <si>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</si>
  <si>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</si>
  <si>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</si>
  <si>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</si>
  <si>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</si>
  <si>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</si>
  <si>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</si>
  <si>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</si>
  <si>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</si>
  <si>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</si>
  <si>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</si>
  <si>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</si>
  <si>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</si>
  <si>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</si>
  <si>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</si>
  <si>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</si>
  <si>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</si>
  <si>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</si>
  <si>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</si>
  <si>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</si>
  <si>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</si>
  <si>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</si>
  <si>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</si>
  <si>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</si>
  <si>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</si>
  <si>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</si>
  <si>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</si>
  <si>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</si>
  <si>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</si>
  <si>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</si>
  <si>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</si>
  <si>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</si>
  <si>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</si>
  <si>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</si>
  <si>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</si>
  <si>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</si>
  <si>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</si>
  <si>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</si>
  <si>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</si>
  <si>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</si>
  <si>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</si>
  <si>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</si>
  <si>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</si>
  <si>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</si>
  <si>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</si>
  <si>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</si>
  <si>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</si>
  <si>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</si>
  <si>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</si>
  <si>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</si>
  <si>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</si>
  <si>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</si>
  <si>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</si>
  <si>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</si>
  <si>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</si>
  <si>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</si>
  <si>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</si>
  <si>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</si>
  <si>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</si>
  <si>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</si>
  <si>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</si>
  <si>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</si>
  <si>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</si>
  <si>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</si>
  <si>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</si>
  <si>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</si>
  <si>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</si>
  <si>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</si>
  <si>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</si>
  <si>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</si>
  <si>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</si>
  <si>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</si>
  <si>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</si>
  <si>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</si>
  <si>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</si>
  <si>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</si>
  <si>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</si>
  <si>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</si>
  <si>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</si>
  <si>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</si>
  <si>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</si>
  <si>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</si>
  <si>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</si>
  <si>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</si>
  <si>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</si>
  <si>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</si>
  <si>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</si>
  <si>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</si>
  <si>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</si>
  <si>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</si>
  <si>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</si>
  <si>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</si>
  <si>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</si>
  <si>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</si>
  <si>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</si>
  <si>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</si>
  <si>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</si>
  <si>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</si>
  <si>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</si>
  <si>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</si>
  <si>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</si>
  <si>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</si>
  <si>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</si>
  <si>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</si>
  <si>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</si>
  <si>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</si>
  <si>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</si>
  <si>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</si>
  <si>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</si>
  <si>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</si>
  <si>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</si>
  <si>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</si>
  <si>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</si>
  <si>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</si>
  <si>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</si>
  <si>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</si>
  <si>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</si>
  <si>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</si>
  <si>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</si>
  <si>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</si>
  <si>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</si>
  <si>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</si>
  <si>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</si>
  <si>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</si>
  <si>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</si>
  <si>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</si>
  <si>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</si>
  <si>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</si>
  <si>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</si>
  <si>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</si>
  <si>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</si>
  <si>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</si>
  <si>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</si>
  <si>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</si>
  <si>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</si>
  <si>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</si>
  <si>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</si>
  <si>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</si>
  <si>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</si>
  <si>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</si>
  <si>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</si>
  <si>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</si>
  <si>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</si>
  <si>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</si>
  <si>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</si>
  <si>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</si>
  <si>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</si>
  <si>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</si>
  <si>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</si>
  <si>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</si>
  <si>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</si>
  <si>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</si>
  <si>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</si>
  <si>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</si>
  <si>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</si>
  <si>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</si>
  <si>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</si>
  <si>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</si>
  <si>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</si>
  <si>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</si>
  <si>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</si>
  <si>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</si>
  <si>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</si>
  <si>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</si>
  <si>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</si>
  <si>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</si>
  <si>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</si>
  <si>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</si>
  <si>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</si>
  <si>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</si>
  <si>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</si>
  <si>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</si>
  <si>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</si>
  <si>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</si>
  <si>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</si>
  <si>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</si>
  <si>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</si>
  <si>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</si>
  <si>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</si>
  <si>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</si>
  <si>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</si>
  <si>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</si>
  <si>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</si>
  <si>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</si>
  <si>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</si>
  <si>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</si>
  <si>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</si>
  <si>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</si>
  <si>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</si>
  <si>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</si>
  <si>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</si>
  <si>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</si>
  <si>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</si>
  <si>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</si>
  <si>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</si>
  <si>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</si>
  <si>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</si>
  <si>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</si>
  <si>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</si>
  <si>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</si>
  <si>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</si>
  <si>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</si>
  <si>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</si>
  <si>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</si>
  <si>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</si>
  <si>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</si>
  <si>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</si>
  <si>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</si>
  <si>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</si>
  <si>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</si>
  <si>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</si>
  <si>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</si>
  <si>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</si>
  <si>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</si>
  <si>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</si>
  <si>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</si>
  <si>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</si>
  <si>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</si>
  <si>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</si>
  <si>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</si>
  <si>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</si>
  <si>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</si>
  <si>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</si>
  <si>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</si>
  <si>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</si>
  <si>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</si>
  <si>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</si>
  <si>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</si>
  <si>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</si>
  <si>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</si>
  <si>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</si>
  <si>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</si>
  <si>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</si>
  <si>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</si>
  <si>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</si>
  <si>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</si>
  <si>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</si>
  <si>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</si>
  <si>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</si>
  <si>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</si>
  <si>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</si>
  <si>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</si>
  <si>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</si>
  <si>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</si>
  <si>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</si>
  <si>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</si>
  <si>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</si>
  <si>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</si>
  <si>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</si>
  <si>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</si>
  <si>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</si>
  <si>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</si>
  <si>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</si>
  <si>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</si>
  <si>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</si>
  <si>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</si>
  <si>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</si>
  <si>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</si>
  <si>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</si>
  <si>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</si>
  <si>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</si>
  <si>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</si>
  <si>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</si>
  <si>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</si>
  <si>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</si>
  <si>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</si>
  <si>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</si>
  <si>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</si>
  <si>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</si>
  <si>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</si>
  <si>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</si>
  <si>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</si>
  <si>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</si>
  <si>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</si>
  <si>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</si>
  <si>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</si>
  <si>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</si>
  <si>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</si>
  <si>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</si>
  <si>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</si>
  <si>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</si>
  <si>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</si>
  <si>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</si>
  <si>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</si>
  <si>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</si>
  <si>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</si>
  <si>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</si>
  <si>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</si>
  <si>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</si>
  <si>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</si>
  <si>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</si>
  <si>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</si>
  <si>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</si>
  <si>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</si>
  <si>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</si>
  <si>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</si>
  <si>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</si>
  <si>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</si>
  <si>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</si>
  <si>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</si>
  <si>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</si>
  <si>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</si>
  <si>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</si>
  <si>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</si>
  <si>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</si>
  <si>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</si>
  <si>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</si>
  <si>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</si>
  <si>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</si>
  <si>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</si>
  <si>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</si>
  <si>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</si>
  <si>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</si>
  <si>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</si>
  <si>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</si>
  <si>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</si>
  <si>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</si>
  <si>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</si>
  <si>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</si>
  <si>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</si>
  <si>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</si>
  <si>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</si>
  <si>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</si>
  <si>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</si>
  <si>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</si>
  <si>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</si>
  <si>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</si>
  <si>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</si>
  <si>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</si>
  <si>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</si>
  <si>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</si>
  <si>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</si>
  <si>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</si>
  <si>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</si>
  <si>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</si>
  <si>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</si>
  <si>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</si>
  <si>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</si>
  <si>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</si>
  <si>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</si>
  <si>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</si>
  <si>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</si>
  <si>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</si>
  <si>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</si>
  <si>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</si>
  <si>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</si>
  <si>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</si>
  <si>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</si>
  <si>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</si>
  <si>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</si>
  <si>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</si>
  <si>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</si>
  <si>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</si>
  <si>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</si>
  <si>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</si>
  <si>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</si>
  <si>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</si>
  <si>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</si>
  <si>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</si>
  <si>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</si>
  <si>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</si>
  <si>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</si>
  <si>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</si>
  <si>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</si>
  <si>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</si>
  <si>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</si>
  <si>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</si>
  <si>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</si>
  <si>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</si>
  <si>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</si>
  <si>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</si>
  <si>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</si>
  <si>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</si>
  <si>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</si>
  <si>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</si>
  <si>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</si>
  <si>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</si>
  <si>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</si>
  <si>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</si>
  <si>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</si>
  <si>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</si>
  <si>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</si>
  <si>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</si>
  <si>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</si>
  <si>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</si>
  <si>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</si>
  <si>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</si>
  <si>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</si>
  <si>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</si>
  <si>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</si>
  <si>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</si>
  <si>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</si>
  <si>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</si>
  <si>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</si>
  <si>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</si>
  <si>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</si>
  <si>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</si>
  <si>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</si>
  <si>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</si>
  <si>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</si>
  <si>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</si>
  <si>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</si>
  <si>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</si>
  <si>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</si>
  <si>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</si>
  <si>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</si>
  <si>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</si>
  <si>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</si>
  <si>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</si>
  <si>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</si>
  <si>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</si>
  <si>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</si>
  <si>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</si>
  <si>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</si>
  <si>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</si>
  <si>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</si>
  <si>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</si>
  <si>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</si>
  <si>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</si>
  <si>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</si>
  <si>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</si>
  <si>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</si>
  <si>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</si>
  <si>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</si>
  <si>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</si>
  <si>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</si>
  <si>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</si>
  <si>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</si>
  <si>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</si>
  <si>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</si>
  <si>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</si>
  <si>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</si>
  <si>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</si>
  <si>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</si>
  <si>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</si>
  <si>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</si>
  <si>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</si>
  <si>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</si>
  <si>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</si>
  <si>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</si>
  <si>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</si>
  <si>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</si>
  <si>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</si>
  <si>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</si>
  <si>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</si>
  <si>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</si>
  <si>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</si>
  <si>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</si>
  <si>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</si>
  <si>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</si>
  <si>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</si>
  <si>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</si>
  <si>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</si>
  <si>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</si>
  <si>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</si>
  <si>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</si>
  <si>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</si>
  <si>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</si>
  <si>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</si>
  <si>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</si>
  <si>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</si>
  <si>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</si>
  <si>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</si>
  <si>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</si>
  <si>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</si>
  <si>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</si>
  <si>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</si>
  <si>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</si>
  <si>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</si>
  <si>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</si>
  <si>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</si>
  <si>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</si>
  <si>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</si>
  <si>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</si>
  <si>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</si>
  <si>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</si>
  <si>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</si>
  <si>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</si>
  <si>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</si>
  <si>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</si>
  <si>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</si>
  <si>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</si>
  <si>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</si>
  <si>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</si>
  <si>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</si>
  <si>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</si>
  <si>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</si>
  <si>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</si>
  <si>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</si>
  <si>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</si>
  <si>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</si>
  <si>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</si>
  <si>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</si>
  <si>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</si>
  <si>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</si>
  <si>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</si>
  <si>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</si>
  <si>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</si>
  <si>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</si>
  <si>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</si>
  <si>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</si>
  <si>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</si>
  <si>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</si>
  <si>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</si>
  <si>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</si>
  <si>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</si>
  <si>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</si>
  <si>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</si>
  <si>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</si>
  <si>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</si>
  <si>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</si>
  <si>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</si>
  <si>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</si>
  <si>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</si>
  <si>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</si>
  <si>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</si>
  <si>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</si>
  <si>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</si>
  <si>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</si>
  <si>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</si>
  <si>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</si>
  <si>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</si>
  <si>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</si>
  <si>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</si>
  <si>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</si>
  <si>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</si>
  <si>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</si>
  <si>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</si>
  <si>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</si>
  <si>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</si>
  <si>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</si>
  <si>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</si>
  <si>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</si>
  <si>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</si>
  <si>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</si>
  <si>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</si>
  <si>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</si>
  <si>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</si>
  <si>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</si>
  <si>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</si>
  <si>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</si>
  <si>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</si>
  <si>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</si>
  <si>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</si>
  <si>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</si>
  <si>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</si>
  <si>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</si>
  <si>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</si>
  <si>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</si>
  <si>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</si>
  <si>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</si>
  <si>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</si>
  <si>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</si>
  <si>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</si>
  <si>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</si>
  <si>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</si>
  <si>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</si>
  <si>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</si>
  <si>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</si>
  <si>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</si>
  <si>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</si>
  <si>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</si>
  <si>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</si>
  <si>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</si>
  <si>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</si>
  <si>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</si>
  <si>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</si>
  <si>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</si>
  <si>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</si>
  <si>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</si>
  <si>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</si>
  <si>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</si>
  <si>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</si>
  <si>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</si>
  <si>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</si>
  <si>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</si>
  <si>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</si>
  <si>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</si>
  <si>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</si>
  <si>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</si>
  <si>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</si>
  <si>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</si>
  <si>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</si>
  <si>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</si>
  <si>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</si>
  <si>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</si>
  <si>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</si>
  <si>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</si>
  <si>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</si>
  <si>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</si>
  <si>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</si>
  <si>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</si>
  <si>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</si>
  <si>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</si>
  <si>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</si>
  <si>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</si>
  <si>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</si>
  <si>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</si>
  <si>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</si>
  <si>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</si>
  <si>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</si>
  <si>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</si>
  <si>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</si>
  <si>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</si>
  <si>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</si>
  <si>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</si>
  <si>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</si>
  <si>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</si>
  <si>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</si>
  <si>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</si>
  <si>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</si>
  <si>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</si>
  <si>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</si>
  <si>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</si>
  <si>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</si>
  <si>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</si>
  <si>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</si>
  <si>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</si>
  <si>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</si>
  <si>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</si>
  <si>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</si>
  <si>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</si>
  <si>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</si>
  <si>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</si>
  <si>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</si>
  <si>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</si>
  <si>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</si>
  <si>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</si>
  <si>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</si>
  <si>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</si>
  <si>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</si>
  <si>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</si>
  <si>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</si>
  <si>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</si>
  <si>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</si>
  <si>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</si>
  <si>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</si>
  <si>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</si>
  <si>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</si>
  <si>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</si>
  <si>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</si>
  <si>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</si>
  <si>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</si>
  <si>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</si>
  <si>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</si>
  <si>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</si>
  <si>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</si>
  <si>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</si>
  <si>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</si>
  <si>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</si>
  <si>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</si>
  <si>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</si>
  <si>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</si>
  <si>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</si>
  <si>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</si>
  <si>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</si>
  <si>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</si>
  <si>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</si>
  <si>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</si>
  <si>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</si>
  <si>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</si>
  <si>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</si>
  <si>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</si>
  <si>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</si>
  <si>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</si>
  <si>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</si>
  <si>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</si>
  <si>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</si>
  <si>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</si>
  <si>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</si>
  <si>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</si>
  <si>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</si>
  <si>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</si>
  <si>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</si>
  <si>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</si>
  <si>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</si>
  <si>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</si>
  <si>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</si>
  <si>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</si>
  <si>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</si>
  <si>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</si>
  <si>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</si>
  <si>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</si>
  <si>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</si>
  <si>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</si>
  <si>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</si>
  <si>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</si>
  <si>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</si>
  <si>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</si>
  <si>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</si>
  <si>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</si>
  <si>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</si>
  <si>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</si>
  <si>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</si>
  <si>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</si>
  <si>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</si>
  <si>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</si>
  <si>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</si>
  <si>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</si>
  <si>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</si>
  <si>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</si>
  <si>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</si>
  <si>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</si>
  <si>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</si>
  <si>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</si>
  <si>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</si>
  <si>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</si>
  <si>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</si>
  <si>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</si>
  <si>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</si>
  <si>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</si>
  <si>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</si>
  <si>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</si>
  <si>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</si>
  <si>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</si>
  <si>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</si>
  <si>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</si>
  <si>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</si>
  <si>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</si>
  <si>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</si>
  <si>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</si>
  <si>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</si>
  <si>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</si>
  <si>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</si>
  <si>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</si>
  <si>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</si>
  <si>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</si>
  <si>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</si>
  <si>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</si>
  <si>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</si>
  <si>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</si>
  <si>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</si>
  <si>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</si>
  <si>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</si>
  <si>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</si>
  <si>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</si>
  <si>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</si>
  <si>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</si>
  <si>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</si>
  <si>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</si>
  <si>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</si>
  <si>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</si>
  <si>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</si>
  <si>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</si>
  <si>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</si>
  <si>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</si>
  <si>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</si>
  <si>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</si>
  <si>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</si>
  <si>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</si>
  <si>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</si>
  <si>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</si>
  <si>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</si>
  <si>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</si>
  <si>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</si>
  <si>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</si>
  <si>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</si>
  <si>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</si>
  <si>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</si>
  <si>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</si>
  <si>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</si>
  <si>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</si>
  <si>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</si>
  <si>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</si>
  <si>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</si>
  <si>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</si>
  <si>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</si>
  <si>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</si>
  <si>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</si>
  <si>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</si>
  <si>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</si>
  <si>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</si>
  <si>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</si>
  <si>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</si>
  <si>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</si>
  <si>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</si>
  <si>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</si>
  <si>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</si>
  <si>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</si>
  <si>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</si>
  <si>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</si>
  <si>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</si>
  <si>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</si>
  <si>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</si>
  <si>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</si>
  <si>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</si>
  <si>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</si>
  <si>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</si>
  <si>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</si>
  <si>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</si>
  <si>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</si>
  <si>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</si>
  <si>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</si>
  <si>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</si>
  <si>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</si>
  <si>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</si>
  <si>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</si>
  <si>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</si>
  <si>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</si>
  <si>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</si>
  <si>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</si>
  <si>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</si>
  <si>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</si>
  <si>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</si>
  <si>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</si>
  <si>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</si>
  <si>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</si>
  <si>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</si>
  <si>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</si>
  <si>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</si>
  <si>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</si>
  <si>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</si>
  <si>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</si>
  <si>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</si>
  <si>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</si>
  <si>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</si>
  <si>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</si>
  <si>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</si>
  <si>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</si>
  <si>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</si>
  <si>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</si>
  <si>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</si>
  <si>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</si>
  <si>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</si>
  <si>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</si>
  <si>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</si>
  <si>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</si>
  <si>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</si>
  <si>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</si>
  <si>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</si>
  <si>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</si>
  <si>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</si>
  <si>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</si>
  <si>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</si>
  <si>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</si>
  <si>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</si>
  <si>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</si>
  <si>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</si>
  <si>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</si>
  <si>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</si>
  <si>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</si>
  <si>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</si>
  <si>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</si>
  <si>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</si>
  <si>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</si>
  <si>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</si>
  <si>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</si>
  <si>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</si>
  <si>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</si>
  <si>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</si>
  <si>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</si>
  <si>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</si>
  <si>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</si>
  <si>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</si>
  <si>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</si>
  <si>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</si>
  <si>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</si>
  <si>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</si>
  <si>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</si>
  <si>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</si>
  <si>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</si>
  <si>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</si>
  <si>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</si>
  <si>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</si>
  <si>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</si>
  <si>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</si>
  <si>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</si>
  <si>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</si>
  <si>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</si>
  <si>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</si>
  <si>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</si>
  <si>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</si>
  <si>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</si>
  <si>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</si>
  <si>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</si>
  <si>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</si>
  <si>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</si>
  <si>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</si>
  <si>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</si>
  <si>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</si>
  <si>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</si>
  <si>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</si>
  <si>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</si>
  <si>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</si>
  <si>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</si>
  <si>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</si>
  <si>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</si>
  <si>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</si>
  <si>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</si>
  <si>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</si>
  <si>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</si>
  <si>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</si>
  <si>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</si>
  <si>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</si>
  <si>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</si>
  <si>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</si>
  <si>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</si>
  <si>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</si>
  <si>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</si>
  <si>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</si>
  <si>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</si>
  <si>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</si>
  <si>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</si>
  <si>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</si>
  <si>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</si>
  <si>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</si>
  <si>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</si>
  <si>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</si>
  <si>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</si>
  <si>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</si>
  <si>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</si>
  <si>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</si>
  <si>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</si>
  <si>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</si>
  <si>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</si>
  <si>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</si>
  <si>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</si>
  <si>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</si>
  <si>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</si>
  <si>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</si>
  <si>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</si>
  <si>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</si>
  <si>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</si>
  <si>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</si>
  <si>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</si>
  <si>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</si>
  <si>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</si>
  <si>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</si>
  <si>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</si>
  <si>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</si>
  <si>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</si>
  <si>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</si>
  <si>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</si>
  <si>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</si>
  <si>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</si>
  <si>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</si>
  <si>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</si>
  <si>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</si>
  <si>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</si>
  <si>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</si>
  <si>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</si>
  <si>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</si>
  <si>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</si>
  <si>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</si>
  <si>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</si>
  <si>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</si>
  <si>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</si>
  <si>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</si>
  <si>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</si>
  <si>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</si>
  <si>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</si>
  <si>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</si>
  <si>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</si>
  <si>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</si>
  <si>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</si>
  <si>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</si>
  <si>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</si>
  <si>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</si>
  <si>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</si>
  <si>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</si>
  <si>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</si>
  <si>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</si>
  <si>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</si>
  <si>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</si>
  <si>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</si>
  <si>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</si>
  <si>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</si>
  <si>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</si>
  <si>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</si>
  <si>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</si>
  <si>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</si>
  <si>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</si>
  <si>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</si>
  <si>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</si>
  <si>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</si>
  <si>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</si>
  <si>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</si>
  <si>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</si>
  <si>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</si>
  <si>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</si>
  <si>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</si>
  <si>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</si>
  <si>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</si>
  <si>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</si>
  <si>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</si>
  <si>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</si>
  <si>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</si>
  <si>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</si>
  <si>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</si>
  <si>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</si>
  <si>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</si>
  <si>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</si>
  <si>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</si>
  <si>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</si>
  <si>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</si>
  <si>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</si>
  <si>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</si>
  <si>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</si>
  <si>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</si>
  <si>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</si>
  <si>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</si>
  <si>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</si>
  <si>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</si>
  <si>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</si>
  <si>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</si>
  <si>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</si>
  <si>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</si>
  <si>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</si>
  <si>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</si>
  <si>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</si>
  <si>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</si>
  <si>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</si>
  <si>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</si>
  <si>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</si>
  <si>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</si>
  <si>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</si>
  <si>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</si>
  <si>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</si>
  <si>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</si>
  <si>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</si>
  <si>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</si>
  <si>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</si>
  <si>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</si>
  <si>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</si>
  <si>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</si>
  <si>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</si>
  <si>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</si>
  <si>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</si>
  <si>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</si>
  <si>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</si>
  <si>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</si>
  <si>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</si>
  <si>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</si>
  <si>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</si>
  <si>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</si>
  <si>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</si>
  <si>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</si>
  <si>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</si>
  <si>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</si>
  <si>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</si>
  <si>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</si>
  <si>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</si>
  <si>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</si>
  <si>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</si>
  <si>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</si>
  <si>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</si>
  <si>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</si>
  <si>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</si>
  <si>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</si>
  <si>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</si>
  <si>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</si>
  <si>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</si>
  <si>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</si>
  <si>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</si>
  <si>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</si>
  <si>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</si>
  <si>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</si>
  <si>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</si>
  <si>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</si>
  <si>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</si>
  <si>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</si>
  <si>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</si>
  <si>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</si>
  <si>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</si>
  <si>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</si>
  <si>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</si>
  <si>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</si>
  <si>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</si>
  <si>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</si>
  <si>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</si>
  <si>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</si>
  <si>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</si>
  <si>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</si>
  <si>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</si>
  <si>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</si>
  <si>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</si>
  <si>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</si>
  <si>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</si>
  <si>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</si>
  <si>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</si>
  <si>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</si>
  <si>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</si>
  <si>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</si>
  <si>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</si>
  <si>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</si>
  <si>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</si>
  <si>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</si>
  <si>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</si>
  <si>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</si>
  <si>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</si>
  <si>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</si>
  <si>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</si>
  <si>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</si>
  <si>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</si>
  <si>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</si>
  <si>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</si>
  <si>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</si>
  <si>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</si>
  <si>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</si>
  <si>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</si>
  <si>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</si>
  <si>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</si>
  <si>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</si>
  <si>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</si>
  <si>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</si>
  <si>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</si>
  <si>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</si>
  <si>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</si>
  <si>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</si>
  <si>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</si>
  <si>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</si>
  <si>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</si>
  <si>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</si>
  <si>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</si>
  <si>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</si>
  <si>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</si>
  <si>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</si>
  <si>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</si>
  <si>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</si>
  <si>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</si>
  <si>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</si>
  <si>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</si>
  <si>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</si>
  <si>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</si>
  <si>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</si>
  <si>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</si>
  <si>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</si>
  <si>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</si>
  <si>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</si>
  <si>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</si>
  <si>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</si>
  <si>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</si>
  <si>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</si>
  <si>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</si>
  <si>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</si>
  <si>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</si>
  <si>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</si>
  <si>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</si>
  <si>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</si>
  <si>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</si>
  <si>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</si>
  <si>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</si>
  <si>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</si>
  <si>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</si>
  <si>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</si>
  <si>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</si>
  <si>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</si>
  <si>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</si>
  <si>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</si>
  <si>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</si>
  <si>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</si>
  <si>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</si>
  <si>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</si>
  <si>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</si>
  <si>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</si>
  <si>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</si>
  <si>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</si>
  <si>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</si>
  <si>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</si>
  <si>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</si>
  <si>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</si>
  <si>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</si>
  <si>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</si>
  <si>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</si>
  <si>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</si>
  <si>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</si>
  <si>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</si>
  <si>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</si>
  <si>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</si>
  <si>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</si>
  <si>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</si>
  <si>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</si>
  <si>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</si>
  <si>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</si>
  <si>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</si>
  <si>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</si>
  <si>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</si>
  <si>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</si>
  <si>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</si>
  <si>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</si>
  <si>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</si>
  <si>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</si>
  <si>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</si>
  <si>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</si>
  <si>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</si>
  <si>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</si>
  <si>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</si>
  <si>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</si>
  <si>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</si>
  <si>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</si>
  <si>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</si>
  <si>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</si>
  <si>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</si>
  <si>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</si>
  <si>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</si>
  <si>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</si>
  <si>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</si>
  <si>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</si>
  <si>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</si>
  <si>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</si>
  <si>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</si>
  <si>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</si>
  <si>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</si>
  <si>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</si>
  <si>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</si>
  <si>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</si>
  <si>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</si>
  <si>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</si>
  <si>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</si>
  <si>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</si>
  <si>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</si>
  <si>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</si>
  <si>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</si>
  <si>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</si>
  <si>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</si>
  <si>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</si>
  <si>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</si>
  <si>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</si>
  <si>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</si>
  <si>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</si>
  <si>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</si>
  <si>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</si>
  <si>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</si>
  <si>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</si>
  <si>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</si>
  <si>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</si>
  <si>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</si>
  <si>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</si>
  <si>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</si>
  <si>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</si>
  <si>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</si>
  <si>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</si>
  <si>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</si>
  <si>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</si>
  <si>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</si>
  <si>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</si>
  <si>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</si>
  <si>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</si>
  <si>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</si>
  <si>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</si>
  <si>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</si>
  <si>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</si>
  <si>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</si>
  <si>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</si>
  <si>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</si>
  <si>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</si>
  <si>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</si>
  <si>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</si>
  <si>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</si>
  <si>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</si>
  <si>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</si>
  <si>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</si>
  <si>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</si>
  <si>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</si>
  <si>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</si>
  <si>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</si>
  <si>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</si>
  <si>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</si>
  <si>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</si>
  <si>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</si>
  <si>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</si>
  <si>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</si>
  <si>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</si>
  <si>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</si>
  <si>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</si>
  <si>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</si>
  <si>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</si>
  <si>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</si>
  <si>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</si>
  <si>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</si>
  <si>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</si>
  <si>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</si>
  <si>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</si>
  <si>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</si>
  <si>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</si>
  <si>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</si>
  <si>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</si>
  <si>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</si>
  <si>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</si>
  <si>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</si>
  <si>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</si>
  <si>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</si>
  <si>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</si>
  <si>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</si>
  <si>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</si>
  <si>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</si>
  <si>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</si>
  <si>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</si>
  <si>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</si>
  <si>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</si>
  <si>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</si>
  <si>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</si>
  <si>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</si>
  <si>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</si>
  <si>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</si>
  <si>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</si>
  <si>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</si>
  <si>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</si>
  <si>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</si>
  <si>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</si>
  <si>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</si>
  <si>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</si>
  <si>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</si>
  <si>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</si>
  <si>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</si>
  <si>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</si>
  <si>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</si>
  <si>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</si>
  <si>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</si>
  <si>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</si>
  <si>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</si>
  <si>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</si>
  <si>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</si>
  <si>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</si>
  <si>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</si>
  <si>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</si>
  <si>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</si>
  <si>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</si>
  <si>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</si>
  <si>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</si>
  <si>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</si>
  <si>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</si>
  <si>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</si>
  <si>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</si>
  <si>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</si>
  <si>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</si>
  <si>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</si>
  <si>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</si>
  <si>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</si>
  <si>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</si>
  <si>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</si>
  <si>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</si>
  <si>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</si>
  <si>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</si>
  <si>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</si>
  <si>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</si>
  <si>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</si>
  <si>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</si>
  <si>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</si>
  <si>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</si>
  <si>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</si>
  <si>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</si>
  <si>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</si>
  <si>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</si>
  <si>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</si>
  <si>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</si>
  <si>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</si>
  <si>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</si>
  <si>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</si>
  <si>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</si>
  <si>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</si>
  <si>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</si>
  <si>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</si>
  <si>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</si>
  <si>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</si>
  <si>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</si>
  <si>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</si>
  <si>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</si>
  <si>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</si>
  <si>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</si>
  <si>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</si>
  <si>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</si>
  <si>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</si>
  <si>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</si>
  <si>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</si>
  <si>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</si>
  <si>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</si>
  <si>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</si>
  <si>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</si>
  <si>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</si>
  <si>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</si>
  <si>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</si>
  <si>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</si>
  <si>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</si>
  <si>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</si>
  <si>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</si>
  <si>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</si>
  <si>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</si>
  <si>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</si>
  <si>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</si>
  <si>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</si>
  <si>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</si>
  <si>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</si>
  <si>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</si>
  <si>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</si>
  <si>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</si>
  <si>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</si>
  <si>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</si>
  <si>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</si>
  <si>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</si>
  <si>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</si>
  <si>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</si>
  <si>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</si>
  <si>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</si>
  <si>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</si>
  <si>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</si>
  <si>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</si>
  <si>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</si>
  <si>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</si>
  <si>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</si>
  <si>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</si>
  <si>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</si>
  <si>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</si>
  <si>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</si>
  <si>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</si>
  <si>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</si>
  <si>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</si>
  <si>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</si>
  <si>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</si>
  <si>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</si>
  <si>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</si>
  <si>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</si>
  <si>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</si>
  <si>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</si>
  <si>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</si>
  <si>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</si>
  <si>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</si>
  <si>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</si>
  <si>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</si>
  <si>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</si>
  <si>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</si>
  <si>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</si>
  <si>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</si>
  <si>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</si>
  <si>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</si>
  <si>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</si>
  <si>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</si>
  <si>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</si>
  <si>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</si>
  <si>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</si>
  <si>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</si>
  <si>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</si>
  <si>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</si>
  <si>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</si>
  <si>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</si>
  <si>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</si>
  <si>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</si>
  <si>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</si>
  <si>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</si>
  <si>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</si>
  <si>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</si>
  <si>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</si>
  <si>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</si>
  <si>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</si>
  <si>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</si>
  <si>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</si>
  <si>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</si>
  <si>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</si>
  <si>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</si>
  <si>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</si>
  <si>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</si>
  <si>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</si>
  <si>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</si>
  <si>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</si>
  <si>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</si>
  <si>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</si>
  <si>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</si>
  <si>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</si>
  <si>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</si>
  <si>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</si>
  <si>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</si>
  <si>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</si>
  <si>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</si>
  <si>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</si>
  <si>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</si>
  <si>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</si>
  <si>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</si>
  <si>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</si>
  <si>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</si>
  <si>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</si>
  <si>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</si>
  <si>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</si>
  <si>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</si>
  <si>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</si>
  <si>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</si>
  <si>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</si>
  <si>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</si>
  <si>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</si>
  <si>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</si>
  <si>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</si>
  <si>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</si>
  <si>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</si>
  <si>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</si>
  <si>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</si>
  <si>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</si>
  <si>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</si>
  <si>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</si>
  <si>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</si>
  <si>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</si>
  <si>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</si>
  <si>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</si>
  <si>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</si>
  <si>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</si>
  <si>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</si>
  <si>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</si>
  <si>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</si>
  <si>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</si>
  <si>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</si>
  <si>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</si>
  <si>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</si>
  <si>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</si>
  <si>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</si>
  <si>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</si>
  <si>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</si>
  <si>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</si>
  <si>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</si>
  <si>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</si>
  <si>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</si>
  <si>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</si>
  <si>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</si>
  <si>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</si>
  <si>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</si>
  <si>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</si>
  <si>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</si>
  <si>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</si>
  <si>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</si>
  <si>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</si>
  <si>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</si>
  <si>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</si>
  <si>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</si>
  <si>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</si>
  <si>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</si>
  <si>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</si>
  <si>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</si>
  <si>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</si>
  <si>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</si>
  <si>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</si>
  <si>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</si>
  <si>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</si>
  <si>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</si>
  <si>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</si>
  <si>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</si>
  <si>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</si>
  <si>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</si>
  <si>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</si>
  <si>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</si>
  <si>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</si>
  <si>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</si>
  <si>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</si>
  <si>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</si>
  <si>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</si>
  <si>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</si>
  <si>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</si>
  <si>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</si>
  <si>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</si>
  <si>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</si>
  <si>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</si>
  <si>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</si>
  <si>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</si>
  <si>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</si>
  <si>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</si>
  <si>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</si>
  <si>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</si>
  <si>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</si>
  <si>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</si>
  <si>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</si>
  <si>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</si>
  <si>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</si>
  <si>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</si>
  <si>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</si>
  <si>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</si>
  <si>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</si>
  <si>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</si>
  <si>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</si>
  <si>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</si>
  <si>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</si>
  <si>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</si>
  <si>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</si>
  <si>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</si>
  <si>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</si>
  <si>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</si>
  <si>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</si>
  <si>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</si>
  <si>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</si>
  <si>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</si>
  <si>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</si>
  <si>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</si>
  <si>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</si>
  <si>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</si>
  <si>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</si>
  <si>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</si>
  <si>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</si>
  <si>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</si>
  <si>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</si>
  <si>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</si>
  <si>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</si>
  <si>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</si>
  <si>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</si>
  <si>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</si>
  <si>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</si>
  <si>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</si>
  <si>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</si>
  <si>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</si>
  <si>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</si>
  <si>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</si>
  <si>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</si>
  <si>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</si>
  <si>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</si>
  <si>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</si>
  <si>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</si>
  <si>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</si>
  <si>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</si>
  <si>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</si>
  <si>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</si>
  <si>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</si>
  <si>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</si>
  <si>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</si>
  <si>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</si>
  <si>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</si>
  <si>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</si>
  <si>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</si>
  <si>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</si>
  <si>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</si>
  <si>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</si>
  <si>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</si>
  <si>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</si>
  <si>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</si>
  <si>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</si>
  <si>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</si>
  <si>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</si>
  <si>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</si>
  <si>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</si>
  <si>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</si>
  <si>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</si>
  <si>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</si>
  <si>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</si>
  <si>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</si>
  <si>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</si>
  <si>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</si>
  <si>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</si>
  <si>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</si>
  <si>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</si>
  <si>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</si>
  <si>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</si>
  <si>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</si>
  <si>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</si>
  <si>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</si>
  <si>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</si>
  <si>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</si>
  <si>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</si>
  <si>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</si>
  <si>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</si>
  <si>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</si>
  <si>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</si>
  <si>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</si>
  <si>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</si>
  <si>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</si>
  <si>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</si>
  <si>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</si>
  <si>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</si>
  <si>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</si>
  <si>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</si>
  <si>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</si>
  <si>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</si>
  <si>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</si>
  <si>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</si>
  <si>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</si>
  <si>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</si>
  <si>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</si>
  <si>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</si>
  <si>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</si>
  <si>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</si>
  <si>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</si>
  <si>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</si>
  <si>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</si>
  <si>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</si>
  <si>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</si>
  <si>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</si>
  <si>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</si>
  <si>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</si>
  <si>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</si>
  <si>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</si>
  <si>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</si>
  <si>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</si>
  <si>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</si>
  <si>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</si>
  <si>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</si>
  <si>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</si>
  <si>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</si>
  <si>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</si>
  <si>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</si>
  <si>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</si>
  <si>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</si>
  <si>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</si>
  <si>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</si>
  <si>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</si>
  <si>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</si>
  <si>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</si>
  <si>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</si>
  <si>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</si>
  <si>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</si>
  <si>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</si>
  <si>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</si>
  <si>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</si>
  <si>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</si>
  <si>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</si>
  <si>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</si>
  <si>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</si>
  <si>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</si>
  <si>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</si>
  <si>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</si>
  <si>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</si>
  <si>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</si>
  <si>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</si>
  <si>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</si>
  <si>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</si>
  <si>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</si>
  <si>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</si>
  <si>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</si>
  <si>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</si>
  <si>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</si>
  <si>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</si>
  <si>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</si>
  <si>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</si>
  <si>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</si>
  <si>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</si>
  <si>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</si>
  <si>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</si>
  <si>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</si>
  <si>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</si>
  <si>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</si>
  <si>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</si>
  <si>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</si>
  <si>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</si>
  <si>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</si>
  <si>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</si>
  <si>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</si>
  <si>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</si>
  <si>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</si>
  <si>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</si>
  <si>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</si>
  <si>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</si>
  <si>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</si>
  <si>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</si>
  <si>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</si>
  <si>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</si>
  <si>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</si>
  <si>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</si>
  <si>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</si>
  <si>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</si>
  <si>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</si>
  <si>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</si>
  <si>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</si>
  <si>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</si>
  <si>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</si>
  <si>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</si>
  <si>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</si>
  <si>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</si>
  <si>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</si>
  <si>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</si>
  <si>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</si>
  <si>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</si>
  <si>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</si>
  <si>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</si>
  <si>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</si>
  <si>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</si>
  <si>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</si>
  <si>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</si>
  <si>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</si>
  <si>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</si>
  <si>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</si>
  <si>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</si>
  <si>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</si>
  <si>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</si>
  <si>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</si>
  <si>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</si>
  <si>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</si>
  <si>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</si>
  <si>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</si>
  <si>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</si>
  <si>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</si>
  <si>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</si>
  <si>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</si>
  <si>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</si>
  <si>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</si>
  <si>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</si>
  <si>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</si>
  <si>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</si>
  <si>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</si>
  <si>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</si>
  <si>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</si>
  <si>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</si>
  <si>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</si>
  <si>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</si>
  <si>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</si>
  <si>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</si>
  <si>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</si>
  <si>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</si>
  <si>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</si>
  <si>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</si>
  <si>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</si>
  <si>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</si>
  <si>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</si>
  <si>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</si>
  <si>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</si>
  <si>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</si>
  <si>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</si>
  <si>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</si>
  <si>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</si>
  <si>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</si>
  <si>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</si>
  <si>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</si>
  <si>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</si>
  <si>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</si>
  <si>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</si>
  <si>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</si>
  <si>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</si>
  <si>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</si>
  <si>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</si>
  <si>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</si>
  <si>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</si>
  <si>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</si>
  <si>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</si>
  <si>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</si>
  <si>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</si>
  <si>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</si>
  <si>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</si>
  <si>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</si>
  <si>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</si>
  <si>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</si>
  <si>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</si>
  <si>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</si>
  <si>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</si>
  <si>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</si>
  <si>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</si>
  <si>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</si>
  <si>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</si>
  <si>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</si>
  <si>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</si>
  <si>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</si>
  <si>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</si>
  <si>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</si>
  <si>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</si>
  <si>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</si>
  <si>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</si>
  <si>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</si>
  <si>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</si>
  <si>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</si>
  <si>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</si>
  <si>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</si>
  <si>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</si>
  <si>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</si>
  <si>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</si>
  <si>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</si>
  <si>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</si>
  <si>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</si>
  <si>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</si>
  <si>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</si>
  <si>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</si>
  <si>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</si>
  <si>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</si>
  <si>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</si>
  <si>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</si>
  <si>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</si>
  <si>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</si>
  <si>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</si>
  <si>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</si>
  <si>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</si>
  <si>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</si>
  <si>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</si>
  <si>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</si>
  <si>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</si>
  <si>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</si>
  <si>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</si>
  <si>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</si>
  <si>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</si>
  <si>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</si>
  <si>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</si>
  <si>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</si>
  <si>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</si>
  <si>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</si>
  <si>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</si>
  <si>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</si>
  <si>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</si>
  <si>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</si>
  <si>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</si>
  <si>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</si>
  <si>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</si>
  <si>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</si>
  <si>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</si>
  <si>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</si>
  <si>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</si>
  <si>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</si>
  <si>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</si>
  <si>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</si>
  <si>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</si>
  <si>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</si>
  <si>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</si>
  <si>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</si>
  <si>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</si>
  <si>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</si>
  <si>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</si>
  <si>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</si>
  <si>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</si>
  <si>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</si>
  <si>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</si>
  <si>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</si>
  <si>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</si>
  <si>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</si>
  <si>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</si>
  <si>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</si>
  <si>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</si>
  <si>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</si>
  <si>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</si>
  <si>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</si>
  <si>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</si>
  <si>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</si>
  <si>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</si>
  <si>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</si>
  <si>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</si>
  <si>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</si>
  <si>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</si>
  <si>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</si>
  <si>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</si>
  <si>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</si>
  <si>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</si>
  <si>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</si>
  <si>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</si>
  <si>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</si>
  <si>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</si>
  <si>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</si>
  <si>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</si>
  <si>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</si>
  <si>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</si>
  <si>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</si>
  <si>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</si>
  <si>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</si>
  <si>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</si>
  <si>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</si>
  <si>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</si>
  <si>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</si>
  <si>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</si>
  <si>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</si>
  <si>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</si>
  <si>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</si>
  <si>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</si>
  <si>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</si>
  <si>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</si>
  <si>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</si>
  <si>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</si>
  <si>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</si>
  <si>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</si>
  <si>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</si>
  <si>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</si>
  <si>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</si>
  <si>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</si>
  <si>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</si>
  <si>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</si>
  <si>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</si>
  <si>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</si>
  <si>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</si>
  <si>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</si>
  <si>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</si>
  <si>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</si>
  <si>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</si>
  <si>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</si>
  <si>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</si>
  <si>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</si>
  <si>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</si>
  <si>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</si>
  <si>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</si>
  <si>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</si>
  <si>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</si>
  <si>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</si>
  <si>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</si>
  <si>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</si>
  <si>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</si>
  <si>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</si>
  <si>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</si>
  <si>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</si>
  <si>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</si>
  <si>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</si>
  <si>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</si>
  <si>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</si>
  <si>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</si>
  <si>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</si>
  <si>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</si>
  <si>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</si>
  <si>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</si>
  <si>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</si>
  <si>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</si>
  <si>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</si>
  <si>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</si>
  <si>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</si>
  <si>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</si>
  <si>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</si>
  <si>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</si>
  <si>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</si>
  <si>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</si>
  <si>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</si>
  <si>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</si>
  <si>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</si>
  <si>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</si>
  <si>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</si>
  <si>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</si>
  <si>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</si>
  <si>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</si>
  <si>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</si>
  <si>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</si>
  <si>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</si>
  <si>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</si>
  <si>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</si>
  <si>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</si>
  <si>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</si>
  <si>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</si>
  <si>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</si>
  <si>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</si>
  <si>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</si>
  <si>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</si>
  <si>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</si>
  <si>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</si>
  <si>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</si>
  <si>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</si>
  <si>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</si>
  <si>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</si>
  <si>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</si>
  <si>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</si>
  <si>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</si>
  <si>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</si>
  <si>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</si>
  <si>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</si>
  <si>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</si>
  <si>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</si>
  <si>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</si>
  <si>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</si>
  <si>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</si>
  <si>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</si>
  <si>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</si>
  <si>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</si>
  <si>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</si>
  <si>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</si>
  <si>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</si>
  <si>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</si>
  <si>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</si>
  <si>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</si>
  <si>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</si>
  <si>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</si>
  <si>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</si>
  <si>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</si>
  <si>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</si>
  <si>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</si>
  <si>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</si>
  <si>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</si>
  <si>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</si>
  <si>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</si>
  <si>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</si>
  <si>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</si>
  <si>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</si>
  <si>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</si>
  <si>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</si>
  <si>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</si>
  <si>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</si>
  <si>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</si>
  <si>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</si>
  <si>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</si>
  <si>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</si>
  <si>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</si>
  <si>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</si>
  <si>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</si>
  <si>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</si>
  <si>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</si>
  <si>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</si>
  <si>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</si>
  <si>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</si>
  <si>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</si>
  <si>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</si>
  <si>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</si>
  <si>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</si>
  <si>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</si>
  <si>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</si>
  <si>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</si>
  <si>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</si>
  <si>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</si>
  <si>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</si>
  <si>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</si>
  <si>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</si>
  <si>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</si>
  <si>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</si>
  <si>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</si>
  <si>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</si>
  <si>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</si>
  <si>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</si>
  <si>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</si>
  <si>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</si>
  <si>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</si>
  <si>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</si>
  <si>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</si>
  <si>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</si>
  <si>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</si>
  <si>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</si>
  <si>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</si>
  <si>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</si>
  <si>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</si>
  <si>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</si>
  <si>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</si>
  <si>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</si>
  <si>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</si>
  <si>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</si>
  <si>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</si>
  <si>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</si>
  <si>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</si>
  <si>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</si>
  <si>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</si>
  <si>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</si>
  <si>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</si>
  <si>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</si>
  <si>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</si>
  <si>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</si>
  <si>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</si>
  <si>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</si>
  <si>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</si>
  <si>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</si>
  <si>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</si>
  <si>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</si>
  <si>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</si>
  <si>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</si>
  <si>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</si>
  <si>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</si>
  <si>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</si>
  <si>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</si>
  <si>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</si>
  <si>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</si>
  <si>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</si>
  <si>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</si>
  <si>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</si>
  <si>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</si>
  <si>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</si>
  <si>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</si>
  <si>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</si>
  <si>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</si>
  <si>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</si>
  <si>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</si>
  <si>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</si>
  <si>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</si>
  <si>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</si>
  <si>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</si>
  <si>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</si>
  <si>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</si>
  <si>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</si>
  <si>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</si>
  <si>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</si>
  <si>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</si>
  <si>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</si>
  <si>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</si>
  <si>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</si>
  <si>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</si>
  <si>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</si>
  <si>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</si>
  <si>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</si>
  <si>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</si>
  <si>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</si>
  <si>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</si>
  <si>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</si>
  <si>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</si>
  <si>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</si>
  <si>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</si>
  <si>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</si>
  <si>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</si>
  <si>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</si>
  <si>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</si>
  <si>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</si>
  <si>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</si>
  <si>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</si>
  <si>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</si>
  <si>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</si>
  <si>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</si>
  <si>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</si>
  <si>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</si>
  <si>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</si>
  <si>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</si>
  <si>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</si>
  <si>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</si>
  <si>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</si>
  <si>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</si>
  <si>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</si>
  <si>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</si>
  <si>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</si>
  <si>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</si>
  <si>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</si>
  <si>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</si>
  <si>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</si>
  <si>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</si>
  <si>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</si>
  <si>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</si>
  <si>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</si>
  <si>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</si>
  <si>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</si>
  <si>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</si>
  <si>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</si>
  <si>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</si>
  <si>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</si>
  <si>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</si>
  <si>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</si>
  <si>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</si>
  <si>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</si>
  <si>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</si>
  <si>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</si>
  <si>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</si>
  <si>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</si>
  <si>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</si>
  <si>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</si>
  <si>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</si>
  <si>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</si>
  <si>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</si>
  <si>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</si>
  <si>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</si>
  <si>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</si>
  <si>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</si>
  <si>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</si>
  <si>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</si>
  <si>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</si>
  <si>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</si>
  <si>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</si>
  <si>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</si>
  <si>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</si>
  <si>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</si>
  <si>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</si>
  <si>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</si>
  <si>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</si>
  <si>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</si>
  <si>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</si>
  <si>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</si>
  <si>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</si>
  <si>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</si>
  <si>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</si>
  <si>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</si>
  <si>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</si>
  <si>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</si>
  <si>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</si>
  <si>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</si>
  <si>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</si>
  <si>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</si>
  <si>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</si>
  <si>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</si>
  <si>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</si>
  <si>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</si>
  <si>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</si>
  <si>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</si>
  <si>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</si>
  <si>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</si>
  <si>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</si>
  <si>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</si>
  <si>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</si>
  <si>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</si>
  <si>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</si>
  <si>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</si>
  <si>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</si>
  <si>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</si>
  <si>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</si>
  <si>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</si>
  <si>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</si>
  <si>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</si>
  <si>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</si>
  <si>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</si>
  <si>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</si>
  <si>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</si>
  <si>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</si>
  <si>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</si>
  <si>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</si>
  <si>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</si>
  <si>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</si>
  <si>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</si>
  <si>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</si>
  <si>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</si>
  <si>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</si>
  <si>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</si>
  <si>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</si>
  <si>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</si>
  <si>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</si>
  <si>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</si>
  <si>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</si>
  <si>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</si>
  <si>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</si>
  <si>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</si>
  <si>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</si>
  <si>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</si>
  <si>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</si>
  <si>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</si>
  <si>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</si>
  <si>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</si>
  <si>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</si>
  <si>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</si>
  <si>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</si>
  <si>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</si>
  <si>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</si>
  <si>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</si>
  <si>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</si>
  <si>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</si>
  <si>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</si>
  <si>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</si>
  <si>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</si>
  <si>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</si>
  <si>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</si>
  <si>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</si>
  <si>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</si>
  <si>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</si>
  <si>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</si>
  <si>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</si>
  <si>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</si>
  <si>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</si>
  <si>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</si>
  <si>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</si>
  <si>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</si>
  <si>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</si>
  <si>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</si>
  <si>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</si>
  <si>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</si>
  <si>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</si>
  <si>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</si>
  <si>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</si>
  <si>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</si>
  <si>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</si>
  <si>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</si>
  <si>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</si>
  <si>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</si>
  <si>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</si>
  <si>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</si>
  <si>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</si>
  <si>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</si>
  <si>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</si>
  <si>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</si>
  <si>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</si>
  <si>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</si>
  <si>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</si>
  <si>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</si>
  <si>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</si>
  <si>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</si>
  <si>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</si>
  <si>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</si>
  <si>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</si>
  <si>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</si>
  <si>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</si>
  <si>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</si>
  <si>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</si>
  <si>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</si>
  <si>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</si>
  <si>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</si>
  <si>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</si>
  <si>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</si>
  <si>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</si>
  <si>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</si>
  <si>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</si>
  <si>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</si>
  <si>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</si>
  <si>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</si>
  <si>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</si>
  <si>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</si>
  <si>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</si>
  <si>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</si>
  <si>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</si>
  <si>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</si>
  <si>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</si>
  <si>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</si>
  <si>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</si>
  <si>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</si>
  <si>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</si>
  <si>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</si>
  <si>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</si>
  <si>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</si>
  <si>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</si>
  <si>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</si>
  <si>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</si>
  <si>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</si>
  <si>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</si>
  <si>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</si>
  <si>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</si>
  <si>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</si>
  <si>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</si>
  <si>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</si>
  <si>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</si>
  <si>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</si>
  <si>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</si>
  <si>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</si>
  <si>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</si>
  <si>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</si>
  <si>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</si>
  <si>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</si>
  <si>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</si>
  <si>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</si>
  <si>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</si>
  <si>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</si>
  <si>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</si>
  <si>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</si>
  <si>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</si>
  <si>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</si>
  <si>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</si>
  <si>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</si>
  <si>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</si>
  <si>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</si>
  <si>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</si>
  <si>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</si>
  <si>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</si>
  <si>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</si>
  <si>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</si>
  <si>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</si>
  <si>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</si>
  <si>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</si>
  <si>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</si>
  <si>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</si>
  <si>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</si>
  <si>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</si>
  <si>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</si>
  <si>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</si>
  <si>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</si>
  <si>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</si>
  <si>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</si>
  <si>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</si>
  <si>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</si>
  <si>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</si>
  <si>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</si>
  <si>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</si>
  <si>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</si>
  <si>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</si>
  <si>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</si>
  <si>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</si>
  <si>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</si>
  <si>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</si>
  <si>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</si>
  <si>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</si>
  <si>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</si>
  <si>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</si>
  <si>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</si>
  <si>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</si>
  <si>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</si>
  <si>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</si>
  <si>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</si>
  <si>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</si>
  <si>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</si>
  <si>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</si>
  <si>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</si>
  <si>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</si>
  <si>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</si>
  <si>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</si>
  <si>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</si>
  <si>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</si>
  <si>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</si>
  <si>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</si>
  <si>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</si>
  <si>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</si>
  <si>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</si>
  <si>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</si>
  <si>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</si>
  <si>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</si>
  <si>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</si>
  <si>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</si>
  <si>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</si>
  <si>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</si>
  <si>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</si>
  <si>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</si>
  <si>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</si>
  <si>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</si>
  <si>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</si>
  <si>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</si>
  <si>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</si>
  <si>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</si>
  <si>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</si>
  <si>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</si>
  <si>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</si>
  <si>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</si>
  <si>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</si>
  <si>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</si>
  <si>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</si>
  <si>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</si>
  <si>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</si>
  <si>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</si>
  <si>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</si>
  <si>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</si>
  <si>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</si>
  <si>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</si>
  <si>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</si>
  <si>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</si>
  <si>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</si>
  <si>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</si>
  <si>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</si>
  <si>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</si>
  <si>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</si>
  <si>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</si>
  <si>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</si>
  <si>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</si>
  <si>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</si>
  <si>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</si>
  <si>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</si>
  <si>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</si>
  <si>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</si>
  <si>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</si>
  <si>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</si>
  <si>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</si>
  <si>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</si>
  <si>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</si>
  <si>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</si>
  <si>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</si>
  <si>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</si>
  <si>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</si>
  <si>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</si>
  <si>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</si>
  <si>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</si>
  <si>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</si>
  <si>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</si>
  <si>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</si>
  <si>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</si>
  <si>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</si>
  <si>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</si>
  <si>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</si>
  <si>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</si>
  <si>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</si>
  <si>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</si>
  <si>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</si>
  <si>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</si>
  <si>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</si>
  <si>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</si>
  <si>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</si>
  <si>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</si>
  <si>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</si>
  <si>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</si>
  <si>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</si>
  <si>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</si>
  <si>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</si>
  <si>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</si>
  <si>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</si>
  <si>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</si>
  <si>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</si>
  <si>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</si>
  <si>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</si>
  <si>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</si>
  <si>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</si>
  <si>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</si>
  <si>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</si>
  <si>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</si>
  <si>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</si>
  <si>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</si>
  <si>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</si>
  <si>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</si>
  <si>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</si>
  <si>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</si>
  <si>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</si>
  <si>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</si>
  <si>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</si>
  <si>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</si>
  <si>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</si>
  <si>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</si>
  <si>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</si>
  <si>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</si>
  <si>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</si>
  <si>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</si>
  <si>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</si>
  <si>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</si>
  <si>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</si>
  <si>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</si>
  <si>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</si>
  <si>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</si>
  <si>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</si>
  <si>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</si>
  <si>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</si>
  <si>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</si>
  <si>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</si>
  <si>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</si>
  <si>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</si>
  <si>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</si>
  <si>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</si>
  <si>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</si>
  <si>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</si>
  <si>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</si>
  <si>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</si>
  <si>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</si>
  <si>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</si>
  <si>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</si>
  <si>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</si>
  <si>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</si>
  <si>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</si>
  <si>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</si>
  <si>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</si>
  <si>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</si>
  <si>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</si>
  <si>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</si>
  <si>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</si>
  <si>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</si>
  <si>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</si>
  <si>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</si>
  <si>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</si>
  <si>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</si>
  <si>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</si>
  <si>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</si>
  <si>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</si>
  <si>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</si>
  <si>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</si>
  <si>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</si>
  <si>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</si>
  <si>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</si>
  <si>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</si>
  <si>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</si>
  <si>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</si>
  <si>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</si>
  <si>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</si>
  <si>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</si>
  <si>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</si>
  <si>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</si>
  <si>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</si>
  <si>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</si>
  <si>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</si>
  <si>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</si>
  <si>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</si>
  <si>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</si>
  <si>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</si>
  <si>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</si>
  <si>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</si>
  <si>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</si>
  <si>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</si>
  <si>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</si>
  <si>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</si>
  <si>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</si>
  <si>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</si>
  <si>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</si>
  <si>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</si>
  <si>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</si>
  <si>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</si>
  <si>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</si>
  <si>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</si>
  <si>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</si>
  <si>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</si>
  <si>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</si>
  <si>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</si>
  <si>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</si>
  <si>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</si>
  <si>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</si>
  <si>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</si>
  <si>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</si>
  <si>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</si>
  <si>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</si>
  <si>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</si>
  <si>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</si>
  <si>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</si>
  <si>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</si>
  <si>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</si>
  <si>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</si>
  <si>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</si>
  <si>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</si>
  <si>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</si>
  <si>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</si>
  <si>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</si>
  <si>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</si>
  <si>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</si>
  <si>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</si>
  <si>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</si>
  <si>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</si>
  <si>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</si>
  <si>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</si>
  <si>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</si>
  <si>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</si>
  <si>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</si>
  <si>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</si>
  <si>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</si>
  <si>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</si>
  <si>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</si>
  <si>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</si>
  <si>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</si>
  <si>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</si>
  <si>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</si>
  <si>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</si>
  <si>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</si>
  <si>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</si>
  <si>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</si>
  <si>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</si>
  <si>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</si>
  <si>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</si>
  <si>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</si>
  <si>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</si>
  <si>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</si>
  <si>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</si>
  <si>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</si>
  <si>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</si>
  <si>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</si>
  <si>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</si>
  <si>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</si>
  <si>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</si>
  <si>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</si>
  <si>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</si>
  <si>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</si>
  <si>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</si>
  <si>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</si>
  <si>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</si>
  <si>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</si>
  <si>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</si>
  <si>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</si>
  <si>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</si>
  <si>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</si>
  <si>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</si>
  <si>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</si>
  <si>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</si>
  <si>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</si>
  <si>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</si>
  <si>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</si>
  <si>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</si>
  <si>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</si>
  <si>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</si>
  <si>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</si>
  <si>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</si>
  <si>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</si>
  <si>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</si>
  <si>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</si>
  <si>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</si>
  <si>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</si>
  <si>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</si>
  <si>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</si>
  <si>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</si>
  <si>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</si>
  <si>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</si>
  <si>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</si>
  <si>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</si>
  <si>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</si>
  <si>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</si>
  <si>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</si>
  <si>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</si>
  <si>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</si>
  <si>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</si>
  <si>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</si>
  <si>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</si>
  <si>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</si>
  <si>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</si>
  <si>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</si>
  <si>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</si>
  <si>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</si>
  <si>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</si>
  <si>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</si>
  <si>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</si>
  <si>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</si>
  <si>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</si>
  <si>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</si>
  <si>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</si>
  <si>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</si>
  <si>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</si>
  <si>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</si>
  <si>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</si>
  <si>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</si>
  <si>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</si>
  <si>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</si>
  <si>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</si>
  <si>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</si>
  <si>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</si>
  <si>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</si>
  <si>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</si>
  <si>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</si>
  <si>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</si>
  <si>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</si>
  <si>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</si>
  <si>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</si>
  <si>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</si>
  <si>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</si>
  <si>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</si>
  <si>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</si>
  <si>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</si>
  <si>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</si>
  <si>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</si>
  <si>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</si>
  <si>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</si>
  <si>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</si>
  <si>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</si>
  <si>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</si>
  <si>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</si>
  <si>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</si>
  <si>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</si>
  <si>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</si>
  <si>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</si>
  <si>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</si>
  <si>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</si>
  <si>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</si>
  <si>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</si>
  <si>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</si>
  <si>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</si>
  <si>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</si>
  <si>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</si>
  <si>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</si>
  <si>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</si>
  <si>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</si>
  <si>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</si>
  <si>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</si>
  <si>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</si>
  <si>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</si>
  <si>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</si>
  <si>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</si>
  <si>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</si>
  <si>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</si>
  <si>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</si>
  <si>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</si>
  <si>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</si>
  <si>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</si>
  <si>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</si>
  <si>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</si>
  <si>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</si>
  <si>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</si>
  <si>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</si>
  <si>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</si>
  <si>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</si>
  <si>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</si>
  <si>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</si>
  <si>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</si>
  <si>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</si>
  <si>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</si>
  <si>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</si>
  <si>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</si>
  <si>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</si>
  <si>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</si>
  <si>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</si>
  <si>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</si>
  <si>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</si>
  <si>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</si>
  <si>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</si>
  <si>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</si>
  <si>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</si>
  <si>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</si>
  <si>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</si>
  <si>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</si>
  <si>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</si>
  <si>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</si>
  <si>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</si>
  <si>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</si>
  <si>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</si>
  <si>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</si>
  <si>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</si>
  <si>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</si>
  <si>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</si>
  <si>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</si>
  <si>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</si>
  <si>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</si>
  <si>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</si>
  <si>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</si>
  <si>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</si>
  <si>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</si>
  <si>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</si>
  <si>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</si>
  <si>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</si>
  <si>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</si>
  <si>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</si>
  <si>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</si>
  <si>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</si>
  <si>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</si>
  <si>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</si>
  <si>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</si>
  <si>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</si>
  <si>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</si>
  <si>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</si>
  <si>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</si>
  <si>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</si>
  <si>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</si>
  <si>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</si>
  <si>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</si>
  <si>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</si>
  <si>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</si>
  <si>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</si>
  <si>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</si>
  <si>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</si>
  <si>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</si>
  <si>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</si>
  <si>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</si>
  <si>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</si>
  <si>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</si>
  <si>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</si>
  <si>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</si>
  <si>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</si>
  <si>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</si>
  <si>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</si>
  <si>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</si>
  <si>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</si>
  <si>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</si>
  <si>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</si>
  <si>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</si>
  <si>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</si>
  <si>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</si>
  <si>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</si>
  <si>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</si>
  <si>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</si>
  <si>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</si>
  <si>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</si>
  <si>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</si>
  <si>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</si>
  <si>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</si>
  <si>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</si>
  <si>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</si>
  <si>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</si>
  <si>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</si>
  <si>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</si>
  <si>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</si>
  <si>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</si>
  <si>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</si>
  <si>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</si>
  <si>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</si>
  <si>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</si>
  <si>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</si>
  <si>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</si>
  <si>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</si>
  <si>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</si>
  <si>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</si>
  <si>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</si>
  <si>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</si>
  <si>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</si>
  <si>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</si>
  <si>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</si>
  <si>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</si>
  <si>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</si>
  <si>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</si>
  <si>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</si>
  <si>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</si>
  <si>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</si>
  <si>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</si>
  <si>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</si>
  <si>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</si>
  <si>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</si>
  <si>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</si>
  <si>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</si>
  <si>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</si>
  <si>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</si>
  <si>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</si>
  <si>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</si>
  <si>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</si>
  <si>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</si>
  <si>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</si>
  <si>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</si>
  <si>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</si>
  <si>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</si>
  <si>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</si>
  <si>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</si>
  <si>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</si>
  <si>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</si>
  <si>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</si>
  <si>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</si>
  <si>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</si>
  <si>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</si>
  <si>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</si>
  <si>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</si>
  <si>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</si>
  <si>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</si>
  <si>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</si>
  <si>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</si>
  <si>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</si>
  <si>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</si>
  <si>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</si>
  <si>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</si>
  <si>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</si>
  <si>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</si>
  <si>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</si>
  <si>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</si>
  <si>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</si>
  <si>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</si>
  <si>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</si>
  <si>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</si>
  <si>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</si>
  <si>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</si>
  <si>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</si>
  <si>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</si>
  <si>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</si>
  <si>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</si>
  <si>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</si>
  <si>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</si>
  <si>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</si>
  <si>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</si>
  <si>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</si>
  <si>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</si>
  <si>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</si>
  <si>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</si>
  <si>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</si>
  <si>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</si>
  <si>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</si>
  <si>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</si>
  <si>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</si>
  <si>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</si>
  <si>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</si>
  <si>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</si>
  <si>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</si>
  <si>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</si>
  <si>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</si>
  <si>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</si>
  <si>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</si>
  <si>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</si>
  <si>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</si>
  <si>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</si>
  <si>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</si>
  <si>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</si>
  <si>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</si>
  <si>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</si>
  <si>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</si>
  <si>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</si>
  <si>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</si>
  <si>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</si>
  <si>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</si>
  <si>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</si>
  <si>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</si>
  <si>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</si>
  <si>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</si>
  <si>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</si>
  <si>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</si>
  <si>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</si>
  <si>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</si>
  <si>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</si>
  <si>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</si>
  <si>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</si>
  <si>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</si>
  <si>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</si>
  <si>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</si>
  <si>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</si>
  <si>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</si>
  <si>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</si>
  <si>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</si>
  <si>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</si>
  <si>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</si>
  <si>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</si>
  <si>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</si>
  <si>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</si>
  <si>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</si>
  <si>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</si>
  <si>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</si>
  <si>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</si>
  <si>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</si>
  <si>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</si>
  <si>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</si>
  <si>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</si>
  <si>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</si>
  <si>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</si>
  <si>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</si>
  <si>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</si>
  <si>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</si>
  <si>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</si>
  <si>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</si>
  <si>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</si>
  <si>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</si>
  <si>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</si>
  <si>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</si>
  <si>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</si>
  <si>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</si>
  <si>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</si>
  <si>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</si>
  <si>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</si>
  <si>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</si>
  <si>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</si>
  <si>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</si>
  <si>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</si>
  <si>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</si>
  <si>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</si>
  <si>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</si>
  <si>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</si>
  <si>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</si>
  <si>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</si>
  <si>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</si>
  <si>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</si>
  <si>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</si>
  <si>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</si>
  <si>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</si>
  <si>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</si>
  <si>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</si>
  <si>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</si>
  <si>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</si>
  <si>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</si>
  <si>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</si>
  <si>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</si>
  <si>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</si>
  <si>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</si>
  <si>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</si>
  <si>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</si>
  <si>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</si>
  <si>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</si>
  <si>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</si>
  <si>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</si>
  <si>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</si>
  <si>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</si>
  <si>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</si>
  <si>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</si>
  <si>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</si>
  <si>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</si>
  <si>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</si>
  <si>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</si>
  <si>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</si>
  <si>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</si>
  <si>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</si>
  <si>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</si>
  <si>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</si>
  <si>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</si>
  <si>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</si>
  <si>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</si>
  <si>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</si>
  <si>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</si>
  <si>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</si>
  <si>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</si>
  <si>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</si>
  <si>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</si>
  <si>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</si>
  <si>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</si>
  <si>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</si>
  <si>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</si>
  <si>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</si>
  <si>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</si>
  <si>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</si>
  <si>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</si>
  <si>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</si>
  <si>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</si>
  <si>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</si>
  <si>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</si>
  <si>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</si>
  <si>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</si>
  <si>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</si>
  <si>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</si>
  <si>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</si>
  <si>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</si>
  <si>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</si>
  <si>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</si>
  <si>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</si>
  <si>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</si>
  <si>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</si>
  <si>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</si>
  <si>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</si>
  <si>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</si>
  <si>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</si>
  <si>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</si>
  <si>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</si>
  <si>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</si>
  <si>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</si>
  <si>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</si>
  <si>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</si>
  <si>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</si>
  <si>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</si>
  <si>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</si>
  <si>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</si>
  <si>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</si>
  <si>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</si>
  <si>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</si>
  <si>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</si>
  <si>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</si>
  <si>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</si>
  <si>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</si>
  <si>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</si>
  <si>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</si>
  <si>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</si>
  <si>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</si>
  <si>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</si>
  <si>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</si>
  <si>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</si>
  <si>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</si>
  <si>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</si>
  <si>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</si>
  <si>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</si>
  <si>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</si>
  <si>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</si>
  <si>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</si>
  <si>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</si>
  <si>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</si>
  <si>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</si>
  <si>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</si>
  <si>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</si>
  <si>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</si>
  <si>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</si>
  <si>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</si>
  <si>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</si>
  <si>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</si>
  <si>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</si>
  <si>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</si>
  <si>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</si>
  <si>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</si>
  <si>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</si>
  <si>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</si>
  <si>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</si>
  <si>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</si>
  <si>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</si>
  <si>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</si>
  <si>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</si>
  <si>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</si>
  <si>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</si>
  <si>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</si>
  <si>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</si>
  <si>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</si>
  <si>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</si>
  <si>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</si>
  <si>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</si>
  <si>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</si>
  <si>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</si>
  <si>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</si>
  <si>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</si>
  <si>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</si>
  <si>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</si>
  <si>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</si>
  <si>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</si>
  <si>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</si>
  <si>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</si>
  <si>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</si>
  <si>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</si>
  <si>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</si>
  <si>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</si>
  <si>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</si>
  <si>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</si>
  <si>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</si>
  <si>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</si>
  <si>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</si>
  <si>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</si>
  <si>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</si>
  <si>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</si>
  <si>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</si>
  <si>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</si>
  <si>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</si>
  <si>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</si>
  <si>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</si>
  <si>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</si>
  <si>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</si>
  <si>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</si>
  <si>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</si>
  <si>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</si>
  <si>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</si>
  <si>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</si>
  <si>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</si>
  <si>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</si>
  <si>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</si>
  <si>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</si>
  <si>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</si>
  <si>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</si>
  <si>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</si>
  <si>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</si>
  <si>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</si>
  <si>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</si>
  <si>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</si>
  <si>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</si>
  <si>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</si>
  <si>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</si>
  <si>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</si>
  <si>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</si>
  <si>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</si>
  <si>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</si>
  <si>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</si>
  <si>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</si>
  <si>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</si>
  <si>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</si>
  <si>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</si>
  <si>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</si>
  <si>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</si>
  <si>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</si>
  <si>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</si>
  <si>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</si>
  <si>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</si>
  <si>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</si>
  <si>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</si>
  <si>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</si>
  <si>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</si>
  <si>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</si>
  <si>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</si>
  <si>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</si>
  <si>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</si>
  <si>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</si>
  <si>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</si>
  <si>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</si>
  <si>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</si>
  <si>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</si>
  <si>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</si>
  <si>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</si>
  <si>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</si>
  <si>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</si>
  <si>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</si>
  <si>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</si>
  <si>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</si>
  <si>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</si>
  <si>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</si>
  <si>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</si>
  <si>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</si>
  <si>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</si>
  <si>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</si>
  <si>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</si>
  <si>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</si>
  <si>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</si>
  <si>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</si>
  <si>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</si>
  <si>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</si>
  <si>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</si>
  <si>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</si>
  <si>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</si>
  <si>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</si>
  <si>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</si>
  <si>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</si>
  <si>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</si>
  <si>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</si>
  <si>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</si>
  <si>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</si>
  <si>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</si>
  <si>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</si>
  <si>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</si>
  <si>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</si>
  <si>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</si>
  <si>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</si>
  <si>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</si>
  <si>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</si>
  <si>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</si>
  <si>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</si>
  <si>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</si>
  <si>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</si>
  <si>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</si>
  <si>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</si>
  <si>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</si>
  <si>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</si>
  <si>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</si>
  <si>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</si>
  <si>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</si>
  <si>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</si>
  <si>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</si>
  <si>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</si>
  <si>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</si>
  <si>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</si>
  <si>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</si>
  <si>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</si>
  <si>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</si>
  <si>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</si>
  <si>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</si>
  <si>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</si>
  <si>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</si>
  <si>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</si>
  <si>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</si>
  <si>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</si>
  <si>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</si>
  <si>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</si>
  <si>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</si>
  <si>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</si>
  <si>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</si>
  <si>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</si>
  <si>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</si>
  <si>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</si>
  <si>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</si>
  <si>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</si>
  <si>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</si>
  <si>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</si>
  <si>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</si>
  <si>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</si>
  <si>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</si>
  <si>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</si>
  <si>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</si>
  <si>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</si>
  <si>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</si>
  <si>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</si>
  <si>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</si>
  <si>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</si>
  <si>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</si>
  <si>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</si>
  <si>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</si>
  <si>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</si>
  <si>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</si>
  <si>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</si>
  <si>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</si>
  <si>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</si>
  <si>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</si>
  <si>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</si>
  <si>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</si>
  <si>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</si>
  <si>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</si>
  <si>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</si>
  <si>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</si>
  <si>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</si>
  <si>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</si>
  <si>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</si>
  <si>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</si>
  <si>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</si>
  <si>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</si>
  <si>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</si>
  <si>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</si>
  <si>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</si>
  <si>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</si>
  <si>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</si>
  <si>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</si>
  <si>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</si>
  <si>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</si>
  <si>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</si>
  <si>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</si>
  <si>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</si>
  <si>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</si>
  <si>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</si>
  <si>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</si>
  <si>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</si>
  <si>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</si>
  <si>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</si>
  <si>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</si>
  <si>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</si>
  <si>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</si>
  <si>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</si>
  <si>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</si>
  <si>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</si>
  <si>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</si>
  <si>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</si>
  <si>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</si>
  <si>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</si>
  <si>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</si>
  <si>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</si>
  <si>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</si>
  <si>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</si>
  <si>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</si>
  <si>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</si>
  <si>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</si>
  <si>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</si>
  <si>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</si>
  <si>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</si>
  <si>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</si>
  <si>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</si>
  <si>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</si>
  <si>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</si>
  <si>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</si>
  <si>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</si>
  <si>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</si>
  <si>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</si>
  <si>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</si>
  <si>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</si>
  <si>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</si>
  <si>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</si>
  <si>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</si>
  <si>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</si>
  <si>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</si>
  <si>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</si>
  <si>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</si>
  <si>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</si>
  <si>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</si>
  <si>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</si>
  <si>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</si>
  <si>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</si>
  <si>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</si>
  <si>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</si>
  <si>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</si>
  <si>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</si>
  <si>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</si>
  <si>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</si>
  <si>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</si>
  <si>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</si>
  <si>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</si>
  <si>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</si>
  <si>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</si>
  <si>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</si>
  <si>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</si>
  <si>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</si>
  <si>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</si>
  <si>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</si>
  <si>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</si>
  <si>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</si>
  <si>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</si>
  <si>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</si>
  <si>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</si>
  <si>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</si>
  <si>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</si>
  <si>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</si>
  <si>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</si>
  <si>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</si>
  <si>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</si>
  <si>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</si>
  <si>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</si>
  <si>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</si>
  <si>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</si>
  <si>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</si>
  <si>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</si>
  <si>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</si>
  <si>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</si>
  <si>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</si>
  <si>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</si>
  <si>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</si>
  <si>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</si>
  <si>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</si>
  <si>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</si>
  <si>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</si>
  <si>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</si>
  <si>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</si>
  <si>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</si>
  <si>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</si>
  <si>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</si>
  <si>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</si>
  <si>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</si>
  <si>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</si>
  <si>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</si>
  <si>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</si>
  <si>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</si>
  <si>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</si>
  <si>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</si>
  <si>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</si>
  <si>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</si>
  <si>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</si>
  <si>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</si>
  <si>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</si>
  <si>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</si>
  <si>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</si>
  <si>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</si>
  <si>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</si>
  <si>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</si>
  <si>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</si>
  <si>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</si>
  <si>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</si>
  <si>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</si>
  <si>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</si>
  <si>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</si>
  <si>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</si>
  <si>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</si>
  <si>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</si>
  <si>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</si>
  <si>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</si>
  <si>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</si>
  <si>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</si>
  <si>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</si>
  <si>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</si>
  <si>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</si>
  <si>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</si>
  <si>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</si>
  <si>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</si>
  <si>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</si>
  <si>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</si>
  <si>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</si>
  <si>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</si>
  <si>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</si>
  <si>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</si>
  <si>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</si>
  <si>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</si>
  <si>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</si>
  <si>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</si>
  <si>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</si>
  <si>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</si>
  <si>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</si>
  <si>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</si>
  <si>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</si>
  <si>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</si>
  <si>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</si>
  <si>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</si>
  <si>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</si>
  <si>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</si>
  <si>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</si>
  <si>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</si>
  <si>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</si>
  <si>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</si>
  <si>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</si>
  <si>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</si>
  <si>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</si>
  <si>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</si>
  <si>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</si>
  <si>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</si>
  <si>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</si>
  <si>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</si>
  <si>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</si>
  <si>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</si>
  <si>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</si>
  <si>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</si>
  <si>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</si>
  <si>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</si>
  <si>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</si>
  <si>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</si>
  <si>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</si>
  <si>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</si>
  <si>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</si>
  <si>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</si>
  <si>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</si>
  <si>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</si>
  <si>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</si>
  <si>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</si>
  <si>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</si>
  <si>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</si>
  <si>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</si>
  <si>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</si>
  <si>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</si>
  <si>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</si>
  <si>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</si>
  <si>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</si>
  <si>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</si>
  <si>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</si>
  <si>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</si>
  <si>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</si>
  <si>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</si>
  <si>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</si>
  <si>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</si>
  <si>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</si>
  <si>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</si>
  <si>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</si>
  <si>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</si>
  <si>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</si>
  <si>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</si>
  <si>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</si>
  <si>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</si>
  <si>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</si>
  <si>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</si>
  <si>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</si>
  <si>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</si>
  <si>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</si>
  <si>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</si>
  <si>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</si>
  <si>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</si>
  <si>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</si>
  <si>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</si>
  <si>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</si>
  <si>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</si>
  <si>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</si>
  <si>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</si>
  <si>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</si>
  <si>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</si>
  <si>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</si>
  <si>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</si>
  <si>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</si>
  <si>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</si>
  <si>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</si>
  <si>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</si>
  <si>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</si>
  <si>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</si>
  <si>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</si>
  <si>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</si>
  <si>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</si>
  <si>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</si>
  <si>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</si>
  <si>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</si>
  <si>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</si>
  <si>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</si>
  <si>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</si>
  <si>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</si>
  <si>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</si>
  <si>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</si>
  <si>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</si>
  <si>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</si>
  <si>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</si>
  <si>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</si>
  <si>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</si>
  <si>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</si>
  <si>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</si>
  <si>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</si>
  <si>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</si>
  <si>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</si>
  <si>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</si>
  <si>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</si>
  <si>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</si>
  <si>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</si>
  <si>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</si>
  <si>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</si>
  <si>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</si>
  <si>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</si>
  <si>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</si>
  <si>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</si>
  <si>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</si>
  <si>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</si>
  <si>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</si>
  <si>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</si>
  <si>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</si>
  <si>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</si>
  <si>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</si>
  <si>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</si>
  <si>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</si>
  <si>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</si>
  <si>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</si>
  <si>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</si>
  <si>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</si>
  <si>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</si>
  <si>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</si>
  <si>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</si>
  <si>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</si>
  <si>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</si>
  <si>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</si>
  <si>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</si>
  <si>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</si>
  <si>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</si>
  <si>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</si>
  <si>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</si>
  <si>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</si>
  <si>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</si>
  <si>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</si>
  <si>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</si>
  <si>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</si>
  <si>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</si>
  <si>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</si>
  <si>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</si>
  <si>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</si>
  <si>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</si>
  <si>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</si>
  <si>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</si>
  <si>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</si>
  <si>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</si>
  <si>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</si>
  <si>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</si>
  <si>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</si>
  <si>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</si>
  <si>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</si>
  <si>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</si>
  <si>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</si>
  <si>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</si>
  <si>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</si>
  <si>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</si>
  <si>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</si>
  <si>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</si>
  <si>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</si>
  <si>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</si>
  <si>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</si>
  <si>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</si>
  <si>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</si>
  <si>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</si>
  <si>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</si>
  <si>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</si>
  <si>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</si>
  <si>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</si>
  <si>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</si>
  <si>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</si>
  <si>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</si>
  <si>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</si>
  <si>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</si>
  <si>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</si>
  <si>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</si>
  <si>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</si>
  <si>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</si>
  <si>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</si>
  <si>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</si>
  <si>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</si>
  <si>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</si>
  <si>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</si>
  <si>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</si>
  <si>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</si>
  <si>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</si>
  <si>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</si>
  <si>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</si>
  <si>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</si>
  <si>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</si>
  <si>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</si>
  <si>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</si>
  <si>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</si>
  <si>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</si>
  <si>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</si>
  <si>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</si>
  <si>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</si>
  <si>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</si>
  <si>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</si>
  <si>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</si>
  <si>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</si>
  <si>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</si>
  <si>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</si>
  <si>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</si>
  <si>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Count of Sub-Category</t>
  </si>
  <si>
    <t>(All)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</si>
  <si>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</si>
  <si>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</si>
  <si>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</si>
  <si>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</si>
  <si>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</si>
  <si>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</si>
  <si>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</si>
  <si>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</si>
  <si>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</si>
  <si>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</si>
  <si>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</si>
  <si>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</si>
  <si>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</si>
  <si>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</si>
  <si>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Date Converted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</si>
  <si>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</si>
  <si>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</si>
  <si>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</si>
  <si>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</si>
  <si>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</si>
  <si>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</si>
  <si>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</si>
  <si>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</si>
  <si>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</si>
  <si>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</si>
  <si>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</si>
  <si>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</si>
  <si>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</si>
  <si>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</si>
  <si>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</si>
  <si>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</si>
  <si>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</si>
  <si>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</si>
  <si>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 than or equal to 50000</t>
  </si>
  <si>
    <t>45000 to 49999</t>
  </si>
  <si>
    <t>outcome</t>
  </si>
  <si>
    <t>Successful Campaigns</t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</si>
  <si>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</si>
  <si>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</si>
  <si>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</si>
  <si>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</si>
  <si>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</si>
  <si>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Standard Deviation of numbers of backers</t>
  </si>
  <si>
    <t>Unsuccessful Campaigns</t>
  </si>
  <si>
    <t xml:space="preserve">Median is more meaningful in both successful and unsuccessful campaigns due to the max being so high </t>
  </si>
  <si>
    <t xml:space="preserve">in both cases.  </t>
  </si>
  <si>
    <t>There is more variability in the Successful campaigns.  This makes sense to me, as successful campaigns</t>
  </si>
  <si>
    <t xml:space="preserve">could generate large numbers of backers to make them successful, or a few who donate a great deal to </t>
  </si>
  <si>
    <t>the campaign.  Unsuccessful campaigns are most likely upper limited on the number of backers before</t>
  </si>
  <si>
    <t>they hit their goal.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</si>
</sst>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3" fillId="0" borderId="0" xfId="2" applyFont="1" applyAlignment="1">
      <alignment horizontal="center"/>
    </xf>
    <xf numFmtId="9" fontId="4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9" fontId="0" fillId="0" borderId="0" xfId="2" applyFont="1"/>
    <xf numFmtId="0" fontId="0" fillId="2" borderId="0" xfId="0" applyFill="1"/>
    <xf numFmtId="0" fontId="0" fillId="2" borderId="0" xfId="0" applyNumberFormat="1" applyFill="1"/>
    <xf numFmtId="0" fontId="5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" fontId="0" fillId="0" borderId="0" xfId="0" applyNumberFormat="1" applyBorder="1"/>
    <xf numFmtId="1" fontId="0" fillId="0" borderId="5" xfId="0" applyNumberFormat="1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3">
    <cellStyle name="Currency" xfId="1" builtinId="4"/>
    <cellStyle name="Normal" xfId="0" builtinId="0"/>
    <cellStyle name="Percent" xfId="2" builtinId="5"/>
  </cellStyles>
  <dxfs count="19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2F7FC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8E0000"/>
      <color rgb="FF920000"/>
      <color rgb="FF2F7F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[StarterBook_taketwo.xlsx]Category!PivotTable1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Kickstarts by Category and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0-45D8-90F3-E55788DC857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0-45D8-90F3-E55788DC857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B0-45D8-90F3-E55788DC857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B0-45D8-90F3-E55788DC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9118623"/>
        <c:axId val="666246255"/>
      </c:barChart>
      <c:catAx>
        <c:axId val="379118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46255"/>
        <c:crosses val="autoZero"/>
        <c:auto val="1"/>
        <c:lblAlgn val="ctr"/>
        <c:lblOffset val="100"/>
        <c:noMultiLvlLbl val="0"/>
      </c:catAx>
      <c:valAx>
        <c:axId val="66624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11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[StarterBook_taketwo.xlsx]Sub-category!PivotTable2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Kickstarts by Sub-Category and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9-4FAD-8E14-120879454E8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49-4FAD-8E14-120879454E8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49-4FAD-8E14-120879454E8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49-4FAD-8E14-12087945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6901695"/>
        <c:axId val="863387071"/>
      </c:barChart>
      <c:catAx>
        <c:axId val="70690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387071"/>
        <c:crosses val="autoZero"/>
        <c:auto val="1"/>
        <c:lblAlgn val="ctr"/>
        <c:lblOffset val="100"/>
        <c:noMultiLvlLbl val="0"/>
      </c:catAx>
      <c:valAx>
        <c:axId val="86338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0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[StarterBook_taketwo.xlsx]Monthly!PivotTable2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Started by Month and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C-4029-8BD0-F3C7344BA810}"/>
            </c:ext>
          </c:extLst>
        </c:ser>
        <c:ser>
          <c:idx val="1"/>
          <c:order val="1"/>
          <c:tx>
            <c:strRef>
              <c:f>Monthly!$C$5:$C$6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C-4029-8BD0-F3C7344BA810}"/>
            </c:ext>
          </c:extLst>
        </c:ser>
        <c:ser>
          <c:idx val="2"/>
          <c:order val="2"/>
          <c:tx>
            <c:strRef>
              <c:f>Monthly!$D$5:$D$6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C-4029-8BD0-F3C7344BA810}"/>
            </c:ext>
          </c:extLst>
        </c:ser>
        <c:ser>
          <c:idx val="3"/>
          <c:order val="3"/>
          <c:tx>
            <c:strRef>
              <c:f>Monthly!$E$5:$E$6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0C-4029-8BD0-F3C7344BA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019888"/>
        <c:axId val="577347840"/>
      </c:lineChart>
      <c:catAx>
        <c:axId val="109201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47840"/>
        <c:crosses val="autoZero"/>
        <c:auto val="1"/>
        <c:lblAlgn val="ctr"/>
        <c:lblOffset val="100"/>
        <c:noMultiLvlLbl val="0"/>
      </c:catAx>
      <c:valAx>
        <c:axId val="5773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 by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0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'Bonus -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3-425E-A993-EAA7BE8CF4F9}"/>
            </c:ext>
          </c:extLst>
        </c:ser>
        <c:ser>
          <c:idx val="1"/>
          <c:order val="1"/>
          <c:tx>
            <c:strRef>
              <c:f>'Bonus -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'Bonus -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3-425E-A993-EAA7BE8CF4F9}"/>
            </c:ext>
          </c:extLst>
        </c:ser>
        <c:ser>
          <c:idx val="2"/>
          <c:order val="2"/>
          <c:tx>
            <c:strRef>
              <c:f>'Bonus - Goal'!$H$1</c:f>
              <c:strCache>
                <c:ptCount val="1"/>
                <c:pt idx="0">
                  <c:v>Perrcentage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or equal to 50000</c:v>
                </c:pt>
              </c:strCache>
            </c:strRef>
          </c:cat>
          <c:val>
            <c:numRef>
              <c:f>'Bonus -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3-425E-A993-EAA7BE8C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750384"/>
        <c:axId val="1252342032"/>
      </c:lineChart>
      <c:catAx>
        <c:axId val="70175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42032"/>
        <c:crosses val="autoZero"/>
        <c:auto val="1"/>
        <c:lblAlgn val="ctr"/>
        <c:lblOffset val="100"/>
        <c:noMultiLvlLbl val="0"/>
      </c:catAx>
      <c:valAx>
        <c:axId val="125234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5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42862</xdr:rowOff>
    </xdr:from>
    <xdr:to>
      <xdr:col>14</xdr:col>
      <xdr:colOff>190500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F9E7C-6E31-47B5-B1E2-FC1A964EB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0</xdr:row>
      <xdr:rowOff>161925</xdr:rowOff>
    </xdr:from>
    <xdr:to>
      <xdr:col>19</xdr:col>
      <xdr:colOff>276225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4DAE5-439C-4FF0-965B-C5B189774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23811</xdr:rowOff>
    </xdr:from>
    <xdr:to>
      <xdr:col>16</xdr:col>
      <xdr:colOff>381000</xdr:colOff>
      <xdr:row>20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EDFF9-831A-4574-A2F0-1F525E0A2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273842</xdr:colOff>
      <xdr:row>16</xdr:row>
      <xdr:rowOff>45243</xdr:rowOff>
    </xdr:from>
    <xdr:to>
      <xdr:col>7</xdr:col>
      <xdr:colOff>1246187</xdr:colOff>
      <xdr:row>36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21D59-41E2-4B6C-BA2B-FBD617E0E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Headlee" refreshedDate="44128.819303124998" createdVersion="6" refreshedVersion="6" minRefreshableVersion="3" recordCount="4114" xr:uid="{6F3743B7-1C95-4249-B0B4-D9F4C9B1988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e Headlee" refreshedDate="44131.546747685185" createdVersion="6" refreshedVersion="6" minRefreshableVersion="3" recordCount="4114" xr:uid="{130D3F8F-0CFF-476E-B0A5-BDD14B986394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reated Month" numFmtId="0">
      <sharedItems/>
    </cacheField>
    <cacheField name="Created Year" numFmtId="0">
      <sharedItems count="1">
        <e v="#REF!"/>
      </sharedItems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2"/>
    <x v="0"/>
    <s v="television"/>
    <d v="2015-07-23T03:00:00"/>
    <x v="0"/>
    <e v="#REF!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"/>
    <x v="0"/>
    <s v="television"/>
    <d v="2017-03-02T14:24:43"/>
    <x v="1"/>
    <e v="#REF!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d v="2016-02-15T16:51:23"/>
    <x v="2"/>
    <e v="#REF!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7"/>
    <x v="0"/>
    <s v="television"/>
    <d v="2014-08-07T12:21:47"/>
    <x v="3"/>
    <e v="#REF!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"/>
    <x v="0"/>
    <s v="television"/>
    <d v="2015-12-19T20:01:19"/>
    <x v="4"/>
    <e v="#REF!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"/>
    <x v="0"/>
    <s v="television"/>
    <d v="2016-07-29T05:35:00"/>
    <x v="5"/>
    <e v="#REF!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8"/>
    <x v="0"/>
    <s v="television"/>
    <d v="2014-06-14T01:44:10"/>
    <x v="6"/>
    <e v="#REF!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"/>
    <x v="0"/>
    <s v="television"/>
    <d v="2016-07-05T01:07:47"/>
    <x v="7"/>
    <e v="#REF!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000000000002"/>
    <x v="0"/>
    <s v="television"/>
    <d v="2016-04-15T21:00:00"/>
    <x v="8"/>
    <e v="#REF!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5"/>
    <x v="0"/>
    <s v="television"/>
    <d v="2016-04-17T02:29:04"/>
    <x v="9"/>
    <e v="#REF!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"/>
    <x v="0"/>
    <s v="television"/>
    <d v="2014-06-25T01:37:59"/>
    <x v="10"/>
    <e v="#REF!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"/>
    <x v="0"/>
    <s v="television"/>
    <d v="2016-08-22T03:00:00"/>
    <x v="11"/>
    <e v="#REF!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"/>
    <x v="0"/>
    <s v="television"/>
    <d v="2014-07-16T03:00:00"/>
    <x v="12"/>
    <e v="#REF!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"/>
    <x v="0"/>
    <s v="television"/>
    <d v="2016-06-23T20:27:00"/>
    <x v="13"/>
    <e v="#REF!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1"/>
    <x v="0"/>
    <s v="television"/>
    <d v="2014-07-13T13:59:00"/>
    <x v="14"/>
    <e v="#REF!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6"/>
    <x v="0"/>
    <s v="television"/>
    <d v="2015-09-27T20:14:00"/>
    <x v="15"/>
    <e v="#REF!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"/>
    <x v="0"/>
    <s v="television"/>
    <d v="2014-06-16T05:30:00"/>
    <x v="16"/>
    <e v="#REF!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"/>
    <x v="0"/>
    <s v="television"/>
    <d v="2014-11-04T18:33:42"/>
    <x v="17"/>
    <e v="#REF!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"/>
    <x v="0"/>
    <s v="television"/>
    <d v="2014-09-17T13:00:56"/>
    <x v="18"/>
    <e v="#REF!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4"/>
    <x v="0"/>
    <s v="television"/>
    <d v="2015-07-20T19:35:34"/>
    <x v="19"/>
    <e v="#REF!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d v="2015-09-13T18:11:52"/>
    <x v="20"/>
    <e v="#REF!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"/>
    <x v="0"/>
    <s v="television"/>
    <d v="2014-09-26T15:03:09"/>
    <x v="21"/>
    <e v="#REF!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d v="2015-01-01T07:59:00"/>
    <x v="22"/>
    <e v="#REF!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"/>
    <x v="0"/>
    <s v="television"/>
    <d v="2015-04-30T15:20:00"/>
    <x v="23"/>
    <e v="#REF!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9999999999994"/>
    <x v="0"/>
    <s v="television"/>
    <d v="2015-09-15T19:39:00"/>
    <x v="24"/>
    <e v="#REF!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"/>
    <x v="0"/>
    <s v="television"/>
    <d v="2016-01-09T00:36:01"/>
    <x v="25"/>
    <e v="#REF!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1"/>
    <x v="0"/>
    <s v="television"/>
    <d v="2014-08-17T12:22:24"/>
    <x v="26"/>
    <e v="#REF!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7"/>
    <x v="0"/>
    <s v="television"/>
    <d v="2014-11-16T04:57:13"/>
    <x v="27"/>
    <e v="#REF!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1"/>
    <x v="0"/>
    <s v="television"/>
    <d v="2015-12-16T23:08:04"/>
    <x v="28"/>
    <e v="#REF!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"/>
    <x v="0"/>
    <s v="television"/>
    <d v="2014-07-22T16:09:28"/>
    <x v="29"/>
    <e v="#REF!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"/>
    <x v="0"/>
    <s v="television"/>
    <d v="2014-08-21T07:01:55"/>
    <x v="30"/>
    <e v="#REF!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d v="2016-01-25T19:00:34"/>
    <x v="31"/>
    <e v="#REF!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5"/>
    <x v="0"/>
    <s v="television"/>
    <d v="2016-05-13T03:59:00"/>
    <x v="32"/>
    <e v="#REF!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d v="2015-11-08T16:51:41"/>
    <x v="33"/>
    <e v="#REF!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"/>
    <x v="0"/>
    <s v="television"/>
    <d v="2014-08-05T07:43:21"/>
    <x v="34"/>
    <e v="#REF!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"/>
    <x v="0"/>
    <s v="television"/>
    <d v="2015-04-28T00:00:00"/>
    <x v="35"/>
    <e v="#REF!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"/>
    <x v="0"/>
    <s v="television"/>
    <d v="2015-04-04T06:22:05"/>
    <x v="36"/>
    <e v="#REF!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"/>
    <x v="0"/>
    <s v="television"/>
    <d v="2015-02-27T16:37:59"/>
    <x v="37"/>
    <e v="#REF!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"/>
    <x v="0"/>
    <s v="television"/>
    <d v="2013-05-11T01:22:24"/>
    <x v="38"/>
    <e v="#REF!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9"/>
    <x v="0"/>
    <s v="television"/>
    <d v="2014-05-25T22:59:00"/>
    <x v="39"/>
    <e v="#REF!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9"/>
    <x v="0"/>
    <s v="television"/>
    <d v="2014-06-19T04:00:00"/>
    <x v="40"/>
    <e v="#REF!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"/>
    <x v="0"/>
    <s v="television"/>
    <d v="2014-10-05T13:39:14"/>
    <x v="41"/>
    <e v="#REF!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"/>
    <x v="0"/>
    <s v="television"/>
    <d v="2014-12-28T15:20:26"/>
    <x v="42"/>
    <e v="#REF!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"/>
    <x v="0"/>
    <s v="television"/>
    <d v="2014-07-13T00:00:00"/>
    <x v="43"/>
    <e v="#REF!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000000000001"/>
    <x v="0"/>
    <s v="television"/>
    <d v="2014-10-07T02:22:17"/>
    <x v="44"/>
    <e v="#REF!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"/>
    <x v="0"/>
    <s v="television"/>
    <d v="2016-04-27T14:58:27"/>
    <x v="45"/>
    <e v="#REF!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"/>
    <x v="0"/>
    <s v="television"/>
    <d v="2015-12-15T23:09:34"/>
    <x v="46"/>
    <e v="#REF!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7"/>
    <x v="0"/>
    <s v="television"/>
    <d v="2014-12-19T20:40:07"/>
    <x v="47"/>
    <e v="#REF!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2"/>
    <x v="0"/>
    <s v="television"/>
    <d v="2015-03-01T12:00:00"/>
    <x v="48"/>
    <e v="#REF!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"/>
    <x v="0"/>
    <s v="television"/>
    <d v="2015-10-24T04:14:05"/>
    <x v="49"/>
    <e v="#REF!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"/>
    <x v="0"/>
    <s v="television"/>
    <d v="2015-01-30T17:00:00"/>
    <x v="50"/>
    <e v="#REF!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4"/>
    <x v="0"/>
    <s v="television"/>
    <d v="2015-08-10T22:17:17"/>
    <x v="51"/>
    <e v="#REF!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"/>
    <x v="0"/>
    <s v="television"/>
    <d v="2014-07-17T16:50:46"/>
    <x v="52"/>
    <e v="#REF!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"/>
    <x v="0"/>
    <s v="television"/>
    <d v="2014-04-04T22:00:00"/>
    <x v="53"/>
    <e v="#REF!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"/>
    <x v="0"/>
    <s v="television"/>
    <d v="2015-12-25T17:07:01"/>
    <x v="54"/>
    <e v="#REF!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4999999999999"/>
    <x v="0"/>
    <s v="television"/>
    <d v="2016-05-27T23:15:16"/>
    <x v="55"/>
    <e v="#REF!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2"/>
    <x v="0"/>
    <s v="television"/>
    <d v="2015-06-08T16:00:00"/>
    <x v="56"/>
    <e v="#REF!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"/>
    <x v="0"/>
    <s v="television"/>
    <d v="2015-04-25T19:59:22"/>
    <x v="57"/>
    <e v="#REF!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"/>
    <x v="0"/>
    <s v="television"/>
    <d v="2014-11-19T18:52:52"/>
    <x v="58"/>
    <e v="#REF!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000000000005"/>
    <x v="0"/>
    <s v="television"/>
    <d v="2015-09-14T21:00:00"/>
    <x v="59"/>
    <e v="#REF!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"/>
    <x v="0"/>
    <s v="shorts"/>
    <d v="2014-03-23T00:00:00"/>
    <x v="60"/>
    <e v="#REF!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"/>
    <x v="0"/>
    <s v="shorts"/>
    <d v="2013-06-06T19:32:37"/>
    <x v="61"/>
    <e v="#REF!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1"/>
    <x v="0"/>
    <s v="shorts"/>
    <d v="2013-03-03T19:11:18"/>
    <x v="62"/>
    <e v="#REF!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"/>
    <x v="0"/>
    <s v="shorts"/>
    <d v="2013-12-28T04:59:00"/>
    <x v="63"/>
    <e v="#REF!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7"/>
    <x v="0"/>
    <s v="shorts"/>
    <d v="2013-07-08T00:26:21"/>
    <x v="64"/>
    <e v="#REF!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000000000001"/>
    <x v="0"/>
    <s v="shorts"/>
    <d v="2014-08-11T05:59:00"/>
    <x v="65"/>
    <e v="#REF!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"/>
    <x v="0"/>
    <s v="shorts"/>
    <d v="2016-07-18T20:23:40"/>
    <x v="66"/>
    <e v="#REF!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d v="2012-07-15T14:00:04"/>
    <x v="67"/>
    <e v="#REF!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"/>
    <x v="0"/>
    <s v="shorts"/>
    <d v="2014-02-23T13:39:51"/>
    <x v="68"/>
    <e v="#REF!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3"/>
    <x v="0"/>
    <s v="shorts"/>
    <d v="2011-10-02T06:59:00"/>
    <x v="69"/>
    <e v="#REF!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09999999999997"/>
    <x v="0"/>
    <s v="shorts"/>
    <d v="2011-09-04T21:30:45"/>
    <x v="70"/>
    <e v="#REF!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2"/>
    <x v="0"/>
    <s v="shorts"/>
    <d v="2012-05-28T06:30:57"/>
    <x v="71"/>
    <e v="#REF!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"/>
    <x v="0"/>
    <s v="shorts"/>
    <d v="2012-11-15T00:00:00"/>
    <x v="72"/>
    <e v="#REF!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d v="2011-05-03T03:59:00"/>
    <x v="73"/>
    <e v="#REF!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"/>
    <x v="0"/>
    <s v="shorts"/>
    <d v="2016-01-21T11:41:35"/>
    <x v="74"/>
    <e v="#REF!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6"/>
    <x v="0"/>
    <s v="shorts"/>
    <d v="2013-04-23T05:01:12"/>
    <x v="75"/>
    <e v="#REF!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7"/>
    <x v="0"/>
    <s v="shorts"/>
    <d v="2011-12-27T17:35:58"/>
    <x v="76"/>
    <e v="#REF!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"/>
    <x v="0"/>
    <s v="shorts"/>
    <d v="2012-05-21T02:59:00"/>
    <x v="77"/>
    <e v="#REF!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d v="2016-09-01T17:32:01"/>
    <x v="78"/>
    <e v="#REF!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70000000000003"/>
    <x v="0"/>
    <s v="shorts"/>
    <d v="2014-04-25T18:38:13"/>
    <x v="79"/>
    <e v="#REF!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3"/>
    <x v="0"/>
    <s v="shorts"/>
    <d v="2013-12-10T02:00:56"/>
    <x v="80"/>
    <e v="#REF!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4"/>
    <x v="0"/>
    <s v="shorts"/>
    <d v="2012-07-14T03:02:00"/>
    <x v="81"/>
    <e v="#REF!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1"/>
    <x v="0"/>
    <s v="shorts"/>
    <d v="2011-10-09T19:41:01"/>
    <x v="82"/>
    <e v="#REF!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7"/>
    <x v="0"/>
    <s v="shorts"/>
    <d v="2015-02-22T11:30:00"/>
    <x v="83"/>
    <e v="#REF!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30000000000007"/>
    <x v="0"/>
    <s v="shorts"/>
    <d v="2011-05-15T18:11:26"/>
    <x v="84"/>
    <e v="#REF!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09999999999994"/>
    <x v="0"/>
    <s v="shorts"/>
    <d v="2011-09-23T03:00:37"/>
    <x v="85"/>
    <e v="#REF!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"/>
    <x v="0"/>
    <s v="shorts"/>
    <d v="2015-12-27T14:20:45"/>
    <x v="86"/>
    <e v="#REF!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d v="2010-06-03T01:41:00"/>
    <x v="87"/>
    <e v="#REF!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d v="2014-06-22T15:48:51"/>
    <x v="88"/>
    <e v="#REF!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9"/>
    <x v="0"/>
    <s v="shorts"/>
    <d v="2013-06-02T18:03:12"/>
    <x v="89"/>
    <e v="#REF!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8"/>
    <x v="0"/>
    <s v="shorts"/>
    <d v="2011-07-12T07:08:19"/>
    <x v="90"/>
    <e v="#REF!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000000000005"/>
    <x v="0"/>
    <s v="shorts"/>
    <d v="2011-05-17T09:39:24"/>
    <x v="91"/>
    <e v="#REF!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3"/>
    <x v="0"/>
    <s v="shorts"/>
    <d v="2017-02-01T08:00:00"/>
    <x v="92"/>
    <e v="#REF!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"/>
    <x v="0"/>
    <s v="shorts"/>
    <d v="2012-07-03T21:00:00"/>
    <x v="93"/>
    <e v="#REF!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7"/>
    <x v="0"/>
    <s v="shorts"/>
    <d v="2014-04-07T17:13:42"/>
    <x v="94"/>
    <e v="#REF!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"/>
    <x v="0"/>
    <s v="shorts"/>
    <d v="2012-02-26T00:07:21"/>
    <x v="95"/>
    <e v="#REF!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9"/>
    <x v="0"/>
    <s v="shorts"/>
    <d v="2010-08-01T03:00:00"/>
    <x v="96"/>
    <e v="#REF!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3"/>
    <x v="0"/>
    <s v="shorts"/>
    <d v="2011-07-12T03:14:42"/>
    <x v="97"/>
    <e v="#REF!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7"/>
    <x v="0"/>
    <s v="shorts"/>
    <d v="2012-12-07T23:30:00"/>
    <x v="98"/>
    <e v="#REF!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8"/>
    <x v="0"/>
    <s v="shorts"/>
    <d v="2014-01-22T21:39:59"/>
    <x v="99"/>
    <e v="#REF!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1"/>
    <x v="0"/>
    <s v="shorts"/>
    <d v="2012-11-04T19:04:46"/>
    <x v="100"/>
    <e v="#REF!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d v="2013-01-24T18:38:30"/>
    <x v="101"/>
    <e v="#REF!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"/>
    <x v="0"/>
    <s v="shorts"/>
    <d v="2010-12-23T03:08:53"/>
    <x v="102"/>
    <e v="#REF!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9"/>
    <x v="0"/>
    <s v="shorts"/>
    <d v="2014-03-07T19:20:30"/>
    <x v="103"/>
    <e v="#REF!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d v="2011-04-03T01:00:00"/>
    <x v="104"/>
    <e v="#REF!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0000000000003"/>
    <x v="0"/>
    <s v="shorts"/>
    <d v="2016-05-14T00:00:00"/>
    <x v="105"/>
    <e v="#REF!"/>
    <x v="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"/>
    <x v="0"/>
    <s v="shorts"/>
    <d v="2012-04-02T18:38:21"/>
    <x v="106"/>
    <e v="#REF!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8"/>
    <x v="0"/>
    <s v="shorts"/>
    <d v="2011-04-24T23:34:47"/>
    <x v="107"/>
    <e v="#REF!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"/>
    <x v="0"/>
    <s v="shorts"/>
    <d v="2013-05-31T14:42:50"/>
    <x v="108"/>
    <e v="#REF!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"/>
    <x v="0"/>
    <s v="shorts"/>
    <d v="2011-02-26T00:37:10"/>
    <x v="109"/>
    <e v="#REF!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"/>
    <x v="0"/>
    <s v="shorts"/>
    <d v="2013-11-14T05:59:00"/>
    <x v="110"/>
    <e v="#REF!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8"/>
    <x v="0"/>
    <s v="shorts"/>
    <d v="2015-05-31T07:59:47"/>
    <x v="111"/>
    <e v="#REF!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2"/>
    <x v="0"/>
    <s v="shorts"/>
    <d v="2014-04-13T02:00:00"/>
    <x v="112"/>
    <e v="#REF!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"/>
    <x v="0"/>
    <s v="shorts"/>
    <d v="2011-08-06T15:00:00"/>
    <x v="113"/>
    <e v="#REF!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"/>
    <x v="0"/>
    <s v="shorts"/>
    <d v="2012-01-13T06:34:48"/>
    <x v="114"/>
    <e v="#REF!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3"/>
    <x v="0"/>
    <s v="shorts"/>
    <d v="2012-02-04T17:44:04"/>
    <x v="115"/>
    <e v="#REF!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90000000000006"/>
    <x v="0"/>
    <s v="shorts"/>
    <d v="2011-04-08T10:55:55"/>
    <x v="116"/>
    <e v="#REF!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9"/>
    <x v="0"/>
    <s v="shorts"/>
    <d v="2010-06-09T19:00:00"/>
    <x v="117"/>
    <e v="#REF!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"/>
    <x v="0"/>
    <s v="shorts"/>
    <d v="2011-07-29T01:17:16"/>
    <x v="118"/>
    <e v="#REF!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"/>
    <x v="0"/>
    <s v="shorts"/>
    <d v="2011-08-13T23:00:00"/>
    <x v="119"/>
    <e v="#REF!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d v="2016-10-03T01:11:47"/>
    <x v="120"/>
    <e v="#REF!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d v="2015-04-18T10:16:00"/>
    <x v="121"/>
    <e v="#REF!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d v="2016-10-10T10:21:47"/>
    <x v="122"/>
    <e v="#REF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7"/>
    <x v="0"/>
    <s v="science fiction"/>
    <d v="2014-10-28T22:00:00"/>
    <x v="123"/>
    <e v="#REF!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d v="2015-05-15T22:17:22"/>
    <x v="124"/>
    <e v="#REF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7"/>
    <x v="0"/>
    <s v="science fiction"/>
    <d v="2017-02-03T23:51:20"/>
    <x v="125"/>
    <e v="#REF!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"/>
    <x v="0"/>
    <s v="science fiction"/>
    <d v="2015-06-11T02:00:00"/>
    <x v="126"/>
    <e v="#REF!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d v="2015-04-03T13:59:01"/>
    <x v="127"/>
    <e v="#REF!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7"/>
    <x v="0"/>
    <s v="science fiction"/>
    <d v="2016-10-20T05:28:13"/>
    <x v="128"/>
    <e v="#REF!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d v="2014-10-30T22:29:43"/>
    <x v="129"/>
    <e v="#REF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d v="2014-06-16T20:16:00"/>
    <x v="130"/>
    <e v="#REF!"/>
    <x v="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d v="2016-07-06T00:00:00"/>
    <x v="131"/>
    <e v="#REF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1"/>
    <x v="0"/>
    <s v="science fiction"/>
    <d v="2014-11-07T20:30:07"/>
    <x v="132"/>
    <e v="#REF!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d v="2016-05-31T17:31:00"/>
    <x v="133"/>
    <e v="#REF!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d v="2015-09-04T17:00:00"/>
    <x v="134"/>
    <e v="#REF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d v="2014-07-01T19:00:00"/>
    <x v="135"/>
    <e v="#REF!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d v="2015-05-16T10:16:00"/>
    <x v="136"/>
    <e v="#REF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d v="2015-10-12T13:46:33"/>
    <x v="137"/>
    <e v="#REF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39999999999995"/>
    <x v="0"/>
    <s v="science fiction"/>
    <d v="2015-08-01T04:59:00"/>
    <x v="138"/>
    <e v="#REF!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d v="2015-07-12T22:06:12"/>
    <x v="139"/>
    <e v="#REF!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d v="2015-03-20T03:45:32"/>
    <x v="140"/>
    <e v="#REF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8"/>
    <x v="0"/>
    <s v="science fiction"/>
    <d v="2015-05-31T03:40:23"/>
    <x v="141"/>
    <e v="#REF!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d v="2014-11-16T22:26:18"/>
    <x v="142"/>
    <e v="#REF!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d v="2016-09-03T05:55:00"/>
    <x v="143"/>
    <e v="#REF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5"/>
    <x v="0"/>
    <s v="science fiction"/>
    <d v="2015-04-13T17:17:52"/>
    <x v="144"/>
    <e v="#REF!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6"/>
    <x v="0"/>
    <s v="science fiction"/>
    <d v="2015-08-11T13:00:52"/>
    <x v="145"/>
    <e v="#REF!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"/>
    <x v="0"/>
    <s v="science fiction"/>
    <d v="2017-01-18T00:23:18"/>
    <x v="146"/>
    <e v="#REF!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d v="2015-01-08T18:18:00"/>
    <x v="147"/>
    <e v="#REF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d v="2016-02-27T06:45:36"/>
    <x v="148"/>
    <e v="#REF!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"/>
    <x v="0"/>
    <s v="science fiction"/>
    <d v="2014-12-25T08:00:00"/>
    <x v="149"/>
    <e v="#REF!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"/>
    <x v="0"/>
    <s v="science fiction"/>
    <d v="2015-05-26T03:53:02"/>
    <x v="150"/>
    <e v="#REF!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d v="2015-06-18T13:13:11"/>
    <x v="151"/>
    <e v="#REF!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d v="2014-09-23T01:51:40"/>
    <x v="152"/>
    <e v="#REF!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d v="2014-12-02T15:04:04"/>
    <x v="153"/>
    <e v="#REF!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"/>
    <x v="0"/>
    <s v="science fiction"/>
    <d v="2015-06-03T13:08:15"/>
    <x v="154"/>
    <e v="#REF!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d v="2015-07-23T13:25:35"/>
    <x v="155"/>
    <e v="#REF!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d v="2014-08-03T02:59:56"/>
    <x v="156"/>
    <e v="#REF!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d v="2016-02-26T21:52:52"/>
    <x v="157"/>
    <e v="#REF!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d v="2014-10-22T01:50:28"/>
    <x v="158"/>
    <e v="#REF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d v="2016-07-03T10:25:45"/>
    <x v="159"/>
    <e v="#REF!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d v="2015-08-15T21:54:51"/>
    <x v="160"/>
    <e v="#REF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d v="2014-07-02T16:29:55"/>
    <x v="161"/>
    <e v="#REF!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d v="2014-08-16T23:42:00"/>
    <x v="162"/>
    <e v="#REF!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d v="2015-10-01T00:00:00"/>
    <x v="163"/>
    <e v="#REF!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3"/>
    <x v="0"/>
    <s v="drama"/>
    <d v="2014-09-19T18:18:21"/>
    <x v="164"/>
    <e v="#REF!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d v="2016-01-12T15:48:44"/>
    <x v="165"/>
    <e v="#REF!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d v="2017-01-16T01:49:22"/>
    <x v="166"/>
    <e v="#REF!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d v="2015-08-04T22:15:35"/>
    <x v="167"/>
    <e v="#REF!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"/>
    <x v="0"/>
    <s v="drama"/>
    <d v="2015-03-19T19:02:50"/>
    <x v="168"/>
    <e v="#REF!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d v="2014-10-18T12:07:39"/>
    <x v="169"/>
    <e v="#REF!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d v="2015-08-30T05:28:00"/>
    <x v="170"/>
    <e v="#REF!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d v="2016-08-12T04:20:14"/>
    <x v="171"/>
    <e v="#REF!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d v="2015-03-19T08:28:43"/>
    <x v="172"/>
    <e v="#REF!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d v="2015-02-28T13:45:08"/>
    <x v="173"/>
    <e v="#REF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d v="2015-05-08T18:12:56"/>
    <x v="174"/>
    <e v="#REF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"/>
    <x v="0"/>
    <s v="drama"/>
    <d v="2014-08-29T18:40:11"/>
    <x v="175"/>
    <e v="#REF!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d v="2015-08-05T19:46:39"/>
    <x v="176"/>
    <e v="#REF!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"/>
    <x v="0"/>
    <s v="drama"/>
    <d v="2015-03-24T00:08:46"/>
    <x v="177"/>
    <e v="#REF!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d v="2015-11-26T23:55:45"/>
    <x v="178"/>
    <e v="#REF!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d v="2016-03-04T01:55:55"/>
    <x v="179"/>
    <e v="#REF!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5"/>
    <x v="0"/>
    <s v="drama"/>
    <d v="2015-04-13T19:00:00"/>
    <x v="180"/>
    <e v="#REF!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d v="2015-06-22T17:48:15"/>
    <x v="181"/>
    <e v="#REF!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d v="2017-01-07T00:17:12"/>
    <x v="182"/>
    <e v="#REF!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d v="2014-11-26T20:26:50"/>
    <x v="183"/>
    <e v="#REF!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d v="2014-09-01T03:59:00"/>
    <x v="184"/>
    <e v="#REF!"/>
    <x v="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d v="2016-08-18T21:52:19"/>
    <x v="185"/>
    <e v="#REF!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d v="2017-03-03T20:00:00"/>
    <x v="186"/>
    <e v="#REF!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d v="2015-07-21T06:59:00"/>
    <x v="187"/>
    <e v="#REF!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d v="2014-09-05T04:23:35"/>
    <x v="188"/>
    <e v="#REF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d v="2016-09-03T16:34:37"/>
    <x v="189"/>
    <e v="#REF!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d v="2016-06-16T15:37:26"/>
    <x v="190"/>
    <e v="#REF!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"/>
    <x v="0"/>
    <s v="drama"/>
    <d v="2015-10-02T10:35:38"/>
    <x v="191"/>
    <e v="#REF!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7"/>
    <x v="0"/>
    <s v="drama"/>
    <d v="2014-10-17T19:00:32"/>
    <x v="192"/>
    <e v="#REF!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d v="2014-11-28T23:26:06"/>
    <x v="193"/>
    <e v="#REF!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d v="2016-03-06T23:55:31"/>
    <x v="194"/>
    <e v="#REF!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d v="2015-07-10T16:05:32"/>
    <x v="195"/>
    <e v="#REF!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1"/>
    <x v="0"/>
    <s v="drama"/>
    <d v="2015-10-10T21:00:00"/>
    <x v="196"/>
    <e v="#REF!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d v="2017-02-17T21:00:00"/>
    <x v="197"/>
    <e v="#REF!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d v="2014-10-05T09:12:02"/>
    <x v="198"/>
    <e v="#REF!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d v="2016-09-01T02:58:22"/>
    <x v="199"/>
    <e v="#REF!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1"/>
    <x v="0"/>
    <s v="drama"/>
    <d v="2014-09-15T02:00:03"/>
    <x v="200"/>
    <e v="#REF!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9"/>
    <x v="0"/>
    <s v="drama"/>
    <d v="2015-02-08T19:38:49"/>
    <x v="201"/>
    <e v="#REF!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d v="2015-10-08T20:59:00"/>
    <x v="202"/>
    <e v="#REF!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d v="2015-01-29T20:21:04"/>
    <x v="203"/>
    <e v="#REF!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"/>
    <x v="0"/>
    <s v="drama"/>
    <d v="2016-08-04T14:00:03"/>
    <x v="204"/>
    <e v="#REF!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"/>
    <x v="0"/>
    <s v="drama"/>
    <d v="2015-10-06T15:10:22"/>
    <x v="205"/>
    <e v="#REF!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d v="2016-08-06T00:06:23"/>
    <x v="206"/>
    <e v="#REF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5"/>
    <x v="0"/>
    <s v="drama"/>
    <d v="2015-01-04T04:43:58"/>
    <x v="207"/>
    <e v="#REF!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d v="2014-12-16T08:52:47"/>
    <x v="208"/>
    <e v="#REF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d v="2015-07-10T22:08:55"/>
    <x v="209"/>
    <e v="#REF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2"/>
    <x v="0"/>
    <s v="drama"/>
    <d v="2015-10-01T05:00:00"/>
    <x v="210"/>
    <e v="#REF!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"/>
    <x v="0"/>
    <s v="drama"/>
    <d v="2015-09-19T03:50:17"/>
    <x v="211"/>
    <e v="#REF!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d v="2016-04-16T20:08:40"/>
    <x v="212"/>
    <e v="#REF!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d v="2015-08-16T14:06:41"/>
    <x v="213"/>
    <e v="#REF!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d v="2015-03-06T15:22:29"/>
    <x v="214"/>
    <e v="#REF!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d v="2016-02-17T23:59:00"/>
    <x v="215"/>
    <e v="#REF!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4"/>
    <x v="0"/>
    <s v="drama"/>
    <d v="2015-04-22T22:00:37"/>
    <x v="216"/>
    <e v="#REF!"/>
    <x v="0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9000000000002"/>
    <x v="0"/>
    <s v="drama"/>
    <d v="2014-12-28T15:22:29"/>
    <x v="217"/>
    <e v="#REF!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d v="2015-05-15T15:04:49"/>
    <x v="218"/>
    <e v="#REF!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9"/>
    <x v="0"/>
    <s v="drama"/>
    <d v="2016-04-01T06:59:00"/>
    <x v="219"/>
    <e v="#REF!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d v="2015-08-20T20:06:00"/>
    <x v="220"/>
    <e v="#REF!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d v="2015-03-28T19:06:04"/>
    <x v="221"/>
    <e v="#REF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d v="2015-03-27T02:39:00"/>
    <x v="222"/>
    <e v="#REF!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d v="2016-05-22T01:05:00"/>
    <x v="223"/>
    <e v="#REF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d v="2015-07-10T05:38:46"/>
    <x v="224"/>
    <e v="#REF!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d v="2016-04-08T22:04:14"/>
    <x v="225"/>
    <e v="#REF!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d v="2015-05-31T09:29:00"/>
    <x v="226"/>
    <e v="#REF!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d v="2015-07-09T21:27:21"/>
    <x v="227"/>
    <e v="#REF!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d v="2015-06-01T16:28:25"/>
    <x v="228"/>
    <e v="#REF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d v="2016-02-13T22:24:57"/>
    <x v="229"/>
    <e v="#REF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d v="2015-06-04T18:39:11"/>
    <x v="230"/>
    <e v="#REF!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d v="2016-01-02T23:00:51"/>
    <x v="231"/>
    <e v="#REF!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"/>
    <x v="0"/>
    <s v="drama"/>
    <d v="2015-02-27T19:49:06"/>
    <x v="232"/>
    <e v="#REF!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d v="2016-09-29T21:52:52"/>
    <x v="233"/>
    <e v="#REF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d v="2015-06-21T00:50:59"/>
    <x v="234"/>
    <e v="#REF!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d v="2015-07-09T21:48:17"/>
    <x v="235"/>
    <e v="#REF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d v="2016-01-05T00:00:00"/>
    <x v="236"/>
    <e v="#REF!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d v="2016-03-08T13:51:09"/>
    <x v="237"/>
    <e v="#REF!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d v="2016-12-30T09:00:00"/>
    <x v="238"/>
    <e v="#REF!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d v="2015-11-08T12:00:00"/>
    <x v="239"/>
    <e v="#REF!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5"/>
    <x v="0"/>
    <s v="documentary"/>
    <d v="2013-05-05T17:00:11"/>
    <x v="240"/>
    <e v="#REF!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"/>
    <x v="0"/>
    <s v="documentary"/>
    <d v="2014-12-21T16:45:04"/>
    <x v="241"/>
    <e v="#REF!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2"/>
    <x v="0"/>
    <s v="documentary"/>
    <d v="2011-12-20T11:49:50"/>
    <x v="242"/>
    <e v="#REF!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2"/>
    <x v="0"/>
    <s v="documentary"/>
    <d v="2014-02-22T01:08:24"/>
    <x v="243"/>
    <e v="#REF!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4"/>
    <x v="0"/>
    <s v="documentary"/>
    <d v="2010-03-16T07:06:00"/>
    <x v="244"/>
    <e v="#REF!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"/>
    <x v="0"/>
    <s v="documentary"/>
    <d v="2012-08-16T01:16:25"/>
    <x v="245"/>
    <e v="#REF!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9999999999995"/>
    <x v="0"/>
    <s v="documentary"/>
    <d v="2010-12-18T09:43:25"/>
    <x v="246"/>
    <e v="#REF!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5"/>
    <x v="0"/>
    <s v="documentary"/>
    <d v="2010-10-16T03:39:00"/>
    <x v="247"/>
    <e v="#REF!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000000000005"/>
    <x v="0"/>
    <s v="documentary"/>
    <d v="2012-01-07T18:35:09"/>
    <x v="248"/>
    <e v="#REF!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"/>
    <x v="0"/>
    <s v="documentary"/>
    <d v="2010-08-22T17:40:00"/>
    <x v="249"/>
    <e v="#REF!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"/>
    <x v="0"/>
    <s v="documentary"/>
    <d v="2013-06-06T13:34:51"/>
    <x v="250"/>
    <e v="#REF!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8"/>
    <x v="0"/>
    <s v="documentary"/>
    <d v="2012-05-16T19:00:00"/>
    <x v="251"/>
    <e v="#REF!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"/>
    <x v="0"/>
    <s v="documentary"/>
    <d v="2010-06-01T03:59:00"/>
    <x v="252"/>
    <e v="#REF!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6"/>
    <x v="0"/>
    <s v="documentary"/>
    <d v="2012-02-15T15:37:15"/>
    <x v="253"/>
    <e v="#REF!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9"/>
    <x v="0"/>
    <s v="documentary"/>
    <d v="2015-10-17T02:00:00"/>
    <x v="254"/>
    <e v="#REF!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2"/>
    <x v="0"/>
    <s v="documentary"/>
    <d v="2011-03-16T11:38:02"/>
    <x v="255"/>
    <e v="#REF!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60000000000005"/>
    <x v="0"/>
    <s v="documentary"/>
    <d v="2013-03-16T18:27:47"/>
    <x v="256"/>
    <e v="#REF!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"/>
    <x v="0"/>
    <s v="documentary"/>
    <d v="2016-05-19T15:02:42"/>
    <x v="257"/>
    <e v="#REF!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5"/>
    <x v="0"/>
    <s v="documentary"/>
    <d v="2011-06-18T01:14:26"/>
    <x v="258"/>
    <e v="#REF!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5"/>
    <x v="0"/>
    <s v="documentary"/>
    <d v="2015-04-08T17:42:49"/>
    <x v="259"/>
    <e v="#REF!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1"/>
    <x v="0"/>
    <s v="documentary"/>
    <d v="2010-07-17T09:59:00"/>
    <x v="260"/>
    <e v="#REF!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4"/>
    <x v="0"/>
    <s v="documentary"/>
    <d v="2012-06-07T14:55:00"/>
    <x v="261"/>
    <e v="#REF!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8"/>
    <x v="0"/>
    <s v="documentary"/>
    <d v="2011-02-26T05:57:08"/>
    <x v="262"/>
    <e v="#REF!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"/>
    <x v="0"/>
    <s v="documentary"/>
    <d v="2012-09-27T22:54:54"/>
    <x v="263"/>
    <e v="#REF!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5"/>
    <x v="0"/>
    <s v="documentary"/>
    <d v="2012-05-11T14:53:15"/>
    <x v="264"/>
    <e v="#REF!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8"/>
    <x v="0"/>
    <s v="documentary"/>
    <d v="2010-05-10T20:16:00"/>
    <x v="265"/>
    <e v="#REF!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2"/>
    <x v="0"/>
    <s v="documentary"/>
    <d v="2010-04-23T03:51:00"/>
    <x v="266"/>
    <e v="#REF!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8"/>
    <x v="0"/>
    <s v="documentary"/>
    <d v="2014-06-25T10:51:39"/>
    <x v="267"/>
    <e v="#REF!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"/>
    <x v="0"/>
    <s v="documentary"/>
    <d v="2011-11-07T04:39:38"/>
    <x v="268"/>
    <e v="#REF!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"/>
    <x v="0"/>
    <s v="documentary"/>
    <d v="2017-02-22T04:43:42"/>
    <x v="269"/>
    <e v="#REF!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"/>
    <x v="0"/>
    <s v="documentary"/>
    <d v="2011-05-25T04:00:00"/>
    <x v="270"/>
    <e v="#REF!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"/>
    <x v="0"/>
    <s v="documentary"/>
    <d v="2014-01-02T08:00:00"/>
    <x v="271"/>
    <e v="#REF!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"/>
    <x v="0"/>
    <s v="documentary"/>
    <d v="2010-04-28T18:49:00"/>
    <x v="272"/>
    <e v="#REF!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7"/>
    <x v="0"/>
    <s v="documentary"/>
    <d v="2011-07-03T11:57:46"/>
    <x v="273"/>
    <e v="#REF!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"/>
    <x v="0"/>
    <s v="documentary"/>
    <d v="2012-04-05T06:59:00"/>
    <x v="274"/>
    <e v="#REF!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3"/>
    <x v="0"/>
    <s v="documentary"/>
    <d v="2012-11-10T01:46:06"/>
    <x v="275"/>
    <e v="#REF!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3"/>
    <x v="0"/>
    <s v="documentary"/>
    <d v="2012-04-28T00:57:54"/>
    <x v="276"/>
    <e v="#REF!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"/>
    <x v="0"/>
    <s v="documentary"/>
    <d v="2015-05-23T21:23:39"/>
    <x v="277"/>
    <e v="#REF!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2"/>
    <x v="0"/>
    <s v="documentary"/>
    <d v="2012-10-12T00:58:59"/>
    <x v="278"/>
    <e v="#REF!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9"/>
    <x v="0"/>
    <s v="documentary"/>
    <d v="2017-02-27T02:01:00"/>
    <x v="279"/>
    <e v="#REF!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5"/>
    <x v="0"/>
    <s v="documentary"/>
    <d v="2014-05-30T14:10:35"/>
    <x v="280"/>
    <e v="#REF!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"/>
    <x v="0"/>
    <s v="documentary"/>
    <d v="2009-08-10T19:26:00"/>
    <x v="281"/>
    <e v="#REF!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9"/>
    <x v="0"/>
    <s v="documentary"/>
    <d v="2010-02-22T22:00:00"/>
    <x v="282"/>
    <e v="#REF!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3"/>
    <x v="0"/>
    <s v="documentary"/>
    <d v="2011-06-01T04:59:00"/>
    <x v="283"/>
    <e v="#REF!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7"/>
    <x v="0"/>
    <s v="documentary"/>
    <d v="2012-01-21T17:43:00"/>
    <x v="284"/>
    <e v="#REF!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"/>
    <x v="0"/>
    <s v="documentary"/>
    <d v="2013-09-19T18:08:48"/>
    <x v="285"/>
    <e v="#REF!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"/>
    <x v="0"/>
    <s v="documentary"/>
    <d v="2013-03-25T18:35:24"/>
    <x v="286"/>
    <e v="#REF!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9"/>
    <x v="0"/>
    <s v="documentary"/>
    <d v="2012-11-02T04:00:00"/>
    <x v="287"/>
    <e v="#REF!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5"/>
    <x v="0"/>
    <s v="documentary"/>
    <d v="2012-06-26T04:03:13"/>
    <x v="288"/>
    <e v="#REF!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"/>
    <x v="0"/>
    <s v="documentary"/>
    <d v="2013-11-02T10:57:14"/>
    <x v="289"/>
    <e v="#REF!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8"/>
    <x v="0"/>
    <s v="documentary"/>
    <d v="2011-02-02T07:59:00"/>
    <x v="290"/>
    <e v="#REF!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"/>
    <x v="0"/>
    <s v="documentary"/>
    <d v="2013-05-01T00:01:00"/>
    <x v="291"/>
    <e v="#REF!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1999999999999"/>
    <x v="0"/>
    <s v="documentary"/>
    <d v="2011-10-29T03:59:00"/>
    <x v="292"/>
    <e v="#REF!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"/>
    <x v="0"/>
    <s v="documentary"/>
    <d v="2014-04-20T16:01:54"/>
    <x v="293"/>
    <e v="#REF!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d v="2010-07-19T16:00:00"/>
    <x v="294"/>
    <e v="#REF!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"/>
    <x v="0"/>
    <s v="documentary"/>
    <d v="2013-11-01T00:00:00"/>
    <x v="295"/>
    <e v="#REF!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9"/>
    <x v="0"/>
    <s v="documentary"/>
    <d v="2012-09-07T11:24:43"/>
    <x v="296"/>
    <e v="#REF!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5"/>
    <x v="0"/>
    <s v="documentary"/>
    <d v="2015-05-01T03:59:00"/>
    <x v="297"/>
    <e v="#REF!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"/>
    <x v="0"/>
    <s v="documentary"/>
    <d v="2014-05-09T21:00:00"/>
    <x v="298"/>
    <e v="#REF!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"/>
    <x v="0"/>
    <s v="documentary"/>
    <d v="2010-11-17T06:24:20"/>
    <x v="299"/>
    <e v="#REF!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4"/>
    <x v="0"/>
    <s v="documentary"/>
    <d v="2011-04-24T23:02:18"/>
    <x v="300"/>
    <e v="#REF!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5"/>
    <x v="0"/>
    <s v="documentary"/>
    <d v="2013-03-19T16:42:15"/>
    <x v="301"/>
    <e v="#REF!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2"/>
    <x v="0"/>
    <s v="documentary"/>
    <d v="2012-02-24T20:33:58"/>
    <x v="302"/>
    <e v="#REF!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"/>
    <x v="0"/>
    <s v="documentary"/>
    <d v="2012-06-02T01:42:26"/>
    <x v="303"/>
    <e v="#REF!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"/>
    <x v="0"/>
    <s v="documentary"/>
    <d v="2012-09-01T02:00:00"/>
    <x v="304"/>
    <e v="#REF!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2"/>
    <x v="0"/>
    <s v="documentary"/>
    <d v="2012-03-10T15:07:29"/>
    <x v="305"/>
    <e v="#REF!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"/>
    <x v="0"/>
    <s v="documentary"/>
    <d v="2013-03-20T19:05:33"/>
    <x v="306"/>
    <e v="#REF!"/>
    <x v="0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2"/>
    <x v="0"/>
    <s v="documentary"/>
    <d v="2013-02-07T22:40:01"/>
    <x v="307"/>
    <e v="#REF!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"/>
    <x v="0"/>
    <s v="documentary"/>
    <d v="2011-03-10T16:40:10"/>
    <x v="308"/>
    <e v="#REF!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6"/>
    <x v="0"/>
    <s v="documentary"/>
    <d v="2012-09-03T18:02:14"/>
    <x v="309"/>
    <e v="#REF!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"/>
    <x v="0"/>
    <s v="documentary"/>
    <d v="2011-10-20T02:00:00"/>
    <x v="310"/>
    <e v="#REF!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000000000001"/>
    <x v="0"/>
    <s v="documentary"/>
    <d v="2012-01-01T07:59:00"/>
    <x v="311"/>
    <e v="#REF!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"/>
    <x v="0"/>
    <s v="documentary"/>
    <d v="2013-04-14T21:03:52"/>
    <x v="312"/>
    <e v="#REF!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"/>
    <x v="0"/>
    <s v="documentary"/>
    <d v="2010-08-11T15:59:00"/>
    <x v="313"/>
    <e v="#REF!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1"/>
    <x v="0"/>
    <s v="documentary"/>
    <d v="2013-03-01T19:59:48"/>
    <x v="314"/>
    <e v="#REF!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9"/>
    <x v="0"/>
    <s v="documentary"/>
    <d v="2012-08-22T18:32:14"/>
    <x v="315"/>
    <e v="#REF!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"/>
    <x v="0"/>
    <s v="documentary"/>
    <d v="2014-12-11T04:59:00"/>
    <x v="316"/>
    <e v="#REF!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7"/>
    <x v="0"/>
    <s v="documentary"/>
    <d v="2013-12-11T16:14:43"/>
    <x v="317"/>
    <e v="#REF!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"/>
    <x v="0"/>
    <s v="documentary"/>
    <d v="2013-03-26T23:55:51"/>
    <x v="318"/>
    <e v="#REF!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"/>
    <x v="0"/>
    <s v="documentary"/>
    <d v="2010-02-02T07:59:00"/>
    <x v="319"/>
    <e v="#REF!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"/>
    <x v="0"/>
    <s v="documentary"/>
    <d v="2015-12-22T23:00:00"/>
    <x v="320"/>
    <e v="#REF!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"/>
    <x v="0"/>
    <s v="documentary"/>
    <d v="2016-11-08T11:43:06"/>
    <x v="321"/>
    <e v="#REF!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"/>
    <x v="0"/>
    <s v="documentary"/>
    <d v="2016-05-13T13:40:48"/>
    <x v="322"/>
    <e v="#REF!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9"/>
    <x v="0"/>
    <s v="documentary"/>
    <d v="2016-12-21T07:59:00"/>
    <x v="323"/>
    <e v="#REF!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2"/>
    <x v="0"/>
    <s v="documentary"/>
    <d v="2015-08-01T15:01:48"/>
    <x v="324"/>
    <e v="#REF!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"/>
    <x v="0"/>
    <s v="documentary"/>
    <d v="2016-12-20T04:30:33"/>
    <x v="325"/>
    <e v="#REF!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6999999999999"/>
    <x v="0"/>
    <s v="documentary"/>
    <d v="2017-03-14T22:57:00"/>
    <x v="326"/>
    <e v="#REF!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"/>
    <x v="0"/>
    <s v="documentary"/>
    <d v="2015-03-22T08:00:00"/>
    <x v="327"/>
    <e v="#REF!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5000000000001"/>
    <x v="0"/>
    <s v="documentary"/>
    <d v="2015-11-01T04:00:00"/>
    <x v="328"/>
    <e v="#REF!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"/>
    <x v="0"/>
    <s v="documentary"/>
    <d v="2015-11-07T04:00:00"/>
    <x v="329"/>
    <e v="#REF!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"/>
    <x v="0"/>
    <s v="documentary"/>
    <d v="2013-05-17T03:59:00"/>
    <x v="330"/>
    <e v="#REF!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6"/>
    <x v="0"/>
    <s v="documentary"/>
    <d v="2016-06-17T13:57:14"/>
    <x v="331"/>
    <e v="#REF!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"/>
    <x v="0"/>
    <s v="documentary"/>
    <d v="2015-10-28T08:00:00"/>
    <x v="332"/>
    <e v="#REF!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"/>
    <x v="0"/>
    <s v="documentary"/>
    <d v="2016-04-07T14:16:31"/>
    <x v="333"/>
    <e v="#REF!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"/>
    <x v="0"/>
    <s v="documentary"/>
    <d v="2015-05-15T19:00:00"/>
    <x v="334"/>
    <e v="#REF!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9"/>
    <x v="0"/>
    <s v="documentary"/>
    <d v="2015-05-08T22:00:00"/>
    <x v="335"/>
    <e v="#REF!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5"/>
    <x v="0"/>
    <s v="documentary"/>
    <d v="2015-11-13T15:18:38"/>
    <x v="336"/>
    <e v="#REF!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"/>
    <x v="0"/>
    <s v="documentary"/>
    <d v="2015-03-14T02:05:08"/>
    <x v="337"/>
    <e v="#REF!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"/>
    <x v="0"/>
    <s v="documentary"/>
    <d v="2016-09-03T01:00:00"/>
    <x v="338"/>
    <e v="#REF!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7"/>
    <x v="0"/>
    <s v="documentary"/>
    <d v="2015-04-29T18:14:28"/>
    <x v="339"/>
    <e v="#REF!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5"/>
    <x v="0"/>
    <s v="documentary"/>
    <d v="2017-03-08T21:00:00"/>
    <x v="340"/>
    <e v="#REF!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1"/>
    <x v="0"/>
    <s v="documentary"/>
    <d v="2014-10-01T03:59:00"/>
    <x v="341"/>
    <e v="#REF!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"/>
    <x v="0"/>
    <s v="documentary"/>
    <d v="2016-04-29T18:44:25"/>
    <x v="342"/>
    <e v="#REF!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"/>
    <x v="0"/>
    <s v="documentary"/>
    <d v="2014-11-14T03:00:00"/>
    <x v="343"/>
    <e v="#REF!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"/>
    <x v="0"/>
    <s v="documentary"/>
    <d v="2015-06-01T02:20:00"/>
    <x v="344"/>
    <e v="#REF!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"/>
    <x v="0"/>
    <s v="documentary"/>
    <d v="2015-05-20T22:39:50"/>
    <x v="345"/>
    <e v="#REF!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8"/>
    <x v="0"/>
    <s v="documentary"/>
    <d v="2015-10-14T12:00:21"/>
    <x v="346"/>
    <e v="#REF!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"/>
    <x v="0"/>
    <s v="documentary"/>
    <d v="2015-11-14T12:53:29"/>
    <x v="347"/>
    <e v="#REF!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"/>
    <x v="0"/>
    <s v="documentary"/>
    <d v="2015-08-21T14:05:16"/>
    <x v="348"/>
    <e v="#REF!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900000000000006"/>
    <x v="0"/>
    <s v="documentary"/>
    <d v="2017-02-24T11:58:28"/>
    <x v="349"/>
    <e v="#REF!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2"/>
    <x v="0"/>
    <s v="documentary"/>
    <d v="2016-09-11T03:59:00"/>
    <x v="350"/>
    <e v="#REF!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"/>
    <x v="0"/>
    <s v="documentary"/>
    <d v="2016-04-07T22:09:14"/>
    <x v="351"/>
    <e v="#REF!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6"/>
    <x v="0"/>
    <s v="documentary"/>
    <d v="2014-10-08T04:01:08"/>
    <x v="352"/>
    <e v="#REF!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"/>
    <x v="0"/>
    <s v="documentary"/>
    <d v="2015-11-19T20:00:19"/>
    <x v="353"/>
    <e v="#REF!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5"/>
    <x v="0"/>
    <s v="documentary"/>
    <d v="2016-04-08T18:52:01"/>
    <x v="354"/>
    <e v="#REF!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1"/>
    <x v="0"/>
    <s v="documentary"/>
    <d v="2014-12-01T08:03:14"/>
    <x v="355"/>
    <e v="#REF!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0000000000006"/>
    <x v="0"/>
    <s v="documentary"/>
    <d v="2016-03-16T18:16:33"/>
    <x v="356"/>
    <e v="#REF!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4"/>
    <x v="0"/>
    <s v="documentary"/>
    <d v="2015-04-24T05:19:57"/>
    <x v="357"/>
    <e v="#REF!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5"/>
    <x v="0"/>
    <s v="documentary"/>
    <d v="2016-06-15T15:00:00"/>
    <x v="358"/>
    <e v="#REF!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"/>
    <x v="0"/>
    <s v="documentary"/>
    <d v="2014-11-14T05:12:00"/>
    <x v="359"/>
    <e v="#REF!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3000000000001"/>
    <x v="0"/>
    <s v="documentary"/>
    <d v="2015-07-23T03:11:00"/>
    <x v="360"/>
    <e v="#REF!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"/>
    <x v="0"/>
    <s v="documentary"/>
    <d v="2014-11-23T01:01:46"/>
    <x v="361"/>
    <e v="#REF!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"/>
    <x v="0"/>
    <s v="documentary"/>
    <d v="2014-08-08T00:00:00"/>
    <x v="362"/>
    <e v="#REF!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5"/>
    <x v="0"/>
    <s v="documentary"/>
    <d v="2010-05-02T19:22:00"/>
    <x v="363"/>
    <e v="#REF!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39999999999995"/>
    <x v="0"/>
    <s v="documentary"/>
    <d v="2014-06-21T03:59:00"/>
    <x v="364"/>
    <e v="#REF!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4"/>
    <x v="0"/>
    <s v="documentary"/>
    <d v="2014-02-28T14:33:19"/>
    <x v="365"/>
    <e v="#REF!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"/>
    <x v="0"/>
    <s v="documentary"/>
    <d v="2012-05-20T19:01:58"/>
    <x v="366"/>
    <e v="#REF!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5"/>
    <x v="0"/>
    <s v="documentary"/>
    <d v="2013-05-01T04:59:00"/>
    <x v="367"/>
    <e v="#REF!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999999999994"/>
    <x v="0"/>
    <s v="documentary"/>
    <d v="2015-03-15T13:32:02"/>
    <x v="368"/>
    <e v="#REF!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"/>
    <x v="0"/>
    <s v="documentary"/>
    <d v="2012-01-15T13:14:29"/>
    <x v="369"/>
    <e v="#REF!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2"/>
    <x v="0"/>
    <s v="documentary"/>
    <d v="2017-01-06T19:05:00"/>
    <x v="370"/>
    <e v="#REF!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6"/>
    <x v="0"/>
    <s v="documentary"/>
    <d v="2013-02-01T18:25:39"/>
    <x v="371"/>
    <e v="#REF!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8"/>
    <x v="0"/>
    <s v="documentary"/>
    <d v="2016-04-05T16:00:00"/>
    <x v="372"/>
    <e v="#REF!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9"/>
    <x v="0"/>
    <s v="documentary"/>
    <d v="2012-07-18T21:53:18"/>
    <x v="373"/>
    <e v="#REF!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"/>
    <x v="0"/>
    <s v="documentary"/>
    <d v="2011-09-16T21:20:31"/>
    <x v="374"/>
    <e v="#REF!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6"/>
    <x v="0"/>
    <s v="documentary"/>
    <d v="2014-03-01T17:18:00"/>
    <x v="375"/>
    <e v="#REF!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"/>
    <x v="0"/>
    <s v="documentary"/>
    <d v="2016-08-25T10:51:56"/>
    <x v="376"/>
    <e v="#REF!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2"/>
    <x v="0"/>
    <s v="documentary"/>
    <d v="2015-11-14T07:01:00"/>
    <x v="377"/>
    <e v="#REF!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4"/>
    <x v="0"/>
    <s v="documentary"/>
    <d v="2016-01-25T23:52:00"/>
    <x v="378"/>
    <e v="#REF!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6"/>
    <x v="0"/>
    <s v="documentary"/>
    <d v="2012-05-03T16:31:12"/>
    <x v="379"/>
    <e v="#REF!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"/>
    <x v="0"/>
    <s v="documentary"/>
    <d v="2016-01-23T17:16:32"/>
    <x v="380"/>
    <e v="#REF!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"/>
    <x v="0"/>
    <s v="documentary"/>
    <d v="2012-07-30T05:00:00"/>
    <x v="381"/>
    <e v="#REF!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"/>
    <x v="0"/>
    <s v="documentary"/>
    <d v="2012-09-06T17:01:40"/>
    <x v="382"/>
    <e v="#REF!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"/>
    <x v="0"/>
    <s v="documentary"/>
    <d v="2014-05-19T02:49:19"/>
    <x v="383"/>
    <e v="#REF!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"/>
    <x v="0"/>
    <s v="documentary"/>
    <d v="2015-01-06T18:45:47"/>
    <x v="384"/>
    <e v="#REF!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8"/>
    <x v="0"/>
    <s v="documentary"/>
    <d v="2014-11-21T15:01:41"/>
    <x v="385"/>
    <e v="#REF!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"/>
    <x v="0"/>
    <s v="documentary"/>
    <d v="2015-08-10T22:49:51"/>
    <x v="386"/>
    <e v="#REF!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"/>
    <x v="0"/>
    <s v="documentary"/>
    <d v="2015-08-15T06:00:00"/>
    <x v="387"/>
    <e v="#REF!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5"/>
    <x v="0"/>
    <s v="documentary"/>
    <d v="2016-07-28T01:49:40"/>
    <x v="388"/>
    <e v="#REF!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"/>
    <x v="0"/>
    <s v="documentary"/>
    <d v="2014-03-07T22:59:00"/>
    <x v="389"/>
    <e v="#REF!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30000000000007"/>
    <x v="0"/>
    <s v="documentary"/>
    <d v="2015-05-08T00:52:52"/>
    <x v="390"/>
    <e v="#REF!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6"/>
    <x v="0"/>
    <s v="documentary"/>
    <d v="2011-12-18T00:59:00"/>
    <x v="391"/>
    <e v="#REF!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2"/>
    <x v="0"/>
    <s v="documentary"/>
    <d v="2011-09-08T03:00:00"/>
    <x v="392"/>
    <e v="#REF!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00000000001"/>
    <x v="0"/>
    <s v="documentary"/>
    <d v="2013-10-10T17:00:52"/>
    <x v="393"/>
    <e v="#REF!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d v="2016-04-17T18:38:02"/>
    <x v="394"/>
    <e v="#REF!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2"/>
    <x v="0"/>
    <s v="documentary"/>
    <d v="2012-04-27T21:32:00"/>
    <x v="395"/>
    <e v="#REF!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"/>
    <x v="0"/>
    <s v="documentary"/>
    <d v="2012-07-07T13:33:26"/>
    <x v="396"/>
    <e v="#REF!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"/>
    <x v="0"/>
    <s v="documentary"/>
    <d v="2010-09-01T03:44:00"/>
    <x v="397"/>
    <e v="#REF!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"/>
    <x v="0"/>
    <s v="documentary"/>
    <d v="2015-04-29T19:02:06"/>
    <x v="398"/>
    <e v="#REF!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"/>
    <x v="0"/>
    <s v="documentary"/>
    <d v="2016-12-14T12:00:00"/>
    <x v="399"/>
    <e v="#REF!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"/>
    <x v="0"/>
    <s v="documentary"/>
    <d v="2014-05-17T03:30:00"/>
    <x v="400"/>
    <e v="#REF!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"/>
    <x v="0"/>
    <s v="documentary"/>
    <d v="2011-08-07T20:12:50"/>
    <x v="401"/>
    <e v="#REF!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"/>
    <x v="0"/>
    <s v="documentary"/>
    <d v="2015-11-05T13:56:57"/>
    <x v="402"/>
    <e v="#REF!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9"/>
    <x v="0"/>
    <s v="documentary"/>
    <d v="2011-08-10T07:08:00"/>
    <x v="403"/>
    <e v="#REF!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3999999999999"/>
    <x v="0"/>
    <s v="documentary"/>
    <d v="2014-02-05T23:04:00"/>
    <x v="404"/>
    <e v="#REF!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d v="2014-03-06T02:02:19"/>
    <x v="405"/>
    <e v="#REF!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"/>
    <x v="0"/>
    <s v="documentary"/>
    <d v="2011-05-09T05:59:00"/>
    <x v="406"/>
    <e v="#REF!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2"/>
    <x v="0"/>
    <s v="documentary"/>
    <d v="2011-11-19T21:54:10"/>
    <x v="407"/>
    <e v="#REF!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"/>
    <x v="0"/>
    <s v="documentary"/>
    <d v="2013-11-05T18:39:50"/>
    <x v="408"/>
    <e v="#REF!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d v="2016-07-22T20:42:24"/>
    <x v="409"/>
    <e v="#REF!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9"/>
    <x v="0"/>
    <s v="documentary"/>
    <d v="2015-06-18T23:33:17"/>
    <x v="410"/>
    <e v="#REF!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9"/>
    <x v="0"/>
    <s v="documentary"/>
    <d v="2013-12-22T05:00:00"/>
    <x v="411"/>
    <e v="#REF!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"/>
    <x v="0"/>
    <s v="documentary"/>
    <d v="2012-07-25T17:49:38"/>
    <x v="412"/>
    <e v="#REF!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"/>
    <x v="0"/>
    <s v="documentary"/>
    <d v="2012-07-19T21:03:31"/>
    <x v="413"/>
    <e v="#REF!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"/>
    <x v="0"/>
    <s v="documentary"/>
    <d v="2013-10-12T01:31:05"/>
    <x v="414"/>
    <e v="#REF!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9999999999994"/>
    <x v="0"/>
    <s v="documentary"/>
    <d v="2014-10-17T12:00:00"/>
    <x v="415"/>
    <e v="#REF!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9"/>
    <x v="0"/>
    <s v="documentary"/>
    <d v="2014-02-08T09:30:31"/>
    <x v="416"/>
    <e v="#REF!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"/>
    <x v="0"/>
    <s v="documentary"/>
    <d v="2013-04-08T04:33:00"/>
    <x v="417"/>
    <e v="#REF!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d v="2015-07-23T06:46:37"/>
    <x v="418"/>
    <e v="#REF!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7"/>
    <x v="0"/>
    <s v="documentary"/>
    <d v="2013-06-29T20:13:07"/>
    <x v="419"/>
    <e v="#REF!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"/>
    <x v="0"/>
    <s v="animation"/>
    <d v="2014-03-14T04:40:31"/>
    <x v="420"/>
    <e v="#REF!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7"/>
    <x v="0"/>
    <s v="animation"/>
    <d v="2015-08-21T11:47:36"/>
    <x v="421"/>
    <e v="#REF!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"/>
    <x v="0"/>
    <s v="animation"/>
    <d v="2014-09-11T06:14:57"/>
    <x v="422"/>
    <e v="#REF!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7"/>
    <x v="0"/>
    <s v="animation"/>
    <d v="2013-06-05T22:13:50"/>
    <x v="423"/>
    <e v="#REF!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d v="2012-03-26T08:01:39"/>
    <x v="424"/>
    <e v="#REF!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d v="2015-11-27T21:40:04"/>
    <x v="425"/>
    <e v="#REF!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3"/>
    <x v="0"/>
    <s v="animation"/>
    <d v="2016-03-01T17:05:14"/>
    <x v="426"/>
    <e v="#REF!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d v="2015-10-22T18:59:00"/>
    <x v="427"/>
    <e v="#REF!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d v="2014-06-16T22:00:00"/>
    <x v="428"/>
    <e v="#REF!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d v="2009-11-27T04:59:00"/>
    <x v="429"/>
    <e v="#REF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d v="2013-09-11T02:34:27"/>
    <x v="430"/>
    <e v="#REF!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8"/>
    <x v="0"/>
    <s v="animation"/>
    <d v="2016-07-05T20:54:43"/>
    <x v="431"/>
    <e v="#REF!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d v="2015-10-21T17:26:21"/>
    <x v="432"/>
    <e v="#REF!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d v="2015-10-11T15:07:02"/>
    <x v="433"/>
    <e v="#REF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d v="2013-12-01T21:01:42"/>
    <x v="434"/>
    <e v="#REF!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d v="2013-09-13T17:56:20"/>
    <x v="435"/>
    <e v="#REF!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d v="2013-07-31T08:41:53"/>
    <x v="436"/>
    <e v="#REF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d v="2016-10-08T07:38:46"/>
    <x v="437"/>
    <e v="#REF!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5"/>
    <x v="0"/>
    <s v="animation"/>
    <d v="2015-11-18T07:15:58"/>
    <x v="438"/>
    <e v="#REF!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d v="2014-10-17T18:16:58"/>
    <x v="439"/>
    <e v="#REF!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d v="2016-03-24T22:39:13"/>
    <x v="440"/>
    <e v="#REF!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d v="2013-11-02T19:03:16"/>
    <x v="441"/>
    <e v="#REF!"/>
    <x v="0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9"/>
    <x v="0"/>
    <s v="animation"/>
    <d v="2015-02-19T21:19:43"/>
    <x v="442"/>
    <e v="#REF!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d v="2014-02-10T00:21:41"/>
    <x v="443"/>
    <e v="#REF!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d v="2012-02-15T21:46:01"/>
    <x v="444"/>
    <e v="#REF!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d v="2015-05-21T08:02:55"/>
    <x v="445"/>
    <e v="#REF!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8"/>
    <x v="0"/>
    <s v="animation"/>
    <d v="2015-03-04T02:00:20"/>
    <x v="446"/>
    <e v="#REF!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d v="2013-03-23T12:19:23"/>
    <x v="447"/>
    <e v="#REF!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"/>
    <x v="0"/>
    <s v="animation"/>
    <d v="2014-05-14T18:11:35"/>
    <x v="448"/>
    <e v="#REF!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d v="2013-10-17T13:38:05"/>
    <x v="449"/>
    <e v="#REF!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"/>
    <x v="0"/>
    <s v="animation"/>
    <d v="2014-02-14T22:43:20"/>
    <x v="450"/>
    <e v="#REF!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d v="2014-01-25T17:09:51"/>
    <x v="451"/>
    <e v="#REF!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d v="2015-05-13T16:53:35"/>
    <x v="452"/>
    <e v="#REF!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d v="2015-02-19T19:47:59"/>
    <x v="453"/>
    <e v="#REF!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d v="2014-11-26T13:14:00"/>
    <x v="454"/>
    <e v="#REF!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d v="2012-04-17T00:31:00"/>
    <x v="455"/>
    <e v="#REF!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29999999999998"/>
    <x v="0"/>
    <s v="animation"/>
    <d v="2013-10-22T03:59:00"/>
    <x v="456"/>
    <e v="#REF!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d v="2014-08-16T18:25:12"/>
    <x v="457"/>
    <e v="#REF!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60000000000002"/>
    <x v="0"/>
    <s v="animation"/>
    <d v="2013-05-14T16:47:40"/>
    <x v="458"/>
    <e v="#REF!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d v="2011-11-13T16:22:07"/>
    <x v="459"/>
    <e v="#REF!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d v="2014-06-01T04:00:00"/>
    <x v="460"/>
    <e v="#REF!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d v="2013-06-02T20:19:27"/>
    <x v="461"/>
    <e v="#REF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d v="2011-08-10T03:02:21"/>
    <x v="462"/>
    <e v="#REF!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4"/>
    <x v="0"/>
    <s v="animation"/>
    <d v="2011-09-24T17:02:33"/>
    <x v="463"/>
    <e v="#REF!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d v="2016-05-18T20:22:15"/>
    <x v="464"/>
    <e v="#REF!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d v="2014-06-27T02:52:54"/>
    <x v="465"/>
    <e v="#REF!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d v="2012-09-07T22:37:44"/>
    <x v="466"/>
    <e v="#REF!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"/>
    <x v="0"/>
    <s v="animation"/>
    <d v="2012-09-28T16:18:54"/>
    <x v="467"/>
    <e v="#REF!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d v="2012-07-11T03:51:05"/>
    <x v="468"/>
    <e v="#REF!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d v="2014-09-05T23:45:24"/>
    <x v="469"/>
    <e v="#REF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d v="2014-01-16T04:00:00"/>
    <x v="470"/>
    <e v="#REF!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9999999999997"/>
    <x v="0"/>
    <s v="animation"/>
    <d v="2014-04-19T16:19:39"/>
    <x v="471"/>
    <e v="#REF!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d v="2014-08-23T22:08:38"/>
    <x v="472"/>
    <e v="#REF!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d v="2014-09-17T16:45:19"/>
    <x v="473"/>
    <e v="#REF!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d v="2017-02-17T07:53:49"/>
    <x v="474"/>
    <e v="#REF!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d v="2015-05-06T02:04:03"/>
    <x v="475"/>
    <e v="#REF!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7"/>
    <x v="0"/>
    <s v="animation"/>
    <d v="2014-06-03T03:59:00"/>
    <x v="476"/>
    <e v="#REF!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d v="2012-05-18T20:02:14"/>
    <x v="477"/>
    <e v="#REF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d v="2015-04-01T20:51:49"/>
    <x v="478"/>
    <e v="#REF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d v="2014-11-21T10:47:15"/>
    <x v="479"/>
    <e v="#REF!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6"/>
    <x v="0"/>
    <s v="animation"/>
    <d v="2013-08-09T12:00:15"/>
    <x v="480"/>
    <e v="#REF!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"/>
    <x v="0"/>
    <s v="animation"/>
    <d v="2012-10-10T16:08:09"/>
    <x v="481"/>
    <e v="#REF!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d v="2016-04-14T14:34:00"/>
    <x v="482"/>
    <e v="#REF!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"/>
    <x v="0"/>
    <s v="animation"/>
    <d v="2013-01-29T04:44:32"/>
    <x v="483"/>
    <e v="#REF!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5"/>
    <x v="0"/>
    <s v="animation"/>
    <d v="2015-11-05T23:32:52"/>
    <x v="484"/>
    <e v="#REF!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"/>
    <x v="0"/>
    <s v="animation"/>
    <d v="2013-05-17T12:08:19"/>
    <x v="485"/>
    <e v="#REF!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d v="2014-06-01T22:37:19"/>
    <x v="486"/>
    <e v="#REF!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d v="2016-12-25T15:16:34"/>
    <x v="487"/>
    <e v="#REF!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d v="2017-01-09T01:18:20"/>
    <x v="488"/>
    <e v="#REF!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7"/>
    <x v="0"/>
    <s v="animation"/>
    <d v="2012-01-05T11:33:00"/>
    <x v="489"/>
    <e v="#REF!"/>
    <x v="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d v="2012-08-22T23:14:45"/>
    <x v="490"/>
    <e v="#REF!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d v="2016-01-27T23:34:59"/>
    <x v="491"/>
    <e v="#REF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d v="2016-10-13T00:50:30"/>
    <x v="492"/>
    <e v="#REF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d v="2015-05-20T17:25:38"/>
    <x v="493"/>
    <e v="#REF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"/>
    <x v="0"/>
    <s v="animation"/>
    <d v="2014-07-03T03:00:00"/>
    <x v="494"/>
    <e v="#REF!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d v="2015-07-16T19:51:45"/>
    <x v="495"/>
    <e v="#REF!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d v="2014-02-10T22:21:14"/>
    <x v="496"/>
    <e v="#REF!"/>
    <x v="0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d v="2014-12-25T05:00:00"/>
    <x v="497"/>
    <e v="#REF!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"/>
    <x v="0"/>
    <s v="animation"/>
    <d v="2011-12-23T18:17:29"/>
    <x v="498"/>
    <e v="#REF!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59999999999994"/>
    <x v="0"/>
    <s v="animation"/>
    <d v="2009-10-12T20:59:00"/>
    <x v="499"/>
    <e v="#REF!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d v="2010-05-08T22:16:00"/>
    <x v="500"/>
    <e v="#REF!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d v="2011-07-09T05:37:31"/>
    <x v="501"/>
    <e v="#REF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d v="2012-03-18T12:17:05"/>
    <x v="502"/>
    <e v="#REF!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7"/>
    <x v="0"/>
    <s v="animation"/>
    <d v="2015-01-17T12:38:23"/>
    <x v="503"/>
    <e v="#REF!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d v="2012-04-10T22:36:27"/>
    <x v="504"/>
    <e v="#REF!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"/>
    <x v="0"/>
    <s v="animation"/>
    <d v="2015-12-25T02:21:26"/>
    <x v="505"/>
    <e v="#REF!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d v="2013-08-10T13:15:20"/>
    <x v="506"/>
    <e v="#REF!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d v="2012-10-19T23:00:57"/>
    <x v="507"/>
    <e v="#REF!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000000000001"/>
    <x v="0"/>
    <s v="animation"/>
    <d v="2012-05-25T14:14:00"/>
    <x v="508"/>
    <e v="#REF!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d v="2015-06-28T15:09:30"/>
    <x v="509"/>
    <e v="#REF!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d v="2016-03-01T04:13:59"/>
    <x v="510"/>
    <e v="#REF!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d v="2013-04-06T06:16:22"/>
    <x v="511"/>
    <e v="#REF!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d v="2016-11-20T18:48:47"/>
    <x v="512"/>
    <e v="#REF!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"/>
    <x v="0"/>
    <s v="animation"/>
    <d v="2016-08-15T07:00:00"/>
    <x v="513"/>
    <e v="#REF!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70000000000002"/>
    <x v="0"/>
    <s v="animation"/>
    <d v="2014-08-09T14:44:07"/>
    <x v="514"/>
    <e v="#REF!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3"/>
    <x v="0"/>
    <s v="animation"/>
    <d v="2015-12-29T11:46:41"/>
    <x v="515"/>
    <e v="#REF!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d v="2015-05-27T18:41:20"/>
    <x v="516"/>
    <e v="#REF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"/>
    <x v="0"/>
    <s v="animation"/>
    <d v="2017-02-02T14:46:01"/>
    <x v="517"/>
    <e v="#REF!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d v="2015-09-06T14:46:00"/>
    <x v="518"/>
    <e v="#REF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9999999999997"/>
    <x v="0"/>
    <s v="animation"/>
    <d v="2012-12-05T09:23:41"/>
    <x v="519"/>
    <e v="#REF!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5"/>
    <x v="1"/>
    <s v="plays"/>
    <d v="2015-12-10T16:51:01"/>
    <x v="520"/>
    <e v="#REF!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3"/>
    <x v="1"/>
    <s v="plays"/>
    <d v="2016-11-01T04:59:00"/>
    <x v="521"/>
    <e v="#REF!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7"/>
    <x v="1"/>
    <s v="plays"/>
    <d v="2016-03-20T23:58:45"/>
    <x v="522"/>
    <e v="#REF!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90000000000006"/>
    <x v="1"/>
    <s v="plays"/>
    <d v="2015-09-21T03:11:16"/>
    <x v="523"/>
    <e v="#REF!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6"/>
    <x v="1"/>
    <s v="plays"/>
    <d v="2016-06-01T17:12:49"/>
    <x v="524"/>
    <e v="#REF!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d v="2014-09-13T09:37:21"/>
    <x v="525"/>
    <e v="#REF!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9999999999994"/>
    <x v="1"/>
    <s v="plays"/>
    <d v="2015-08-07T17:00:00"/>
    <x v="526"/>
    <e v="#REF!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3"/>
    <x v="1"/>
    <s v="plays"/>
    <d v="2017-02-17T16:05:00"/>
    <x v="527"/>
    <e v="#REF!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"/>
    <x v="1"/>
    <s v="plays"/>
    <d v="2015-06-21T21:20:00"/>
    <x v="528"/>
    <e v="#REF!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"/>
    <x v="1"/>
    <s v="plays"/>
    <d v="2017-01-11T05:00:00"/>
    <x v="529"/>
    <e v="#REF!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"/>
    <x v="1"/>
    <s v="plays"/>
    <d v="2015-06-24T02:00:00"/>
    <x v="530"/>
    <e v="#REF!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"/>
    <x v="1"/>
    <s v="plays"/>
    <d v="2016-12-17T06:59:00"/>
    <x v="531"/>
    <e v="#REF!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39999999999995"/>
    <x v="1"/>
    <s v="plays"/>
    <d v="2016-05-13T00:10:08"/>
    <x v="532"/>
    <e v="#REF!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"/>
    <x v="1"/>
    <s v="plays"/>
    <d v="2016-05-16T10:26:05"/>
    <x v="533"/>
    <e v="#REF!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"/>
    <x v="1"/>
    <s v="plays"/>
    <d v="2015-11-01T23:00:00"/>
    <x v="534"/>
    <e v="#REF!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5"/>
    <x v="1"/>
    <s v="plays"/>
    <d v="2017-01-06T13:05:05"/>
    <x v="535"/>
    <e v="#REF!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"/>
    <x v="1"/>
    <s v="plays"/>
    <d v="2015-08-03T18:00:00"/>
    <x v="536"/>
    <e v="#REF!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5"/>
    <x v="1"/>
    <s v="plays"/>
    <d v="2015-11-04T19:26:31"/>
    <x v="537"/>
    <e v="#REF!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2"/>
    <x v="1"/>
    <s v="plays"/>
    <d v="2016-05-13T19:04:23"/>
    <x v="538"/>
    <e v="#REF!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"/>
    <x v="1"/>
    <s v="plays"/>
    <d v="2016-07-05T01:11:47"/>
    <x v="539"/>
    <e v="#REF!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d v="2015-02-04T19:36:46"/>
    <x v="540"/>
    <e v="#REF!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d v="2015-10-29T01:07:14"/>
    <x v="541"/>
    <e v="#REF!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d v="2016-05-03T16:41:56"/>
    <x v="542"/>
    <e v="#REF!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d v="2014-11-01T02:12:42"/>
    <x v="543"/>
    <e v="#REF!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d v="2016-07-04T15:46:00"/>
    <x v="544"/>
    <e v="#REF!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1"/>
    <x v="2"/>
    <s v="web"/>
    <d v="2015-11-15T15:13:09"/>
    <x v="545"/>
    <e v="#REF!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d v="2015-10-17T16:01:55"/>
    <x v="546"/>
    <e v="#REF!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d v="2016-02-10T16:42:44"/>
    <x v="547"/>
    <e v="#REF!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d v="2015-10-29T21:40:48"/>
    <x v="548"/>
    <e v="#REF!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d v="2015-07-08T15:17:02"/>
    <x v="549"/>
    <e v="#REF!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d v="2017-01-31T05:00:00"/>
    <x v="550"/>
    <e v="#REF!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4"/>
    <x v="2"/>
    <s v="web"/>
    <d v="2015-08-01T17:53:00"/>
    <x v="551"/>
    <e v="#REF!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d v="2016-01-09T14:48:16"/>
    <x v="552"/>
    <e v="#REF!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d v="2014-11-14T18:16:31"/>
    <x v="553"/>
    <e v="#REF!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"/>
    <x v="2"/>
    <s v="web"/>
    <d v="2014-10-19T16:26:12"/>
    <x v="554"/>
    <e v="#REF!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d v="2016-06-12T08:29:03"/>
    <x v="555"/>
    <e v="#REF!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d v="2016-01-06T20:38:37"/>
    <x v="556"/>
    <e v="#REF!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d v="2016-12-02T23:36:43"/>
    <x v="557"/>
    <e v="#REF!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d v="2015-03-24T20:11:45"/>
    <x v="558"/>
    <e v="#REF!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d v="2015-12-13T06:47:40"/>
    <x v="559"/>
    <e v="#REF!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d v="2014-12-17T18:30:45"/>
    <x v="560"/>
    <e v="#REF!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d v="2015-10-26T15:48:33"/>
    <x v="561"/>
    <e v="#REF!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d v="2016-12-18T09:20:15"/>
    <x v="562"/>
    <e v="#REF!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d v="2015-02-17T01:40:47"/>
    <x v="563"/>
    <e v="#REF!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d v="2016-03-12T22:37:55"/>
    <x v="564"/>
    <e v="#REF!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d v="2015-07-10T18:50:49"/>
    <x v="565"/>
    <e v="#REF!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d v="2016-07-14T16:25:33"/>
    <x v="566"/>
    <e v="#REF!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d v="2015-01-01T20:13:14"/>
    <x v="567"/>
    <e v="#REF!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d v="2016-01-16T11:00:00"/>
    <x v="568"/>
    <e v="#REF!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d v="2016-01-01T20:20:12"/>
    <x v="569"/>
    <e v="#REF!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d v="2016-02-18T19:09:29"/>
    <x v="570"/>
    <e v="#REF!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d v="2015-07-27T03:59:00"/>
    <x v="571"/>
    <e v="#REF!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d v="2015-11-04T18:11:28"/>
    <x v="572"/>
    <e v="#REF!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"/>
    <x v="2"/>
    <s v="web"/>
    <d v="2015-01-18T01:12:00"/>
    <x v="573"/>
    <e v="#REF!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d v="2016-10-19T10:38:27"/>
    <x v="574"/>
    <e v="#REF!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d v="2015-06-13T16:37:23"/>
    <x v="575"/>
    <e v="#REF!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d v="2015-03-28T10:19:12"/>
    <x v="576"/>
    <e v="#REF!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d v="2016-05-20T14:08:22"/>
    <x v="577"/>
    <e v="#REF!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d v="2015-09-07T13:53:13"/>
    <x v="578"/>
    <e v="#REF!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d v="2014-12-25T20:27:03"/>
    <x v="579"/>
    <e v="#REF!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d v="2016-09-22T21:47:47"/>
    <x v="580"/>
    <e v="#REF!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d v="2015-08-02T00:18:24"/>
    <x v="581"/>
    <e v="#REF!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d v="2015-03-15T18:00:00"/>
    <x v="582"/>
    <e v="#REF!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d v="2015-03-19T21:31:27"/>
    <x v="583"/>
    <e v="#REF!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d v="2015-03-16T16:11:56"/>
    <x v="584"/>
    <e v="#REF!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d v="2015-12-01T00:00:00"/>
    <x v="585"/>
    <e v="#REF!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d v="2015-02-15T20:30:07"/>
    <x v="586"/>
    <e v="#REF!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9"/>
    <x v="2"/>
    <s v="web"/>
    <d v="2015-04-16T18:10:33"/>
    <x v="587"/>
    <e v="#REF!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d v="2016-11-17T19:28:06"/>
    <x v="588"/>
    <e v="#REF!"/>
    <x v="0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d v="2015-07-08T14:44:59"/>
    <x v="589"/>
    <e v="#REF!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8"/>
    <x v="2"/>
    <s v="web"/>
    <d v="2016-02-08T13:01:00"/>
    <x v="590"/>
    <e v="#REF!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d v="2015-07-22T13:02:10"/>
    <x v="591"/>
    <e v="#REF!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d v="2014-12-03T05:34:20"/>
    <x v="592"/>
    <e v="#REF!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3"/>
    <x v="2"/>
    <s v="web"/>
    <d v="2015-04-06T15:15:45"/>
    <x v="593"/>
    <e v="#REF!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d v="2016-04-16T18:43:26"/>
    <x v="594"/>
    <e v="#REF!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d v="2015-05-04T01:40:38"/>
    <x v="595"/>
    <e v="#REF!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d v="2016-11-02T21:31:32"/>
    <x v="596"/>
    <e v="#REF!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d v="2016-07-31T16:00:00"/>
    <x v="597"/>
    <e v="#REF!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3"/>
    <x v="2"/>
    <s v="web"/>
    <d v="2014-12-05T00:03:01"/>
    <x v="598"/>
    <e v="#REF!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d v="2015-03-08T15:16:00"/>
    <x v="599"/>
    <e v="#REF!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d v="2015-05-09T19:09:22"/>
    <x v="600"/>
    <e v="#REF!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"/>
    <x v="2"/>
    <s v="web"/>
    <d v="2014-12-26T20:35:39"/>
    <x v="601"/>
    <e v="#REF!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d v="2015-06-18T19:03:35"/>
    <x v="602"/>
    <e v="#REF!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9"/>
    <x v="2"/>
    <s v="web"/>
    <d v="2014-08-14T15:20:23"/>
    <x v="603"/>
    <e v="#REF!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d v="2014-08-28T00:50:56"/>
    <x v="604"/>
    <e v="#REF!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8"/>
    <x v="2"/>
    <s v="web"/>
    <d v="2015-08-23T08:35:08"/>
    <x v="605"/>
    <e v="#REF!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d v="2015-05-24T15:00:00"/>
    <x v="606"/>
    <e v="#REF!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d v="2015-11-22T20:48:56"/>
    <x v="607"/>
    <e v="#REF!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d v="2015-06-15T22:06:20"/>
    <x v="608"/>
    <e v="#REF!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d v="2015-11-29T01:49:04"/>
    <x v="609"/>
    <e v="#REF!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d v="2015-04-22T19:56:26"/>
    <x v="610"/>
    <e v="#REF!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d v="2016-01-19T13:27:17"/>
    <x v="611"/>
    <e v="#REF!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d v="2016-09-02T00:45:46"/>
    <x v="612"/>
    <e v="#REF!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"/>
    <x v="2"/>
    <s v="web"/>
    <d v="2015-10-01T04:59:00"/>
    <x v="613"/>
    <e v="#REF!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d v="2016-06-24T01:29:00"/>
    <x v="614"/>
    <e v="#REF!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d v="2015-09-25T02:55:59"/>
    <x v="615"/>
    <e v="#REF!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d v="2017-02-25T09:01:47"/>
    <x v="616"/>
    <e v="#REF!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d v="2015-05-08T08:14:03"/>
    <x v="617"/>
    <e v="#REF!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d v="2015-12-09T19:26:43"/>
    <x v="618"/>
    <e v="#REF!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d v="2014-11-25T16:36:30"/>
    <x v="619"/>
    <e v="#REF!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d v="2014-08-25T17:12:18"/>
    <x v="620"/>
    <e v="#REF!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d v="2016-07-07T23:42:17"/>
    <x v="621"/>
    <e v="#REF!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9"/>
    <x v="2"/>
    <s v="web"/>
    <d v="2016-07-01T18:35:38"/>
    <x v="622"/>
    <e v="#REF!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d v="2015-05-28T00:13:17"/>
    <x v="623"/>
    <e v="#REF!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d v="2015-05-14T23:44:01"/>
    <x v="624"/>
    <e v="#REF!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d v="2017-03-26T20:29:37"/>
    <x v="625"/>
    <e v="#REF!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"/>
    <x v="2"/>
    <s v="web"/>
    <d v="2015-08-15T13:22:00"/>
    <x v="626"/>
    <e v="#REF!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d v="2016-03-14T23:00:00"/>
    <x v="627"/>
    <e v="#REF!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d v="2014-07-13T16:37:37"/>
    <x v="628"/>
    <e v="#REF!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7"/>
    <x v="2"/>
    <s v="web"/>
    <d v="2016-05-14T15:18:28"/>
    <x v="629"/>
    <e v="#REF!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d v="2015-09-06T05:10:00"/>
    <x v="630"/>
    <e v="#REF!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7"/>
    <x v="2"/>
    <s v="web"/>
    <d v="2016-05-28T18:32:09"/>
    <x v="631"/>
    <e v="#REF!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d v="2015-11-25T16:49:25"/>
    <x v="632"/>
    <e v="#REF!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d v="2016-06-17T23:00:00"/>
    <x v="633"/>
    <e v="#REF!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d v="2015-02-26T22:17:09"/>
    <x v="634"/>
    <e v="#REF!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d v="2015-04-12T02:12:42"/>
    <x v="635"/>
    <e v="#REF!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d v="2015-06-06T10:47:00"/>
    <x v="636"/>
    <e v="#REF!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d v="2017-02-25T23:04:00"/>
    <x v="637"/>
    <e v="#REF!"/>
    <x v="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d v="2017-03-25T13:14:22"/>
    <x v="638"/>
    <e v="#REF!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d v="2014-10-13T13:59:55"/>
    <x v="639"/>
    <e v="#REF!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d v="2016-11-24T23:00:00"/>
    <x v="640"/>
    <e v="#REF!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2"/>
    <x v="2"/>
    <s v="wearables"/>
    <d v="2015-08-13T13:40:48"/>
    <x v="641"/>
    <e v="#REF!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6000000000001"/>
    <x v="2"/>
    <s v="wearables"/>
    <d v="2015-08-19T15:37:54"/>
    <x v="642"/>
    <e v="#REF!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3"/>
    <x v="2"/>
    <s v="wearables"/>
    <d v="2015-05-31T15:24:35"/>
    <x v="643"/>
    <e v="#REF!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9999999999995"/>
    <x v="2"/>
    <s v="wearables"/>
    <d v="2014-10-29T01:00:00"/>
    <x v="644"/>
    <e v="#REF!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2"/>
    <x v="2"/>
    <s v="wearables"/>
    <d v="2016-08-12T00:37:54"/>
    <x v="645"/>
    <e v="#REF!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"/>
    <x v="2"/>
    <s v="wearables"/>
    <d v="2014-08-11T20:27:47"/>
    <x v="646"/>
    <e v="#REF!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"/>
    <x v="2"/>
    <s v="wearables"/>
    <d v="2016-03-17T17:25:49"/>
    <x v="647"/>
    <e v="#REF!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d v="2014-10-14T16:38:28"/>
    <x v="648"/>
    <e v="#REF!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"/>
    <x v="2"/>
    <s v="wearables"/>
    <d v="2014-09-16T21:53:33"/>
    <x v="649"/>
    <e v="#REF!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30000000000003"/>
    <x v="2"/>
    <s v="wearables"/>
    <d v="2014-12-19T01:53:04"/>
    <x v="650"/>
    <e v="#REF!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"/>
    <x v="2"/>
    <s v="wearables"/>
    <d v="2014-12-13T00:25:11"/>
    <x v="651"/>
    <e v="#REF!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"/>
    <x v="2"/>
    <s v="wearables"/>
    <d v="2016-12-01T17:34:10"/>
    <x v="652"/>
    <e v="#REF!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"/>
    <x v="2"/>
    <s v="wearables"/>
    <d v="2015-08-20T14:50:40"/>
    <x v="653"/>
    <e v="#REF!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"/>
    <x v="2"/>
    <s v="wearables"/>
    <d v="2015-07-08T22:58:33"/>
    <x v="654"/>
    <e v="#REF!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9"/>
    <x v="2"/>
    <s v="wearables"/>
    <d v="2015-03-12T21:58:32"/>
    <x v="655"/>
    <e v="#REF!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4"/>
    <x v="2"/>
    <s v="wearables"/>
    <d v="2016-04-17T18:18:39"/>
    <x v="656"/>
    <e v="#REF!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"/>
    <x v="2"/>
    <s v="wearables"/>
    <d v="2015-12-23T20:17:52"/>
    <x v="657"/>
    <e v="#REF!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4"/>
    <x v="2"/>
    <s v="wearables"/>
    <d v="2015-07-26T18:00:00"/>
    <x v="658"/>
    <e v="#REF!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999999999999"/>
    <x v="2"/>
    <s v="wearables"/>
    <d v="2015-08-23T14:14:55"/>
    <x v="659"/>
    <e v="#REF!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"/>
    <x v="2"/>
    <s v="wearables"/>
    <d v="2014-11-09T18:47:59"/>
    <x v="660"/>
    <e v="#REF!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6"/>
    <x v="2"/>
    <s v="wearables"/>
    <d v="2016-10-23T15:29:19"/>
    <x v="661"/>
    <e v="#REF!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d v="2015-01-16T10:30:47"/>
    <x v="662"/>
    <e v="#REF!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d v="2015-07-18T20:14:16"/>
    <x v="663"/>
    <e v="#REF!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"/>
    <x v="2"/>
    <s v="wearables"/>
    <d v="2015-04-13T15:59:35"/>
    <x v="664"/>
    <e v="#REF!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000000000001"/>
    <x v="2"/>
    <s v="wearables"/>
    <d v="2017-01-13T17:04:21"/>
    <x v="665"/>
    <e v="#REF!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d v="2014-08-17T19:58:18"/>
    <x v="666"/>
    <e v="#REF!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3"/>
    <x v="2"/>
    <s v="wearables"/>
    <d v="2016-10-29T08:57:43"/>
    <x v="667"/>
    <e v="#REF!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d v="2015-05-11T19:57:02"/>
    <x v="668"/>
    <e v="#REF!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d v="2016-07-06T15:00:58"/>
    <x v="669"/>
    <e v="#REF!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5"/>
    <x v="2"/>
    <s v="wearables"/>
    <d v="2016-06-19T08:10:00"/>
    <x v="670"/>
    <e v="#REF!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"/>
    <x v="2"/>
    <s v="wearables"/>
    <d v="2015-01-14T04:00:00"/>
    <x v="671"/>
    <e v="#REF!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3"/>
    <x v="2"/>
    <s v="wearables"/>
    <d v="2015-01-01T04:59:00"/>
    <x v="672"/>
    <e v="#REF!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"/>
    <x v="2"/>
    <s v="wearables"/>
    <d v="2014-09-01T20:10:17"/>
    <x v="673"/>
    <e v="#REF!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d v="2014-08-12T02:47:07"/>
    <x v="674"/>
    <e v="#REF!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70000000000003"/>
    <x v="2"/>
    <s v="wearables"/>
    <d v="2015-01-01T06:59:00"/>
    <x v="675"/>
    <e v="#REF!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"/>
    <x v="2"/>
    <s v="wearables"/>
    <d v="2015-02-07T18:26:21"/>
    <x v="676"/>
    <e v="#REF!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d v="2016-06-28T09:41:35"/>
    <x v="677"/>
    <e v="#REF!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80000000000007"/>
    <x v="2"/>
    <s v="wearables"/>
    <d v="2016-05-21T09:02:18"/>
    <x v="678"/>
    <e v="#REF!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"/>
    <x v="2"/>
    <s v="wearables"/>
    <d v="2016-09-03T16:41:49"/>
    <x v="679"/>
    <e v="#REF!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"/>
    <x v="2"/>
    <s v="wearables"/>
    <d v="2014-09-17T12:02:11"/>
    <x v="680"/>
    <e v="#REF!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d v="2016-10-26T19:20:04"/>
    <x v="681"/>
    <e v="#REF!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d v="2017-03-14T17:22:02"/>
    <x v="682"/>
    <e v="#REF!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"/>
    <x v="2"/>
    <s v="wearables"/>
    <d v="2016-10-31T21:36:04"/>
    <x v="683"/>
    <e v="#REF!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"/>
    <x v="2"/>
    <s v="wearables"/>
    <d v="2014-07-25T03:00:00"/>
    <x v="684"/>
    <e v="#REF!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d v="2015-01-12T20:47:52"/>
    <x v="685"/>
    <e v="#REF!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d v="2015-08-03T16:09:30"/>
    <x v="686"/>
    <e v="#REF!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999999999996"/>
    <x v="2"/>
    <s v="wearables"/>
    <d v="2017-02-05T18:00:53"/>
    <x v="687"/>
    <e v="#REF!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d v="2015-10-15T02:30:53"/>
    <x v="688"/>
    <e v="#REF!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5"/>
    <x v="2"/>
    <s v="wearables"/>
    <d v="2016-12-08T04:59:00"/>
    <x v="689"/>
    <e v="#REF!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9"/>
    <x v="2"/>
    <s v="wearables"/>
    <d v="2016-09-09T06:00:00"/>
    <x v="690"/>
    <e v="#REF!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d v="2015-07-01T00:40:46"/>
    <x v="691"/>
    <e v="#REF!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5"/>
    <x v="2"/>
    <s v="wearables"/>
    <d v="2016-12-22T09:01:03"/>
    <x v="692"/>
    <e v="#REF!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9"/>
    <x v="2"/>
    <s v="wearables"/>
    <d v="2015-04-30T19:23:47"/>
    <x v="693"/>
    <e v="#REF!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9"/>
    <x v="2"/>
    <s v="wearables"/>
    <d v="2017-02-01T15:55:59"/>
    <x v="694"/>
    <e v="#REF!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6"/>
    <x v="2"/>
    <s v="wearables"/>
    <d v="2014-10-31T12:30:20"/>
    <x v="695"/>
    <e v="#REF!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d v="2014-07-25T22:15:02"/>
    <x v="696"/>
    <e v="#REF!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"/>
    <x v="2"/>
    <s v="wearables"/>
    <d v="2016-02-03T12:33:09"/>
    <x v="697"/>
    <e v="#REF!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9000000000005"/>
    <x v="2"/>
    <s v="wearables"/>
    <d v="2014-09-18T02:00:00"/>
    <x v="698"/>
    <e v="#REF!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"/>
    <x v="2"/>
    <s v="wearables"/>
    <d v="2013-11-22T16:00:00"/>
    <x v="699"/>
    <e v="#REF!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d v="2017-01-10T16:31:21"/>
    <x v="700"/>
    <e v="#REF!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"/>
    <x v="2"/>
    <s v="wearables"/>
    <d v="2014-07-23T15:54:40"/>
    <x v="701"/>
    <e v="#REF!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2"/>
    <x v="2"/>
    <s v="wearables"/>
    <d v="2016-11-24T18:26:27"/>
    <x v="702"/>
    <e v="#REF!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"/>
    <x v="2"/>
    <s v="wearables"/>
    <d v="2017-01-31T23:32:00"/>
    <x v="703"/>
    <e v="#REF!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d v="2017-02-20T04:37:48"/>
    <x v="704"/>
    <e v="#REF!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d v="2017-01-21T11:47:58"/>
    <x v="705"/>
    <e v="#REF!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d v="2016-12-14T18:39:00"/>
    <x v="706"/>
    <e v="#REF!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7"/>
    <x v="2"/>
    <s v="wearables"/>
    <d v="2017-01-01T15:55:27"/>
    <x v="707"/>
    <e v="#REF!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5"/>
    <x v="2"/>
    <s v="wearables"/>
    <d v="2014-09-13T13:56:40"/>
    <x v="708"/>
    <e v="#REF!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d v="2014-12-05T00:59:19"/>
    <x v="709"/>
    <e v="#REF!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d v="2014-08-20T00:44:00"/>
    <x v="710"/>
    <e v="#REF!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"/>
    <x v="2"/>
    <s v="wearables"/>
    <d v="2016-12-14T12:01:08"/>
    <x v="711"/>
    <e v="#REF!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d v="2016-02-14T16:20:32"/>
    <x v="712"/>
    <e v="#REF!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d v="2016-06-05T12:42:12"/>
    <x v="713"/>
    <e v="#REF!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19999999999993"/>
    <x v="2"/>
    <s v="wearables"/>
    <d v="2017-02-28T18:54:42"/>
    <x v="714"/>
    <e v="#REF!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d v="2015-11-05T03:10:40"/>
    <x v="715"/>
    <e v="#REF!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9"/>
    <x v="2"/>
    <s v="wearables"/>
    <d v="2014-12-01T00:00:00"/>
    <x v="716"/>
    <e v="#REF!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d v="2014-09-05T20:30:02"/>
    <x v="717"/>
    <e v="#REF!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d v="2017-02-18T05:59:00"/>
    <x v="718"/>
    <e v="#REF!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d v="2016-02-23T00:57:56"/>
    <x v="719"/>
    <e v="#REF!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9999999999994"/>
    <x v="3"/>
    <s v="nonfiction"/>
    <d v="2012-01-29T15:34:51"/>
    <x v="720"/>
    <e v="#REF!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"/>
    <x v="3"/>
    <s v="nonfiction"/>
    <d v="2014-08-01T13:43:27"/>
    <x v="721"/>
    <e v="#REF!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3"/>
    <x v="3"/>
    <s v="nonfiction"/>
    <d v="2012-04-08T18:19:38"/>
    <x v="722"/>
    <e v="#REF!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d v="2015-07-30T03:59:00"/>
    <x v="723"/>
    <e v="#REF!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3"/>
    <x v="3"/>
    <s v="nonfiction"/>
    <d v="2011-06-30T15:19:23"/>
    <x v="724"/>
    <e v="#REF!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6000000000001"/>
    <x v="3"/>
    <s v="nonfiction"/>
    <d v="2015-12-13T15:01:52"/>
    <x v="725"/>
    <e v="#REF!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30000000000007"/>
    <x v="3"/>
    <s v="nonfiction"/>
    <d v="2013-04-12T01:01:27"/>
    <x v="726"/>
    <e v="#REF!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"/>
    <x v="3"/>
    <s v="nonfiction"/>
    <d v="2013-01-14T21:20:00"/>
    <x v="727"/>
    <e v="#REF!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"/>
    <x v="3"/>
    <s v="nonfiction"/>
    <d v="2011-08-21T20:05:57"/>
    <x v="728"/>
    <e v="#REF!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d v="2012-09-19T04:27:41"/>
    <x v="729"/>
    <e v="#REF!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7"/>
    <x v="3"/>
    <s v="nonfiction"/>
    <d v="2011-12-07T17:53:11"/>
    <x v="730"/>
    <e v="#REF!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"/>
    <x v="3"/>
    <s v="nonfiction"/>
    <d v="2012-01-22T06:00:00"/>
    <x v="731"/>
    <e v="#REF!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"/>
    <x v="3"/>
    <s v="nonfiction"/>
    <d v="2013-09-29T10:11:01"/>
    <x v="732"/>
    <e v="#REF!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"/>
    <x v="3"/>
    <s v="nonfiction"/>
    <d v="2013-12-20T10:04:52"/>
    <x v="733"/>
    <e v="#REF!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"/>
    <x v="3"/>
    <s v="nonfiction"/>
    <d v="2015-05-09T05:00:00"/>
    <x v="734"/>
    <e v="#REF!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1"/>
    <x v="3"/>
    <s v="nonfiction"/>
    <d v="2014-12-04T00:39:00"/>
    <x v="735"/>
    <e v="#REF!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5"/>
    <x v="3"/>
    <s v="nonfiction"/>
    <d v="2013-11-21T04:59:00"/>
    <x v="736"/>
    <e v="#REF!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7"/>
    <x v="3"/>
    <s v="nonfiction"/>
    <d v="2014-02-14T20:00:00"/>
    <x v="737"/>
    <e v="#REF!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9999999999997"/>
    <x v="3"/>
    <s v="nonfiction"/>
    <d v="2014-12-01T04:59:00"/>
    <x v="738"/>
    <e v="#REF!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9999999999994"/>
    <x v="3"/>
    <s v="nonfiction"/>
    <d v="2014-08-11T12:03:49"/>
    <x v="739"/>
    <e v="#REF!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8"/>
    <x v="3"/>
    <s v="nonfiction"/>
    <d v="2015-06-21T03:31:22"/>
    <x v="740"/>
    <e v="#REF!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1999999999999"/>
    <x v="3"/>
    <s v="nonfiction"/>
    <d v="2013-06-11T15:33:26"/>
    <x v="741"/>
    <e v="#REF!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"/>
    <x v="3"/>
    <s v="nonfiction"/>
    <d v="2014-03-21T21:01:52"/>
    <x v="742"/>
    <e v="#REF!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7"/>
    <x v="3"/>
    <s v="nonfiction"/>
    <d v="2012-04-16T21:00:00"/>
    <x v="743"/>
    <e v="#REF!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2"/>
    <x v="3"/>
    <s v="nonfiction"/>
    <d v="2012-12-13T22:58:23"/>
    <x v="744"/>
    <e v="#REF!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3"/>
    <x v="3"/>
    <s v="nonfiction"/>
    <d v="2013-05-03T13:44:05"/>
    <x v="745"/>
    <e v="#REF!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1"/>
    <x v="3"/>
    <s v="nonfiction"/>
    <d v="2012-09-23T03:59:00"/>
    <x v="746"/>
    <e v="#REF!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3"/>
    <x v="3"/>
    <s v="nonfiction"/>
    <d v="2015-01-15T10:54:00"/>
    <x v="747"/>
    <e v="#REF!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7"/>
    <x v="3"/>
    <s v="nonfiction"/>
    <d v="2014-08-10T20:19:26"/>
    <x v="748"/>
    <e v="#REF!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"/>
    <x v="3"/>
    <s v="nonfiction"/>
    <d v="2017-01-28T22:35:30"/>
    <x v="749"/>
    <e v="#REF!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"/>
    <x v="3"/>
    <s v="nonfiction"/>
    <d v="2013-02-24T21:04:32"/>
    <x v="750"/>
    <e v="#REF!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4"/>
    <x v="3"/>
    <s v="nonfiction"/>
    <d v="2011-08-04T15:07:55"/>
    <x v="751"/>
    <e v="#REF!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"/>
    <x v="3"/>
    <s v="nonfiction"/>
    <d v="2016-10-16T11:00:00"/>
    <x v="752"/>
    <e v="#REF!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1"/>
    <x v="3"/>
    <s v="nonfiction"/>
    <d v="2015-02-14T14:09:51"/>
    <x v="753"/>
    <e v="#REF!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5"/>
    <x v="3"/>
    <s v="nonfiction"/>
    <d v="2013-01-05T17:58:41"/>
    <x v="754"/>
    <e v="#REF!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7"/>
    <x v="3"/>
    <s v="nonfiction"/>
    <d v="2013-05-20T00:41:00"/>
    <x v="755"/>
    <e v="#REF!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0000000000003"/>
    <x v="3"/>
    <s v="nonfiction"/>
    <d v="2011-04-18T17:24:19"/>
    <x v="756"/>
    <e v="#REF!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6"/>
    <x v="3"/>
    <s v="nonfiction"/>
    <d v="2012-12-06T01:18:34"/>
    <x v="757"/>
    <e v="#REF!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"/>
    <x v="3"/>
    <s v="nonfiction"/>
    <d v="2010-10-08T20:04:28"/>
    <x v="758"/>
    <e v="#REF!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"/>
    <x v="3"/>
    <s v="nonfiction"/>
    <d v="2014-07-09T07:55:39"/>
    <x v="759"/>
    <e v="#REF!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d v="2016-11-26T19:20:13"/>
    <x v="760"/>
    <e v="#REF!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7"/>
    <x v="3"/>
    <s v="fiction"/>
    <d v="2014-02-02T18:02:06"/>
    <x v="761"/>
    <e v="#REF!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d v="2016-12-04T06:00:00"/>
    <x v="762"/>
    <e v="#REF!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d v="2013-08-15T10:43:28"/>
    <x v="763"/>
    <e v="#REF!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d v="2015-09-10T04:09:21"/>
    <x v="764"/>
    <e v="#REF!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3"/>
    <x v="3"/>
    <s v="fiction"/>
    <d v="2014-10-19T13:01:24"/>
    <x v="765"/>
    <e v="#REF!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d v="2015-02-16T18:48:03"/>
    <x v="766"/>
    <e v="#REF!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d v="2015-05-21T03:26:50"/>
    <x v="767"/>
    <e v="#REF!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d v="2013-12-16T04:58:10"/>
    <x v="768"/>
    <e v="#REF!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5"/>
    <x v="3"/>
    <s v="fiction"/>
    <d v="2013-12-26T23:54:54"/>
    <x v="769"/>
    <e v="#REF!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d v="2013-02-24T23:59:29"/>
    <x v="770"/>
    <e v="#REF!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d v="2016-01-30T19:46:42"/>
    <x v="771"/>
    <e v="#REF!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d v="2009-11-01T03:59:00"/>
    <x v="772"/>
    <e v="#REF!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d v="2015-05-10T23:01:00"/>
    <x v="773"/>
    <e v="#REF!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d v="2014-02-23T18:43:38"/>
    <x v="774"/>
    <e v="#REF!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d v="2011-12-16T01:26:35"/>
    <x v="775"/>
    <e v="#REF!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"/>
    <x v="3"/>
    <s v="fiction"/>
    <d v="2015-10-11T05:00:00"/>
    <x v="776"/>
    <e v="#REF!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d v="2013-07-31T23:32:57"/>
    <x v="777"/>
    <e v="#REF!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d v="2014-04-30T16:51:20"/>
    <x v="778"/>
    <e v="#REF!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7"/>
    <x v="3"/>
    <s v="fiction"/>
    <d v="2010-10-15T04:00:00"/>
    <x v="779"/>
    <e v="#REF!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20000000000003"/>
    <x v="4"/>
    <s v="rock"/>
    <d v="2011-05-03T16:10:25"/>
    <x v="780"/>
    <e v="#REF!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1"/>
    <x v="4"/>
    <s v="rock"/>
    <d v="2013-06-08T00:01:14"/>
    <x v="781"/>
    <e v="#REF!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d v="2012-08-25T18:11:42"/>
    <x v="782"/>
    <e v="#REF!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9"/>
    <x v="4"/>
    <s v="rock"/>
    <d v="2012-04-27T22:00:00"/>
    <x v="783"/>
    <e v="#REF!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d v="2014-03-17T02:35:19"/>
    <x v="784"/>
    <e v="#REF!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"/>
    <x v="4"/>
    <s v="rock"/>
    <d v="2013-02-28T14:15:15"/>
    <x v="785"/>
    <e v="#REF!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000000000001"/>
    <x v="4"/>
    <s v="rock"/>
    <d v="2012-05-11T15:47:00"/>
    <x v="786"/>
    <e v="#REF!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9"/>
    <x v="4"/>
    <s v="rock"/>
    <d v="2013-11-01T15:03:46"/>
    <x v="787"/>
    <e v="#REF!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"/>
    <x v="4"/>
    <s v="rock"/>
    <d v="2012-07-07T03:59:00"/>
    <x v="788"/>
    <e v="#REF!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6000000000001"/>
    <x v="4"/>
    <s v="rock"/>
    <d v="2013-01-21T07:59:00"/>
    <x v="789"/>
    <e v="#REF!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5"/>
    <x v="4"/>
    <s v="rock"/>
    <d v="2013-02-01T01:08:59"/>
    <x v="790"/>
    <e v="#REF!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6"/>
    <x v="4"/>
    <s v="rock"/>
    <d v="2013-11-13T05:59:00"/>
    <x v="791"/>
    <e v="#REF!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"/>
    <x v="4"/>
    <s v="rock"/>
    <d v="2013-11-07T21:58:03"/>
    <x v="792"/>
    <e v="#REF!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3"/>
    <x v="4"/>
    <s v="rock"/>
    <d v="2013-07-03T04:59:00"/>
    <x v="793"/>
    <e v="#REF!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"/>
    <x v="4"/>
    <s v="rock"/>
    <d v="2011-09-05T17:06:00"/>
    <x v="794"/>
    <e v="#REF!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"/>
    <x v="4"/>
    <s v="rock"/>
    <d v="2012-04-07T04:59:00"/>
    <x v="795"/>
    <e v="#REF!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"/>
    <x v="4"/>
    <s v="rock"/>
    <d v="2013-09-15T21:10:00"/>
    <x v="796"/>
    <e v="#REF!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4"/>
    <x v="4"/>
    <s v="rock"/>
    <d v="2012-04-29T04:00:00"/>
    <x v="797"/>
    <e v="#REF!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2"/>
    <x v="4"/>
    <s v="rock"/>
    <d v="2014-09-30T14:09:47"/>
    <x v="798"/>
    <e v="#REF!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1"/>
    <x v="4"/>
    <s v="rock"/>
    <d v="2012-04-27T16:00:46"/>
    <x v="799"/>
    <e v="#REF!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d v="2014-09-11T10:24:14"/>
    <x v="800"/>
    <e v="#REF!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"/>
    <x v="4"/>
    <s v="rock"/>
    <d v="2011-07-01T19:05:20"/>
    <x v="801"/>
    <e v="#REF!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9999999999993"/>
    <x v="4"/>
    <s v="rock"/>
    <d v="2012-09-17T04:05:00"/>
    <x v="802"/>
    <e v="#REF!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1"/>
    <x v="4"/>
    <s v="rock"/>
    <d v="2011-05-29T01:00:00"/>
    <x v="803"/>
    <e v="#REF!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6"/>
    <x v="4"/>
    <s v="rock"/>
    <d v="2011-07-23T03:59:00"/>
    <x v="804"/>
    <e v="#REF!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"/>
    <x v="4"/>
    <s v="rock"/>
    <d v="2011-07-16T23:00:00"/>
    <x v="805"/>
    <e v="#REF!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8"/>
    <x v="4"/>
    <s v="rock"/>
    <d v="2011-09-07T16:35:39"/>
    <x v="806"/>
    <e v="#REF!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"/>
    <x v="4"/>
    <s v="rock"/>
    <d v="2017-03-01T02:00:00"/>
    <x v="807"/>
    <e v="#REF!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"/>
    <x v="4"/>
    <s v="rock"/>
    <d v="2014-12-22T04:59:00"/>
    <x v="808"/>
    <e v="#REF!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3"/>
    <x v="4"/>
    <s v="rock"/>
    <d v="2014-01-19T20:00:30"/>
    <x v="809"/>
    <e v="#REF!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"/>
    <x v="4"/>
    <s v="rock"/>
    <d v="2012-09-01T01:21:02"/>
    <x v="810"/>
    <e v="#REF!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7"/>
    <x v="4"/>
    <s v="rock"/>
    <d v="2013-07-10T16:52:00"/>
    <x v="811"/>
    <e v="#REF!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1"/>
    <x v="4"/>
    <s v="rock"/>
    <d v="2013-03-01T13:58:00"/>
    <x v="812"/>
    <e v="#REF!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5"/>
    <x v="4"/>
    <s v="rock"/>
    <d v="2012-07-20T23:02:45"/>
    <x v="813"/>
    <e v="#REF!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"/>
    <x v="4"/>
    <s v="rock"/>
    <d v="2011-05-31T18:04:00"/>
    <x v="814"/>
    <e v="#REF!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"/>
    <x v="4"/>
    <s v="rock"/>
    <d v="2014-11-01T22:01:43"/>
    <x v="815"/>
    <e v="#REF!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d v="2013-04-09T06:30:00"/>
    <x v="816"/>
    <e v="#REF!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2"/>
    <x v="4"/>
    <s v="rock"/>
    <d v="2012-03-11T04:59:00"/>
    <x v="817"/>
    <e v="#REF!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"/>
    <x v="4"/>
    <s v="rock"/>
    <d v="2012-08-07T17:01:00"/>
    <x v="818"/>
    <e v="#REF!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"/>
    <x v="4"/>
    <s v="rock"/>
    <d v="2013-12-21T04:44:00"/>
    <x v="819"/>
    <e v="#REF!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"/>
    <x v="4"/>
    <s v="rock"/>
    <d v="2014-06-09T05:00:00"/>
    <x v="820"/>
    <e v="#REF!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3"/>
    <x v="4"/>
    <s v="rock"/>
    <d v="2015-05-04T04:01:00"/>
    <x v="821"/>
    <e v="#REF!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"/>
    <x v="4"/>
    <s v="rock"/>
    <d v="2012-10-05T22:44:10"/>
    <x v="822"/>
    <e v="#REF!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2"/>
    <x v="4"/>
    <s v="rock"/>
    <d v="2015-03-22T22:20:52"/>
    <x v="823"/>
    <e v="#REF!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2"/>
    <x v="4"/>
    <s v="rock"/>
    <d v="2010-04-18T06:59:00"/>
    <x v="824"/>
    <e v="#REF!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1"/>
    <x v="4"/>
    <s v="rock"/>
    <d v="2012-10-29T07:21:24"/>
    <x v="825"/>
    <e v="#REF!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8"/>
    <x v="4"/>
    <s v="rock"/>
    <d v="2012-03-25T23:55:30"/>
    <x v="826"/>
    <e v="#REF!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"/>
    <x v="4"/>
    <s v="rock"/>
    <d v="2012-02-14T19:49:00"/>
    <x v="827"/>
    <e v="#REF!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1"/>
    <x v="4"/>
    <s v="rock"/>
    <d v="2012-06-25T16:24:00"/>
    <x v="828"/>
    <e v="#REF!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d v="2016-07-13T19:14:00"/>
    <x v="829"/>
    <e v="#REF!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6"/>
    <x v="4"/>
    <s v="rock"/>
    <d v="2013-03-22T11:37:05"/>
    <x v="830"/>
    <e v="#REF!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d v="2012-04-27T15:31:34"/>
    <x v="831"/>
    <e v="#REF!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"/>
    <x v="4"/>
    <s v="rock"/>
    <d v="2012-01-21T08:13:00"/>
    <x v="832"/>
    <e v="#REF!"/>
    <x v="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"/>
    <x v="4"/>
    <s v="rock"/>
    <d v="2014-04-19T21:04:35"/>
    <x v="833"/>
    <e v="#REF!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d v="2013-07-01T03:59:00"/>
    <x v="834"/>
    <e v="#REF!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3"/>
    <x v="4"/>
    <s v="rock"/>
    <d v="2012-05-19T03:00:00"/>
    <x v="835"/>
    <e v="#REF!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1"/>
    <x v="4"/>
    <s v="rock"/>
    <d v="2013-10-07T01:21:58"/>
    <x v="836"/>
    <e v="#REF!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"/>
    <x v="4"/>
    <s v="rock"/>
    <d v="2014-05-01T23:57:42"/>
    <x v="837"/>
    <e v="#REF!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"/>
    <x v="4"/>
    <s v="rock"/>
    <d v="2012-01-17T21:33:05"/>
    <x v="838"/>
    <e v="#REF!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4"/>
    <x v="4"/>
    <s v="rock"/>
    <d v="2012-09-22T18:19:16"/>
    <x v="839"/>
    <e v="#REF!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8"/>
    <x v="4"/>
    <s v="metal"/>
    <d v="2016-09-24T05:26:27"/>
    <x v="840"/>
    <e v="#REF!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"/>
    <x v="4"/>
    <s v="metal"/>
    <d v="2014-11-10T21:07:43"/>
    <x v="841"/>
    <e v="#REF!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"/>
    <x v="4"/>
    <s v="metal"/>
    <d v="2013-10-14T03:59:00"/>
    <x v="842"/>
    <e v="#REF!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"/>
    <x v="4"/>
    <s v="metal"/>
    <d v="2016-12-08T08:00:00"/>
    <x v="843"/>
    <e v="#REF!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30000000000003"/>
    <x v="4"/>
    <s v="metal"/>
    <d v="2014-11-01T04:59:00"/>
    <x v="844"/>
    <e v="#REF!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1"/>
    <x v="4"/>
    <s v="metal"/>
    <d v="2016-09-05T03:59:00"/>
    <x v="845"/>
    <e v="#REF!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"/>
    <x v="4"/>
    <s v="metal"/>
    <d v="2014-03-10T14:00:00"/>
    <x v="846"/>
    <e v="#REF!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d v="2015-07-10T19:09:36"/>
    <x v="847"/>
    <e v="#REF!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d v="2015-04-14T19:00:33"/>
    <x v="848"/>
    <e v="#REF!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"/>
    <x v="4"/>
    <s v="metal"/>
    <d v="2015-03-16T02:34:24"/>
    <x v="849"/>
    <e v="#REF!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7"/>
    <x v="4"/>
    <s v="metal"/>
    <d v="2016-04-25T04:59:00"/>
    <x v="850"/>
    <e v="#REF!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0000000000003"/>
    <x v="4"/>
    <s v="metal"/>
    <d v="2016-07-31T19:45:00"/>
    <x v="851"/>
    <e v="#REF!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6"/>
    <x v="4"/>
    <s v="metal"/>
    <d v="2016-10-24T21:00:00"/>
    <x v="852"/>
    <e v="#REF!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d v="2015-02-16T19:58:29"/>
    <x v="853"/>
    <e v="#REF!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"/>
    <x v="4"/>
    <s v="metal"/>
    <d v="2016-12-28T05:05:46"/>
    <x v="854"/>
    <e v="#REF!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"/>
    <x v="4"/>
    <s v="metal"/>
    <d v="2016-07-24T03:00:17"/>
    <x v="855"/>
    <e v="#REF!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"/>
    <x v="4"/>
    <s v="metal"/>
    <d v="2016-10-25T19:00:00"/>
    <x v="856"/>
    <e v="#REF!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d v="2015-11-25T14:57:11"/>
    <x v="857"/>
    <e v="#REF!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4"/>
    <x v="4"/>
    <s v="metal"/>
    <d v="2015-04-15T22:59:00"/>
    <x v="858"/>
    <e v="#REF!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"/>
    <x v="4"/>
    <s v="metal"/>
    <d v="2015-06-04T00:00:00"/>
    <x v="859"/>
    <e v="#REF!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2"/>
    <x v="4"/>
    <s v="jazz"/>
    <d v="2013-11-22T12:35:13"/>
    <x v="860"/>
    <e v="#REF!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d v="2016-09-16T23:10:04"/>
    <x v="861"/>
    <e v="#REF!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d v="2013-11-11T14:19:08"/>
    <x v="862"/>
    <e v="#REF!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d v="2012-02-12T02:49:26"/>
    <x v="863"/>
    <e v="#REF!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8"/>
    <x v="4"/>
    <s v="jazz"/>
    <d v="2013-10-16T09:59:00"/>
    <x v="864"/>
    <e v="#REF!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d v="2013-01-16T18:33:17"/>
    <x v="865"/>
    <e v="#REF!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"/>
    <x v="4"/>
    <s v="jazz"/>
    <d v="2015-02-28T15:10:00"/>
    <x v="866"/>
    <e v="#REF!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"/>
    <x v="4"/>
    <s v="jazz"/>
    <d v="2009-12-01T04:59:00"/>
    <x v="867"/>
    <e v="#REF!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d v="2014-01-07T00:39:58"/>
    <x v="868"/>
    <e v="#REF!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7"/>
    <x v="4"/>
    <s v="jazz"/>
    <d v="2013-04-08T19:17:37"/>
    <x v="869"/>
    <e v="#REF!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d v="2013-09-01T00:32:03"/>
    <x v="870"/>
    <e v="#REF!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"/>
    <x v="4"/>
    <s v="jazz"/>
    <d v="2013-11-29T14:28:15"/>
    <x v="871"/>
    <e v="#REF!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d v="2011-03-10T19:48:47"/>
    <x v="872"/>
    <e v="#REF!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d v="2012-11-11T05:00:40"/>
    <x v="873"/>
    <e v="#REF!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"/>
    <x v="4"/>
    <s v="jazz"/>
    <d v="2013-05-04T14:00:34"/>
    <x v="874"/>
    <e v="#REF!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d v="2015-09-21T17:22:11"/>
    <x v="875"/>
    <e v="#REF!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8"/>
    <x v="4"/>
    <s v="jazz"/>
    <d v="2013-02-04T11:55:27"/>
    <x v="876"/>
    <e v="#REF!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9"/>
    <x v="4"/>
    <s v="jazz"/>
    <d v="2013-12-19T18:56:00"/>
    <x v="877"/>
    <e v="#REF!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d v="2010-12-23T05:35:24"/>
    <x v="878"/>
    <e v="#REF!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7"/>
    <x v="4"/>
    <s v="jazz"/>
    <d v="2012-05-29T19:55:05"/>
    <x v="879"/>
    <e v="#REF!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3"/>
    <x v="4"/>
    <s v="indie rock"/>
    <d v="2012-10-30T07:42:18"/>
    <x v="880"/>
    <e v="#REF!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d v="2012-01-14T06:01:26"/>
    <x v="881"/>
    <e v="#REF!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"/>
    <x v="4"/>
    <s v="indie rock"/>
    <d v="2011-09-06T20:39:10"/>
    <x v="882"/>
    <e v="#REF!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8"/>
    <x v="4"/>
    <s v="indie rock"/>
    <d v="2016-03-02T22:27:15"/>
    <x v="883"/>
    <e v="#REF!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d v="2012-05-12T02:31:00"/>
    <x v="884"/>
    <e v="#REF!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"/>
    <x v="4"/>
    <s v="indie rock"/>
    <d v="2016-12-30T22:35:11"/>
    <x v="885"/>
    <e v="#REF!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9"/>
    <x v="4"/>
    <s v="indie rock"/>
    <d v="2016-09-15T20:53:33"/>
    <x v="886"/>
    <e v="#REF!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d v="2012-05-27T23:00:55"/>
    <x v="887"/>
    <e v="#REF!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d v="2011-09-01T06:00:00"/>
    <x v="888"/>
    <e v="#REF!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d v="2014-10-05T18:49:03"/>
    <x v="889"/>
    <e v="#REF!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d v="2013-11-21T17:46:19"/>
    <x v="890"/>
    <e v="#REF!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9"/>
    <x v="4"/>
    <s v="indie rock"/>
    <d v="2014-08-21T00:45:30"/>
    <x v="891"/>
    <e v="#REF!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"/>
    <x v="4"/>
    <s v="indie rock"/>
    <d v="2010-08-01T04:00:00"/>
    <x v="892"/>
    <e v="#REF!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d v="2015-04-01T20:32:43"/>
    <x v="893"/>
    <e v="#REF!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"/>
    <x v="4"/>
    <s v="indie rock"/>
    <d v="2016-06-05T23:33:30"/>
    <x v="894"/>
    <e v="#REF!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6"/>
    <x v="4"/>
    <s v="indie rock"/>
    <d v="2010-10-25T03:03:49"/>
    <x v="895"/>
    <e v="#REF!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"/>
    <x v="4"/>
    <s v="indie rock"/>
    <d v="2015-08-28T04:00:00"/>
    <x v="896"/>
    <e v="#REF!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d v="2012-11-28T17:31:48"/>
    <x v="897"/>
    <e v="#REF!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d v="2012-01-15T18:11:50"/>
    <x v="898"/>
    <e v="#REF!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d v="2011-05-28T02:22:42"/>
    <x v="899"/>
    <e v="#REF!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d v="2016-03-30T19:23:22"/>
    <x v="900"/>
    <e v="#REF!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d v="2010-06-08T19:11:00"/>
    <x v="901"/>
    <e v="#REF!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d v="2014-08-30T15:30:00"/>
    <x v="902"/>
    <e v="#REF!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d v="2012-09-23T02:25:00"/>
    <x v="903"/>
    <e v="#REF!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"/>
    <x v="4"/>
    <s v="jazz"/>
    <d v="2016-01-03T01:55:37"/>
    <x v="904"/>
    <e v="#REF!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7"/>
    <x v="4"/>
    <s v="jazz"/>
    <d v="2011-01-24T05:45:26"/>
    <x v="905"/>
    <e v="#REF!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d v="2014-03-13T03:33:10"/>
    <x v="906"/>
    <e v="#REF!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d v="2011-09-11T04:37:03"/>
    <x v="907"/>
    <e v="#REF!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d v="2010-07-27T04:59:00"/>
    <x v="908"/>
    <e v="#REF!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d v="2012-07-23T04:00:00"/>
    <x v="909"/>
    <e v="#REF!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d v="2017-03-03T13:05:19"/>
    <x v="910"/>
    <e v="#REF!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d v="2014-01-24T00:07:25"/>
    <x v="911"/>
    <e v="#REF!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d v="2012-12-11T03:37:27"/>
    <x v="912"/>
    <e v="#REF!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"/>
    <x v="4"/>
    <s v="jazz"/>
    <d v="2012-05-05T03:20:19"/>
    <x v="913"/>
    <e v="#REF!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d v="2012-08-25T18:19:07"/>
    <x v="914"/>
    <e v="#REF!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7"/>
    <x v="4"/>
    <s v="jazz"/>
    <d v="2012-03-01T04:59:00"/>
    <x v="915"/>
    <e v="#REF!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d v="2010-10-22T05:00:00"/>
    <x v="916"/>
    <e v="#REF!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d v="2014-07-14T02:30:00"/>
    <x v="917"/>
    <e v="#REF!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d v="2014-12-01T22:59:21"/>
    <x v="918"/>
    <e v="#REF!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d v="2012-12-19T15:24:05"/>
    <x v="919"/>
    <e v="#REF!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d v="2013-11-14T17:07:02"/>
    <x v="920"/>
    <e v="#REF!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d v="2011-12-12T05:06:16"/>
    <x v="921"/>
    <e v="#REF!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"/>
    <x v="4"/>
    <s v="jazz"/>
    <d v="2014-10-01T12:43:13"/>
    <x v="922"/>
    <e v="#REF!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d v="2014-11-22T00:02:03"/>
    <x v="923"/>
    <e v="#REF!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d v="2013-02-13T22:37:49"/>
    <x v="924"/>
    <e v="#REF!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d v="2013-11-27T22:08:31"/>
    <x v="925"/>
    <e v="#REF!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d v="2010-07-08T22:40:00"/>
    <x v="926"/>
    <e v="#REF!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d v="2012-05-14T19:44:55"/>
    <x v="927"/>
    <e v="#REF!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d v="2012-11-18T00:00:00"/>
    <x v="928"/>
    <e v="#REF!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d v="2012-04-09T04:42:49"/>
    <x v="929"/>
    <e v="#REF!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d v="2010-06-25T21:32:00"/>
    <x v="930"/>
    <e v="#REF!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"/>
    <x v="4"/>
    <s v="jazz"/>
    <d v="2014-03-16T22:00:00"/>
    <x v="931"/>
    <e v="#REF!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"/>
    <x v="4"/>
    <s v="jazz"/>
    <d v="2013-03-22T22:15:45"/>
    <x v="932"/>
    <e v="#REF!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d v="2014-05-12T04:03:29"/>
    <x v="933"/>
    <e v="#REF!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7"/>
    <x v="4"/>
    <s v="jazz"/>
    <d v="2014-05-04T06:00:00"/>
    <x v="934"/>
    <e v="#REF!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d v="2016-01-29T08:00:29"/>
    <x v="935"/>
    <e v="#REF!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d v="2012-01-18T20:00:00"/>
    <x v="936"/>
    <e v="#REF!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d v="2013-11-03T20:09:17"/>
    <x v="937"/>
    <e v="#REF!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d v="2012-09-02T11:30:48"/>
    <x v="938"/>
    <e v="#REF!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d v="2013-06-30T19:58:00"/>
    <x v="939"/>
    <e v="#REF!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9"/>
    <x v="2"/>
    <s v="wearables"/>
    <d v="2015-08-11T00:12:06"/>
    <x v="940"/>
    <e v="#REF!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0000000000003"/>
    <x v="2"/>
    <s v="wearables"/>
    <d v="2017-02-10T02:19:05"/>
    <x v="941"/>
    <e v="#REF!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d v="2016-02-18T20:14:20"/>
    <x v="942"/>
    <e v="#REF!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"/>
    <x v="2"/>
    <s v="wearables"/>
    <d v="2016-11-29T17:01:45"/>
    <x v="943"/>
    <e v="#REF!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1"/>
    <x v="2"/>
    <s v="wearables"/>
    <d v="2016-04-18T14:00:00"/>
    <x v="944"/>
    <e v="#REF!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d v="2017-02-18T23:59:00"/>
    <x v="945"/>
    <e v="#REF!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d v="2016-09-09T18:00:48"/>
    <x v="946"/>
    <e v="#REF!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d v="2016-06-30T18:45:06"/>
    <x v="947"/>
    <e v="#REF!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d v="2016-03-12T19:52:44"/>
    <x v="948"/>
    <e v="#REF!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d v="2016-02-21T01:02:56"/>
    <x v="949"/>
    <e v="#REF!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2"/>
    <x v="2"/>
    <s v="wearables"/>
    <d v="2016-01-17T18:01:01"/>
    <x v="950"/>
    <e v="#REF!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999999999999"/>
    <x v="2"/>
    <s v="wearables"/>
    <d v="2016-06-04T15:41:12"/>
    <x v="951"/>
    <e v="#REF!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6"/>
    <x v="2"/>
    <s v="wearables"/>
    <d v="2016-11-18T15:43:32"/>
    <x v="952"/>
    <e v="#REF!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d v="2015-01-25T03:56:39"/>
    <x v="953"/>
    <e v="#REF!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"/>
    <x v="2"/>
    <s v="wearables"/>
    <d v="2015-08-20T20:00:39"/>
    <x v="954"/>
    <e v="#REF!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"/>
    <x v="2"/>
    <s v="wearables"/>
    <d v="2016-09-13T07:05:00"/>
    <x v="955"/>
    <e v="#REF!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5"/>
    <x v="2"/>
    <s v="wearables"/>
    <d v="2015-04-26T20:55:59"/>
    <x v="956"/>
    <e v="#REF!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9"/>
    <x v="2"/>
    <s v="wearables"/>
    <d v="2016-11-17T14:15:33"/>
    <x v="957"/>
    <e v="#REF!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"/>
    <x v="2"/>
    <s v="wearables"/>
    <d v="2015-04-10T04:59:00"/>
    <x v="958"/>
    <e v="#REF!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3"/>
    <x v="2"/>
    <s v="wearables"/>
    <d v="2015-01-19T04:11:05"/>
    <x v="959"/>
    <e v="#REF!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"/>
    <x v="2"/>
    <s v="wearables"/>
    <d v="2017-03-14T14:02:35"/>
    <x v="960"/>
    <e v="#REF!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"/>
    <x v="2"/>
    <s v="wearables"/>
    <d v="2017-02-20T19:00:00"/>
    <x v="961"/>
    <e v="#REF!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39999999999998"/>
    <x v="2"/>
    <s v="wearables"/>
    <d v="2016-02-11T17:05:53"/>
    <x v="962"/>
    <e v="#REF!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9"/>
    <x v="2"/>
    <s v="wearables"/>
    <d v="2016-10-17T15:15:19"/>
    <x v="963"/>
    <e v="#REF!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"/>
    <x v="2"/>
    <s v="wearables"/>
    <d v="2015-09-01T15:05:19"/>
    <x v="964"/>
    <e v="#REF!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7"/>
    <x v="2"/>
    <s v="wearables"/>
    <d v="2016-10-26T03:59:00"/>
    <x v="965"/>
    <e v="#REF!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d v="2016-10-06T15:15:32"/>
    <x v="966"/>
    <e v="#REF!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8"/>
    <x v="2"/>
    <s v="wearables"/>
    <d v="2016-04-22T05:06:14"/>
    <x v="967"/>
    <e v="#REF!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d v="2014-08-15T20:20:34"/>
    <x v="968"/>
    <e v="#REF!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3"/>
    <x v="2"/>
    <s v="wearables"/>
    <d v="2017-02-09T07:16:47"/>
    <x v="969"/>
    <e v="#REF!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d v="2017-01-23T04:59:00"/>
    <x v="970"/>
    <e v="#REF!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d v="2015-06-01T17:01:00"/>
    <x v="971"/>
    <e v="#REF!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999999999999"/>
    <x v="2"/>
    <s v="wearables"/>
    <d v="2014-09-04T06:59:00"/>
    <x v="972"/>
    <e v="#REF!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8"/>
    <x v="2"/>
    <s v="wearables"/>
    <d v="2015-11-09T01:21:33"/>
    <x v="973"/>
    <e v="#REF!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"/>
    <x v="2"/>
    <s v="wearables"/>
    <d v="2016-03-25T16:59:16"/>
    <x v="974"/>
    <e v="#REF!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3"/>
    <x v="2"/>
    <s v="wearables"/>
    <d v="2016-06-28T16:43:05"/>
    <x v="975"/>
    <e v="#REF!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d v="2015-08-14T01:24:57"/>
    <x v="976"/>
    <e v="#REF!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d v="2016-02-21T22:36:37"/>
    <x v="977"/>
    <e v="#REF!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4"/>
    <x v="2"/>
    <s v="wearables"/>
    <d v="2016-02-25T07:25:01"/>
    <x v="978"/>
    <e v="#REF!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4"/>
    <x v="2"/>
    <s v="wearables"/>
    <d v="2016-06-20T18:59:00"/>
    <x v="979"/>
    <e v="#REF!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4"/>
    <x v="2"/>
    <s v="wearables"/>
    <d v="2014-11-30T22:42:02"/>
    <x v="980"/>
    <e v="#REF!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d v="2014-08-09T22:43:42"/>
    <x v="981"/>
    <e v="#REF!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d v="2016-10-02T18:04:46"/>
    <x v="982"/>
    <e v="#REF!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"/>
    <x v="2"/>
    <s v="wearables"/>
    <d v="2016-08-23T20:54:00"/>
    <x v="983"/>
    <e v="#REF!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"/>
    <x v="2"/>
    <s v="wearables"/>
    <d v="2015-03-28T01:46:48"/>
    <x v="984"/>
    <e v="#REF!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9"/>
    <x v="2"/>
    <s v="wearables"/>
    <d v="2015-12-31T23:00:00"/>
    <x v="985"/>
    <e v="#REF!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7"/>
    <x v="2"/>
    <s v="wearables"/>
    <d v="2016-01-10T00:00:00"/>
    <x v="986"/>
    <e v="#REF!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2"/>
    <x v="2"/>
    <s v="wearables"/>
    <d v="2014-06-23T07:04:10"/>
    <x v="987"/>
    <e v="#REF!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d v="2016-10-01T08:33:45"/>
    <x v="988"/>
    <e v="#REF!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1"/>
    <x v="2"/>
    <s v="wearables"/>
    <d v="2016-09-28T22:24:55"/>
    <x v="989"/>
    <e v="#REF!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d v="2014-09-03T18:49:24"/>
    <x v="990"/>
    <e v="#REF!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9"/>
    <x v="2"/>
    <s v="wearables"/>
    <d v="2016-07-12T18:51:00"/>
    <x v="991"/>
    <e v="#REF!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d v="2016-05-07T21:11:59"/>
    <x v="992"/>
    <e v="#REF!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6"/>
    <x v="2"/>
    <s v="wearables"/>
    <d v="2016-11-12T05:00:00"/>
    <x v="993"/>
    <e v="#REF!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"/>
    <x v="2"/>
    <s v="wearables"/>
    <d v="2014-11-30T22:59:00"/>
    <x v="994"/>
    <e v="#REF!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7"/>
    <x v="2"/>
    <s v="wearables"/>
    <d v="2014-11-29T16:00:00"/>
    <x v="995"/>
    <e v="#REF!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d v="2014-07-27T15:27:00"/>
    <x v="996"/>
    <e v="#REF!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300000000000008"/>
    <x v="2"/>
    <s v="wearables"/>
    <d v="2014-11-28T03:28:17"/>
    <x v="997"/>
    <e v="#REF!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3"/>
    <x v="2"/>
    <s v="wearables"/>
    <d v="2015-11-19T05:03:21"/>
    <x v="998"/>
    <e v="#REF!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8"/>
    <x v="2"/>
    <s v="wearables"/>
    <d v="2014-11-13T08:02:00"/>
    <x v="999"/>
    <e v="#REF!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d v="2017-03-15T00:26:00"/>
    <x v="1000"/>
    <e v="#REF!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d v="2017-01-30T17:16:53"/>
    <x v="1001"/>
    <e v="#REF!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5000000000001"/>
    <x v="2"/>
    <s v="wearables"/>
    <d v="2015-12-17T05:59:00"/>
    <x v="1002"/>
    <e v="#REF!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7"/>
    <x v="2"/>
    <s v="wearables"/>
    <d v="2017-03-16T16:01:01"/>
    <x v="1003"/>
    <e v="#REF!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4"/>
    <x v="2"/>
    <s v="wearables"/>
    <d v="2016-02-18T17:00:27"/>
    <x v="1004"/>
    <e v="#REF!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"/>
    <x v="2"/>
    <s v="wearables"/>
    <d v="2015-10-30T14:59:43"/>
    <x v="1005"/>
    <e v="#REF!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d v="2014-12-12T07:11:00"/>
    <x v="1006"/>
    <e v="#REF!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5"/>
    <x v="2"/>
    <s v="wearables"/>
    <d v="2016-12-14T15:00:23"/>
    <x v="1007"/>
    <e v="#REF!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d v="2016-12-28T19:25:15"/>
    <x v="1008"/>
    <e v="#REF!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d v="2016-06-19T14:30:46"/>
    <x v="1009"/>
    <e v="#REF!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d v="2016-09-05T02:59:00"/>
    <x v="1010"/>
    <e v="#REF!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d v="2014-12-18T21:33:15"/>
    <x v="1011"/>
    <e v="#REF!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6"/>
    <x v="2"/>
    <s v="wearables"/>
    <d v="2017-01-24T10:34:12"/>
    <x v="1012"/>
    <e v="#REF!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"/>
    <x v="2"/>
    <s v="wearables"/>
    <d v="2015-12-29T20:00:00"/>
    <x v="1013"/>
    <e v="#REF!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d v="2015-01-01T00:03:35"/>
    <x v="1014"/>
    <e v="#REF!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d v="2015-11-25T22:04:55"/>
    <x v="1015"/>
    <e v="#REF!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90000000000006"/>
    <x v="2"/>
    <s v="wearables"/>
    <d v="2016-04-07T01:34:16"/>
    <x v="1016"/>
    <e v="#REF!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2"/>
    <x v="2"/>
    <s v="wearables"/>
    <d v="2015-11-21T17:12:15"/>
    <x v="1017"/>
    <e v="#REF!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"/>
    <x v="2"/>
    <s v="wearables"/>
    <d v="2016-07-14T11:48:53"/>
    <x v="1018"/>
    <e v="#REF!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d v="2015-02-04T23:22:29"/>
    <x v="1019"/>
    <e v="#REF!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d v="2015-06-02T00:47:00"/>
    <x v="1020"/>
    <e v="#REF!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8"/>
    <x v="4"/>
    <s v="electronic music"/>
    <d v="2015-10-17T04:00:00"/>
    <x v="1021"/>
    <e v="#REF!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"/>
    <x v="4"/>
    <s v="electronic music"/>
    <d v="2015-05-17T15:31:17"/>
    <x v="1022"/>
    <e v="#REF!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1"/>
    <x v="4"/>
    <s v="electronic music"/>
    <d v="2015-06-20T22:04:21"/>
    <x v="1023"/>
    <e v="#REF!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8"/>
    <x v="4"/>
    <s v="electronic music"/>
    <d v="2016-01-31T13:56:03"/>
    <x v="1024"/>
    <e v="#REF!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9999999999994"/>
    <x v="4"/>
    <s v="electronic music"/>
    <d v="2015-03-16T19:00:37"/>
    <x v="1025"/>
    <e v="#REF!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"/>
    <x v="4"/>
    <s v="electronic music"/>
    <d v="2016-03-31T08:46:56"/>
    <x v="1026"/>
    <e v="#REF!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7"/>
    <x v="4"/>
    <s v="electronic music"/>
    <d v="2014-10-23T00:49:07"/>
    <x v="1027"/>
    <e v="#REF!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9"/>
    <x v="4"/>
    <s v="electronic music"/>
    <d v="2017-03-06T20:00:00"/>
    <x v="1028"/>
    <e v="#REF!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0000000000005"/>
    <x v="4"/>
    <s v="electronic music"/>
    <d v="2015-04-04T21:59:00"/>
    <x v="1029"/>
    <e v="#REF!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"/>
    <x v="4"/>
    <s v="electronic music"/>
    <d v="2016-09-12T11:35:49"/>
    <x v="1030"/>
    <e v="#REF!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"/>
    <x v="4"/>
    <s v="electronic music"/>
    <d v="2015-12-16T18:20:10"/>
    <x v="1031"/>
    <e v="#REF!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3"/>
    <x v="4"/>
    <s v="electronic music"/>
    <d v="2016-06-23T16:00:25"/>
    <x v="1032"/>
    <e v="#REF!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"/>
    <x v="4"/>
    <s v="electronic music"/>
    <d v="2016-12-12T17:34:40"/>
    <x v="1033"/>
    <e v="#REF!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9999999999997"/>
    <x v="4"/>
    <s v="electronic music"/>
    <d v="2016-08-05T03:59:00"/>
    <x v="1034"/>
    <e v="#REF!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6"/>
    <x v="4"/>
    <s v="electronic music"/>
    <d v="2015-02-11T15:23:40"/>
    <x v="1035"/>
    <e v="#REF!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"/>
    <x v="4"/>
    <s v="electronic music"/>
    <d v="2013-01-07T08:00:00"/>
    <x v="1036"/>
    <e v="#REF!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2"/>
    <x v="4"/>
    <s v="electronic music"/>
    <d v="2015-05-18T05:00:00"/>
    <x v="1037"/>
    <e v="#REF!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4"/>
    <x v="4"/>
    <s v="electronic music"/>
    <d v="2016-03-19T04:33:43"/>
    <x v="1038"/>
    <e v="#REF!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7"/>
    <x v="4"/>
    <s v="electronic music"/>
    <d v="2016-12-13T07:59:00"/>
    <x v="1039"/>
    <e v="#REF!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d v="2016-08-27T17:00:09"/>
    <x v="1040"/>
    <e v="#REF!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d v="2014-07-31T01:26:32"/>
    <x v="1041"/>
    <e v="#REF!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d v="2014-09-12T10:00:00"/>
    <x v="1042"/>
    <e v="#REF!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4"/>
    <x v="5"/>
    <s v="audio"/>
    <d v="2015-05-20T06:04:15"/>
    <x v="1043"/>
    <e v="#REF!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d v="2015-03-05T20:27:00"/>
    <x v="1044"/>
    <e v="#REF!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d v="2014-08-23T20:59:10"/>
    <x v="1045"/>
    <e v="#REF!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d v="2015-12-26T20:26:00"/>
    <x v="1046"/>
    <e v="#REF!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d v="2014-11-05T20:38:35"/>
    <x v="1047"/>
    <e v="#REF!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d v="2016-09-25T01:16:29"/>
    <x v="1048"/>
    <e v="#REF!"/>
    <x v="0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d v="2016-02-12T10:20:45"/>
    <x v="1049"/>
    <e v="#REF!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d v="2015-09-14T19:07:57"/>
    <x v="1050"/>
    <e v="#REF!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d v="2014-08-27T00:20:25"/>
    <x v="1051"/>
    <e v="#REF!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d v="2016-06-06T20:09:00"/>
    <x v="1052"/>
    <e v="#REF!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d v="2017-03-06T04:08:52"/>
    <x v="1053"/>
    <e v="#REF!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d v="2014-08-10T22:00:00"/>
    <x v="1054"/>
    <e v="#REF!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d v="2016-03-07T23:49:05"/>
    <x v="1055"/>
    <e v="#REF!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d v="2015-04-24T16:16:17"/>
    <x v="1056"/>
    <e v="#REF!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d v="2016-12-04T21:54:43"/>
    <x v="1057"/>
    <e v="#REF!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d v="2015-03-26T00:00:00"/>
    <x v="1058"/>
    <e v="#REF!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d v="2015-03-13T17:57:36"/>
    <x v="1059"/>
    <e v="#REF!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d v="2015-04-15T21:54:53"/>
    <x v="1060"/>
    <e v="#REF!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d v="2016-05-02T01:00:00"/>
    <x v="1061"/>
    <e v="#REF!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d v="2016-07-12T19:22:21"/>
    <x v="1062"/>
    <e v="#REF!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d v="2016-08-31T00:44:22"/>
    <x v="1063"/>
    <e v="#REF!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7"/>
    <x v="6"/>
    <s v="video games"/>
    <d v="2013-07-07T05:28:23"/>
    <x v="1064"/>
    <e v="#REF!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d v="2014-02-19T09:08:42"/>
    <x v="1065"/>
    <e v="#REF!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30000000000003"/>
    <x v="6"/>
    <s v="video games"/>
    <d v="2013-08-04T23:06:22"/>
    <x v="1066"/>
    <e v="#REF!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d v="2013-12-21T20:32:11"/>
    <x v="1067"/>
    <e v="#REF!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d v="2016-04-10T07:54:24"/>
    <x v="1068"/>
    <e v="#REF!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9999999999997"/>
    <x v="6"/>
    <s v="video games"/>
    <d v="2013-11-26T06:30:59"/>
    <x v="1069"/>
    <e v="#REF!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d v="2012-10-01T00:17:02"/>
    <x v="1070"/>
    <e v="#REF!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d v="2015-11-17T19:04:53"/>
    <x v="1071"/>
    <e v="#REF!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d v="2014-02-05T19:58:17"/>
    <x v="1072"/>
    <e v="#REF!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d v="2011-10-16T23:09:01"/>
    <x v="1073"/>
    <e v="#REF!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7"/>
    <x v="6"/>
    <s v="video games"/>
    <d v="2014-01-04T04:09:05"/>
    <x v="1074"/>
    <e v="#REF!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d v="2012-05-06T21:41:56"/>
    <x v="1075"/>
    <e v="#REF!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"/>
    <x v="6"/>
    <s v="video games"/>
    <d v="2014-09-11T09:04:10"/>
    <x v="1076"/>
    <e v="#REF!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8"/>
    <x v="6"/>
    <s v="video games"/>
    <d v="2016-01-14T04:00:11"/>
    <x v="1077"/>
    <e v="#REF!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d v="2011-07-22T04:42:01"/>
    <x v="1078"/>
    <e v="#REF!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7"/>
    <x v="6"/>
    <s v="video games"/>
    <d v="2016-05-14T13:35:36"/>
    <x v="1079"/>
    <e v="#REF!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79999999999998"/>
    <x v="6"/>
    <s v="video games"/>
    <d v="2014-05-11T03:18:53"/>
    <x v="1080"/>
    <e v="#REF!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d v="2015-01-28T22:14:52"/>
    <x v="1081"/>
    <e v="#REF!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70000000000002"/>
    <x v="6"/>
    <s v="video games"/>
    <d v="2012-08-10T21:44:48"/>
    <x v="1082"/>
    <e v="#REF!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d v="2014-08-02T15:49:43"/>
    <x v="1083"/>
    <e v="#REF!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d v="2014-08-08T21:53:24"/>
    <x v="1084"/>
    <e v="#REF!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d v="2016-03-14T15:06:15"/>
    <x v="1085"/>
    <e v="#REF!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d v="2014-08-24T20:48:11"/>
    <x v="1086"/>
    <e v="#REF!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d v="2014-06-15T17:08:07"/>
    <x v="1087"/>
    <e v="#REF!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2"/>
    <x v="6"/>
    <s v="video games"/>
    <d v="2014-04-24T19:11:07"/>
    <x v="1088"/>
    <e v="#REF!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6"/>
    <x v="6"/>
    <s v="video games"/>
    <d v="2015-06-26T04:32:55"/>
    <x v="1089"/>
    <e v="#REF!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d v="2015-05-29T04:27:33"/>
    <x v="1090"/>
    <e v="#REF!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d v="2016-04-10T18:41:12"/>
    <x v="1091"/>
    <e v="#REF!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d v="2013-01-06T00:37:18"/>
    <x v="1092"/>
    <e v="#REF!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"/>
    <x v="6"/>
    <s v="video games"/>
    <d v="2016-02-11T23:22:17"/>
    <x v="1093"/>
    <e v="#REF!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"/>
    <x v="6"/>
    <s v="video games"/>
    <d v="2011-10-09T17:07:13"/>
    <x v="1094"/>
    <e v="#REF!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1"/>
    <x v="6"/>
    <s v="video games"/>
    <d v="2013-08-30T12:53:40"/>
    <x v="1095"/>
    <e v="#REF!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9999999999994"/>
    <x v="6"/>
    <s v="video games"/>
    <d v="2014-10-04T03:30:00"/>
    <x v="1096"/>
    <e v="#REF!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"/>
    <x v="6"/>
    <s v="video games"/>
    <d v="2014-03-02T19:01:17"/>
    <x v="1097"/>
    <e v="#REF!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"/>
    <x v="6"/>
    <s v="video games"/>
    <d v="2014-04-13T18:18:15"/>
    <x v="1098"/>
    <e v="#REF!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d v="2015-05-13T20:04:28"/>
    <x v="1099"/>
    <e v="#REF!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d v="2016-02-14T02:39:31"/>
    <x v="1100"/>
    <e v="#REF!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"/>
    <x v="6"/>
    <s v="video games"/>
    <d v="2016-07-14T18:12:00"/>
    <x v="1101"/>
    <e v="#REF!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1"/>
    <x v="6"/>
    <s v="video games"/>
    <d v="2013-12-09T05:59:00"/>
    <x v="1102"/>
    <e v="#REF!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d v="2016-06-18T05:19:50"/>
    <x v="1103"/>
    <e v="#REF!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3"/>
    <x v="6"/>
    <s v="video games"/>
    <d v="2014-06-11T09:50:21"/>
    <x v="1104"/>
    <e v="#REF!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d v="2014-03-24T02:15:27"/>
    <x v="1105"/>
    <e v="#REF!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"/>
    <x v="6"/>
    <s v="video games"/>
    <d v="2012-04-04T16:46:15"/>
    <x v="1106"/>
    <e v="#REF!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d v="2014-07-23T20:40:24"/>
    <x v="1107"/>
    <e v="#REF!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000000000003"/>
    <x v="6"/>
    <s v="video games"/>
    <d v="2012-04-13T14:17:15"/>
    <x v="1108"/>
    <e v="#REF!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d v="2016-11-18T19:03:10"/>
    <x v="1109"/>
    <e v="#REF!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"/>
    <x v="6"/>
    <s v="video games"/>
    <d v="2012-12-07T22:23:42"/>
    <x v="1110"/>
    <e v="#REF!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d v="2016-01-08T04:53:10"/>
    <x v="1111"/>
    <e v="#REF!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"/>
    <x v="6"/>
    <s v="video games"/>
    <d v="2015-01-19T08:30:00"/>
    <x v="1112"/>
    <e v="#REF!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d v="2014-08-14T23:27:00"/>
    <x v="1113"/>
    <e v="#REF!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"/>
    <x v="6"/>
    <s v="video games"/>
    <d v="2013-10-09T08:18:07"/>
    <x v="1114"/>
    <e v="#REF!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d v="2016-03-30T15:41:35"/>
    <x v="1115"/>
    <e v="#REF!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0000000000001"/>
    <x v="6"/>
    <s v="video games"/>
    <d v="2012-06-09T20:20:08"/>
    <x v="1116"/>
    <e v="#REF!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8"/>
    <x v="6"/>
    <s v="video games"/>
    <d v="2015-12-25T14:21:53"/>
    <x v="1117"/>
    <e v="#REF!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"/>
    <x v="6"/>
    <s v="video games"/>
    <d v="2014-04-05T02:59:39"/>
    <x v="1118"/>
    <e v="#REF!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d v="2014-04-06T19:01:04"/>
    <x v="1119"/>
    <e v="#REF!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d v="2011-10-28T20:56:40"/>
    <x v="1120"/>
    <e v="#REF!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d v="2016-03-13T21:25:16"/>
    <x v="1121"/>
    <e v="#REF!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d v="2013-05-30T16:53:45"/>
    <x v="1122"/>
    <e v="#REF!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7"/>
    <x v="6"/>
    <s v="video games"/>
    <d v="2014-04-19T12:34:08"/>
    <x v="1123"/>
    <e v="#REF!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"/>
    <x v="6"/>
    <s v="mobile games"/>
    <d v="2015-04-30T16:00:51"/>
    <x v="1124"/>
    <e v="#REF!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d v="2015-09-25T14:58:50"/>
    <x v="1125"/>
    <e v="#REF!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d v="2016-07-14T07:51:34"/>
    <x v="1126"/>
    <e v="#REF!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"/>
    <x v="6"/>
    <s v="mobile games"/>
    <d v="2014-11-14T21:30:00"/>
    <x v="1127"/>
    <e v="#REF!"/>
    <x v="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d v="2014-08-07T15:35:17"/>
    <x v="1128"/>
    <e v="#REF!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d v="2016-06-05T06:21:33"/>
    <x v="1129"/>
    <e v="#REF!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7"/>
    <x v="6"/>
    <s v="mobile games"/>
    <d v="2014-11-26T00:55:00"/>
    <x v="1130"/>
    <e v="#REF!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d v="2015-12-24T21:47:48"/>
    <x v="1131"/>
    <e v="#REF!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2"/>
    <x v="6"/>
    <s v="mobile games"/>
    <d v="2017-01-01T02:46:11"/>
    <x v="1132"/>
    <e v="#REF!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d v="2014-07-31T09:46:21"/>
    <x v="1133"/>
    <e v="#REF!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d v="2014-11-29T04:33:00"/>
    <x v="1134"/>
    <e v="#REF!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d v="2016-08-06T23:44:54"/>
    <x v="1135"/>
    <e v="#REF!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d v="2015-12-19T16:07:09"/>
    <x v="1136"/>
    <e v="#REF!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1"/>
    <x v="6"/>
    <s v="mobile games"/>
    <d v="2016-04-23T19:40:21"/>
    <x v="1137"/>
    <e v="#REF!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d v="2017-01-21T21:45:31"/>
    <x v="1138"/>
    <e v="#REF!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d v="2015-01-01T08:20:26"/>
    <x v="1139"/>
    <e v="#REF!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d v="2015-08-06T11:05:21"/>
    <x v="1140"/>
    <e v="#REF!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d v="2015-07-09T16:47:30"/>
    <x v="1141"/>
    <e v="#REF!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d v="2015-02-17T00:08:47"/>
    <x v="1142"/>
    <e v="#REF!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d v="2015-12-17T04:38:46"/>
    <x v="1143"/>
    <e v="#REF!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d v="2015-04-29T04:22:00"/>
    <x v="1144"/>
    <e v="#REF!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d v="2014-10-02T17:56:32"/>
    <x v="1145"/>
    <e v="#REF!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7"/>
    <x v="7"/>
    <s v="food trucks"/>
    <d v="2014-05-02T22:52:53"/>
    <x v="1146"/>
    <e v="#REF!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d v="2014-10-19T23:19:43"/>
    <x v="1147"/>
    <e v="#REF!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"/>
    <x v="7"/>
    <s v="food trucks"/>
    <d v="2016-12-01T05:06:21"/>
    <x v="1148"/>
    <e v="#REF!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d v="2016-06-16T17:02:46"/>
    <x v="1149"/>
    <e v="#REF!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d v="2016-01-08T22:54:35"/>
    <x v="1150"/>
    <e v="#REF!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d v="2015-09-07T02:27:43"/>
    <x v="1151"/>
    <e v="#REF!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"/>
    <x v="7"/>
    <s v="food trucks"/>
    <d v="2015-05-15T17:01:52"/>
    <x v="1152"/>
    <e v="#REF!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d v="2015-06-18T17:08:25"/>
    <x v="1153"/>
    <e v="#REF!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"/>
    <x v="7"/>
    <s v="food trucks"/>
    <d v="2015-09-06T02:36:46"/>
    <x v="1154"/>
    <e v="#REF!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d v="2014-08-14T18:20:08"/>
    <x v="1155"/>
    <e v="#REF!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d v="2015-02-24T01:42:42"/>
    <x v="1156"/>
    <e v="#REF!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"/>
    <x v="7"/>
    <s v="food trucks"/>
    <d v="2014-12-05T16:04:40"/>
    <x v="1157"/>
    <e v="#REF!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7"/>
    <x v="7"/>
    <s v="food trucks"/>
    <d v="2014-12-09T02:12:08"/>
    <x v="1158"/>
    <e v="#REF!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d v="2015-06-30T15:45:00"/>
    <x v="1159"/>
    <e v="#REF!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9"/>
    <x v="7"/>
    <s v="food trucks"/>
    <d v="2015-03-28T02:43:06"/>
    <x v="1160"/>
    <e v="#REF!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d v="2015-05-19T15:06:29"/>
    <x v="1161"/>
    <e v="#REF!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d v="2014-09-25T16:24:24"/>
    <x v="1162"/>
    <e v="#REF!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d v="2014-08-09T17:22:00"/>
    <x v="1163"/>
    <e v="#REF!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d v="2016-06-18T17:23:02"/>
    <x v="1164"/>
    <e v="#REF!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d v="2014-07-06T05:08:50"/>
    <x v="1165"/>
    <e v="#REF!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8"/>
    <x v="7"/>
    <s v="food trucks"/>
    <d v="2015-06-26T04:00:00"/>
    <x v="1166"/>
    <e v="#REF!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9"/>
    <x v="7"/>
    <s v="food trucks"/>
    <d v="2014-09-12T17:38:15"/>
    <x v="1167"/>
    <e v="#REF!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d v="2016-09-22T01:17:45"/>
    <x v="1168"/>
    <e v="#REF!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7"/>
    <x v="7"/>
    <s v="food trucks"/>
    <d v="2015-02-22T08:29:23"/>
    <x v="1169"/>
    <e v="#REF!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d v="2015-05-30T21:26:11"/>
    <x v="1170"/>
    <e v="#REF!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d v="2014-11-13T20:18:47"/>
    <x v="1171"/>
    <e v="#REF!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d v="2014-08-20T16:22:32"/>
    <x v="1172"/>
    <e v="#REF!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d v="2015-08-03T04:27:37"/>
    <x v="1173"/>
    <e v="#REF!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"/>
    <x v="7"/>
    <s v="food trucks"/>
    <d v="2016-05-08T20:12:07"/>
    <x v="1174"/>
    <e v="#REF!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d v="2015-07-15T17:28:59"/>
    <x v="1175"/>
    <e v="#REF!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d v="2017-03-06T13:00:00"/>
    <x v="1176"/>
    <e v="#REF!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d v="2014-10-15T15:51:36"/>
    <x v="1177"/>
    <e v="#REF!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d v="2014-08-16T21:44:12"/>
    <x v="1178"/>
    <e v="#REF!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d v="2015-10-28T17:17:07"/>
    <x v="1179"/>
    <e v="#REF!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2"/>
    <x v="7"/>
    <s v="food trucks"/>
    <d v="2014-06-28T19:21:54"/>
    <x v="1180"/>
    <e v="#REF!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"/>
    <x v="7"/>
    <s v="food trucks"/>
    <d v="2015-03-01T08:08:41"/>
    <x v="1181"/>
    <e v="#REF!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d v="2017-01-12T16:42:00"/>
    <x v="1182"/>
    <e v="#REF!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"/>
    <x v="7"/>
    <s v="food trucks"/>
    <d v="2016-11-02T03:59:00"/>
    <x v="1183"/>
    <e v="#REF!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"/>
    <x v="8"/>
    <s v="photobooks"/>
    <d v="2017-02-06T14:23:31"/>
    <x v="1184"/>
    <e v="#REF!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4"/>
    <x v="8"/>
    <s v="photobooks"/>
    <d v="2015-06-08T04:00:00"/>
    <x v="1185"/>
    <e v="#REF!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"/>
    <x v="8"/>
    <s v="photobooks"/>
    <d v="2015-06-01T22:42:00"/>
    <x v="1186"/>
    <e v="#REF!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6"/>
    <x v="8"/>
    <s v="photobooks"/>
    <d v="2015-05-17T18:00:00"/>
    <x v="1187"/>
    <e v="#REF!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8"/>
    <x v="8"/>
    <s v="photobooks"/>
    <d v="2016-12-28T16:49:00"/>
    <x v="1188"/>
    <e v="#REF!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"/>
    <x v="8"/>
    <s v="photobooks"/>
    <d v="2016-06-29T23:29:55"/>
    <x v="1189"/>
    <e v="#REF!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"/>
    <x v="8"/>
    <s v="photobooks"/>
    <d v="2014-08-31T15:58:45"/>
    <x v="1190"/>
    <e v="#REF!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"/>
    <x v="8"/>
    <s v="photobooks"/>
    <d v="2016-03-20T13:29:20"/>
    <x v="1191"/>
    <e v="#REF!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29999999999998"/>
    <x v="8"/>
    <s v="photobooks"/>
    <d v="2017-02-11T12:09:38"/>
    <x v="1192"/>
    <e v="#REF!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7"/>
    <x v="8"/>
    <s v="photobooks"/>
    <d v="2016-04-09T17:37:33"/>
    <x v="1193"/>
    <e v="#REF!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"/>
    <x v="8"/>
    <s v="photobooks"/>
    <d v="2015-04-08T11:42:59"/>
    <x v="1194"/>
    <e v="#REF!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"/>
    <x v="8"/>
    <s v="photobooks"/>
    <d v="2015-12-20T09:00:00"/>
    <x v="1195"/>
    <e v="#REF!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4"/>
    <x v="8"/>
    <s v="photobooks"/>
    <d v="2015-12-18T19:38:59"/>
    <x v="1196"/>
    <e v="#REF!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d v="2016-06-13T05:59:00"/>
    <x v="1197"/>
    <e v="#REF!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2"/>
    <x v="8"/>
    <s v="photobooks"/>
    <d v="2015-12-31T03:00:00"/>
    <x v="1198"/>
    <e v="#REF!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000000000003"/>
    <x v="8"/>
    <s v="photobooks"/>
    <d v="2015-07-08T18:30:00"/>
    <x v="1199"/>
    <e v="#REF!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"/>
    <x v="8"/>
    <s v="photobooks"/>
    <d v="2015-04-16T11:27:36"/>
    <x v="1200"/>
    <e v="#REF!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"/>
    <x v="8"/>
    <s v="photobooks"/>
    <d v="2016-07-15T14:34:06"/>
    <x v="1201"/>
    <e v="#REF!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"/>
    <x v="8"/>
    <s v="photobooks"/>
    <d v="2015-06-27T06:55:54"/>
    <x v="1202"/>
    <e v="#REF!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5"/>
    <x v="8"/>
    <s v="photobooks"/>
    <d v="2015-05-31T14:45:27"/>
    <x v="1203"/>
    <e v="#REF!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9"/>
    <x v="8"/>
    <s v="photobooks"/>
    <d v="2015-12-04T05:00:00"/>
    <x v="1204"/>
    <e v="#REF!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"/>
    <x v="8"/>
    <s v="photobooks"/>
    <d v="2015-06-13T12:09:11"/>
    <x v="1205"/>
    <e v="#REF!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0000000000003"/>
    <x v="8"/>
    <s v="photobooks"/>
    <d v="2017-03-11T13:29:00"/>
    <x v="1206"/>
    <e v="#REF!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8"/>
    <x v="8"/>
    <s v="photobooks"/>
    <d v="2016-03-31T10:00:00"/>
    <x v="1207"/>
    <e v="#REF!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7"/>
    <x v="8"/>
    <s v="photobooks"/>
    <d v="2016-03-24T16:01:04"/>
    <x v="1208"/>
    <e v="#REF!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"/>
    <x v="8"/>
    <s v="photobooks"/>
    <d v="2017-02-25T20:18:25"/>
    <x v="1209"/>
    <e v="#REF!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2"/>
    <x v="8"/>
    <s v="photobooks"/>
    <d v="2015-05-31T21:00:00"/>
    <x v="1210"/>
    <e v="#REF!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d v="2016-06-09T20:47:41"/>
    <x v="1211"/>
    <e v="#REF!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9999999999997"/>
    <x v="8"/>
    <s v="photobooks"/>
    <d v="2015-11-27T01:00:00"/>
    <x v="1212"/>
    <e v="#REF!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3"/>
    <x v="8"/>
    <s v="photobooks"/>
    <d v="2017-01-31T18:08:20"/>
    <x v="1213"/>
    <e v="#REF!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d v="2015-06-09T20:10:05"/>
    <x v="1214"/>
    <e v="#REF!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"/>
    <x v="8"/>
    <s v="photobooks"/>
    <d v="2014-05-30T22:09:16"/>
    <x v="1215"/>
    <e v="#REF!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"/>
    <x v="8"/>
    <s v="photobooks"/>
    <d v="2015-10-02T23:03:00"/>
    <x v="1216"/>
    <e v="#REF!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"/>
    <x v="8"/>
    <s v="photobooks"/>
    <d v="2016-07-14T19:25:40"/>
    <x v="1217"/>
    <e v="#REF!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"/>
    <x v="8"/>
    <s v="photobooks"/>
    <d v="2015-11-01T03:00:00"/>
    <x v="1218"/>
    <e v="#REF!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"/>
    <x v="8"/>
    <s v="photobooks"/>
    <d v="2016-10-20T11:05:13"/>
    <x v="1219"/>
    <e v="#REF!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8"/>
    <x v="8"/>
    <s v="photobooks"/>
    <d v="2015-08-25T15:05:12"/>
    <x v="1220"/>
    <e v="#REF!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8"/>
    <x v="8"/>
    <s v="photobooks"/>
    <d v="2016-12-04T00:00:00"/>
    <x v="1221"/>
    <e v="#REF!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7"/>
    <x v="8"/>
    <s v="photobooks"/>
    <d v="2016-04-01T04:00:00"/>
    <x v="1222"/>
    <e v="#REF!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"/>
    <x v="8"/>
    <s v="photobooks"/>
    <d v="2016-11-10T05:15:09"/>
    <x v="1223"/>
    <e v="#REF!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9"/>
    <x v="4"/>
    <s v="world music"/>
    <d v="2014-06-06T13:11:42"/>
    <x v="1224"/>
    <e v="#REF!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d v="2013-10-22T21:44:38"/>
    <x v="1225"/>
    <e v="#REF!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3"/>
    <x v="4"/>
    <s v="world music"/>
    <d v="2014-04-21T01:00:00"/>
    <x v="1226"/>
    <e v="#REF!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d v="2014-08-07T07:00:00"/>
    <x v="1227"/>
    <e v="#REF!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"/>
    <x v="4"/>
    <s v="world music"/>
    <d v="2011-09-28T17:30:08"/>
    <x v="1228"/>
    <e v="#REF!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d v="2012-04-16T16:00:00"/>
    <x v="1229"/>
    <e v="#REF!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d v="2011-02-24T23:20:30"/>
    <x v="1230"/>
    <e v="#REF!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d v="2015-08-28T01:00:00"/>
    <x v="1231"/>
    <e v="#REF!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d v="2013-10-06T20:21:10"/>
    <x v="1232"/>
    <e v="#REF!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29999999999998"/>
    <x v="4"/>
    <s v="world music"/>
    <d v="2012-02-21T22:46:14"/>
    <x v="1233"/>
    <e v="#REF!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d v="2015-02-02T18:55:42"/>
    <x v="1234"/>
    <e v="#REF!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d v="2013-12-15T03:14:59"/>
    <x v="1235"/>
    <e v="#REF!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d v="2012-07-28T16:00:00"/>
    <x v="1236"/>
    <e v="#REF!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d v="2012-08-24T06:47:45"/>
    <x v="1237"/>
    <e v="#REF!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"/>
    <x v="4"/>
    <s v="world music"/>
    <d v="2011-08-06T14:38:56"/>
    <x v="1238"/>
    <e v="#REF!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d v="2012-01-05T23:06:07"/>
    <x v="1239"/>
    <e v="#REF!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3"/>
    <x v="4"/>
    <s v="world music"/>
    <d v="2013-07-12T21:51:00"/>
    <x v="1240"/>
    <e v="#REF!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2"/>
    <x v="4"/>
    <s v="world music"/>
    <d v="2014-11-03T05:59:00"/>
    <x v="1241"/>
    <e v="#REF!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d v="2011-09-11T13:18:00"/>
    <x v="1242"/>
    <e v="#REF!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d v="2011-07-08T21:00:00"/>
    <x v="1243"/>
    <e v="#REF!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"/>
    <x v="4"/>
    <s v="rock"/>
    <d v="2013-04-22T21:00:00"/>
    <x v="1244"/>
    <e v="#REF!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"/>
    <x v="4"/>
    <s v="rock"/>
    <d v="2014-06-14T14:23:54"/>
    <x v="1245"/>
    <e v="#REF!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"/>
    <x v="4"/>
    <s v="rock"/>
    <d v="2011-12-06T02:02:29"/>
    <x v="1246"/>
    <e v="#REF!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d v="2013-05-06T07:00:55"/>
    <x v="1247"/>
    <e v="#REF!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"/>
    <x v="4"/>
    <s v="rock"/>
    <d v="2014-06-13T06:59:00"/>
    <x v="1248"/>
    <e v="#REF!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7"/>
    <x v="4"/>
    <s v="rock"/>
    <d v="2012-07-07T17:46:51"/>
    <x v="1249"/>
    <e v="#REF!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"/>
    <x v="4"/>
    <s v="rock"/>
    <d v="2014-09-06T15:25:31"/>
    <x v="1250"/>
    <e v="#REF!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"/>
    <x v="4"/>
    <s v="rock"/>
    <d v="2011-09-25T19:32:47"/>
    <x v="1251"/>
    <e v="#REF!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"/>
    <x v="4"/>
    <s v="rock"/>
    <d v="2013-10-24T23:42:49"/>
    <x v="1252"/>
    <e v="#REF!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"/>
    <x v="4"/>
    <s v="rock"/>
    <d v="2014-09-03T18:48:27"/>
    <x v="1253"/>
    <e v="#REF!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9"/>
    <x v="4"/>
    <s v="rock"/>
    <d v="2011-01-01T04:59:00"/>
    <x v="1254"/>
    <e v="#REF!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7"/>
    <x v="4"/>
    <s v="rock"/>
    <d v="2013-12-01T21:17:32"/>
    <x v="1255"/>
    <e v="#REF!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"/>
    <x v="4"/>
    <s v="rock"/>
    <d v="2012-02-12T22:03:51"/>
    <x v="1256"/>
    <e v="#REF!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"/>
    <x v="4"/>
    <s v="rock"/>
    <d v="2011-04-03T01:03:10"/>
    <x v="1257"/>
    <e v="#REF!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8"/>
    <x v="4"/>
    <s v="rock"/>
    <d v="2013-08-31T14:40:12"/>
    <x v="1258"/>
    <e v="#REF!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5"/>
    <x v="4"/>
    <s v="rock"/>
    <d v="2014-06-09T03:59:00"/>
    <x v="1259"/>
    <e v="#REF!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9"/>
    <x v="4"/>
    <s v="rock"/>
    <d v="2014-02-26T20:13:40"/>
    <x v="1260"/>
    <e v="#REF!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"/>
    <x v="4"/>
    <s v="rock"/>
    <d v="2014-01-29T08:13:47"/>
    <x v="1261"/>
    <e v="#REF!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4"/>
    <x v="4"/>
    <s v="rock"/>
    <d v="2014-02-16T18:18:12"/>
    <x v="1262"/>
    <e v="#REF!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4"/>
    <x v="4"/>
    <s v="rock"/>
    <d v="2014-03-29T01:00:00"/>
    <x v="1263"/>
    <e v="#REF!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"/>
    <x v="4"/>
    <s v="rock"/>
    <d v="2013-10-29T15:54:43"/>
    <x v="1264"/>
    <e v="#REF!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"/>
    <x v="4"/>
    <s v="rock"/>
    <d v="2010-11-30T15:43:35"/>
    <x v="1265"/>
    <e v="#REF!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d v="2014-01-11T21:02:25"/>
    <x v="1266"/>
    <e v="#REF!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6000000000001"/>
    <x v="4"/>
    <s v="rock"/>
    <d v="2013-07-24T14:02:38"/>
    <x v="1267"/>
    <e v="#REF!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"/>
    <x v="4"/>
    <s v="rock"/>
    <d v="2013-09-20T20:17:27"/>
    <x v="1268"/>
    <e v="#REF!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6"/>
    <x v="4"/>
    <s v="rock"/>
    <d v="2016-04-16T00:00:00"/>
    <x v="1269"/>
    <e v="#REF!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"/>
    <x v="4"/>
    <s v="rock"/>
    <d v="2012-03-25T19:34:02"/>
    <x v="1270"/>
    <e v="#REF!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"/>
    <x v="4"/>
    <s v="rock"/>
    <d v="2013-11-13T17:24:19"/>
    <x v="1271"/>
    <e v="#REF!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9"/>
    <x v="4"/>
    <s v="rock"/>
    <d v="2010-06-15T04:00:00"/>
    <x v="1272"/>
    <e v="#REF!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7"/>
    <x v="4"/>
    <s v="rock"/>
    <d v="2014-08-31T17:31:31"/>
    <x v="1273"/>
    <e v="#REF!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"/>
    <x v="4"/>
    <s v="rock"/>
    <d v="2012-08-30T16:33:45"/>
    <x v="1274"/>
    <e v="#REF!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"/>
    <x v="4"/>
    <s v="rock"/>
    <d v="2013-08-07T20:49:47"/>
    <x v="1275"/>
    <e v="#REF!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7"/>
    <x v="4"/>
    <s v="rock"/>
    <d v="2009-09-01T04:00:00"/>
    <x v="1276"/>
    <e v="#REF!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"/>
    <x v="4"/>
    <s v="rock"/>
    <d v="2012-09-04T13:29:07"/>
    <x v="1277"/>
    <e v="#REF!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1"/>
    <x v="4"/>
    <s v="rock"/>
    <d v="2014-06-25T02:00:00"/>
    <x v="1278"/>
    <e v="#REF!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6"/>
    <x v="4"/>
    <s v="rock"/>
    <d v="2014-03-24T01:22:50"/>
    <x v="1279"/>
    <e v="#REF!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8"/>
    <x v="4"/>
    <s v="rock"/>
    <d v="2011-03-01T18:10:54"/>
    <x v="1280"/>
    <e v="#REF!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3"/>
    <x v="4"/>
    <s v="rock"/>
    <d v="2013-07-28T17:50:36"/>
    <x v="1281"/>
    <e v="#REF!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"/>
    <x v="4"/>
    <s v="rock"/>
    <d v="2013-12-09T04:59:00"/>
    <x v="1282"/>
    <e v="#REF!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"/>
    <x v="4"/>
    <s v="rock"/>
    <d v="2013-03-11T04:00:00"/>
    <x v="1283"/>
    <e v="#REF!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"/>
    <x v="1"/>
    <s v="plays"/>
    <d v="2016-12-31T16:59:00"/>
    <x v="1284"/>
    <e v="#REF!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70000000000003"/>
    <x v="1"/>
    <s v="plays"/>
    <d v="2015-06-20T13:59:35"/>
    <x v="1285"/>
    <e v="#REF!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d v="2015-02-17T14:00:00"/>
    <x v="1286"/>
    <e v="#REF!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d v="2015-06-12T14:54:16"/>
    <x v="1287"/>
    <e v="#REF!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7"/>
    <x v="1"/>
    <s v="plays"/>
    <d v="2016-08-10T04:00:00"/>
    <x v="1288"/>
    <e v="#REF!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8"/>
    <x v="1"/>
    <s v="plays"/>
    <d v="2017-01-04T03:14:05"/>
    <x v="1289"/>
    <e v="#REF!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9"/>
    <x v="1"/>
    <s v="plays"/>
    <d v="2015-04-23T06:59:00"/>
    <x v="1290"/>
    <e v="#REF!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"/>
    <x v="1"/>
    <s v="plays"/>
    <d v="2015-04-07T07:00:00"/>
    <x v="1291"/>
    <e v="#REF!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"/>
    <x v="1"/>
    <s v="plays"/>
    <d v="2015-10-06T22:59:00"/>
    <x v="1292"/>
    <e v="#REF!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"/>
    <x v="1"/>
    <s v="plays"/>
    <d v="2015-11-14T17:49:31"/>
    <x v="1293"/>
    <e v="#REF!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3"/>
    <x v="1"/>
    <s v="plays"/>
    <d v="2015-10-19T11:00:00"/>
    <x v="1294"/>
    <e v="#REF!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3"/>
    <x v="1"/>
    <s v="plays"/>
    <d v="2015-07-29T17:00:00"/>
    <x v="1295"/>
    <e v="#REF!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"/>
    <x v="1"/>
    <s v="plays"/>
    <d v="2016-03-14T00:12:53"/>
    <x v="1296"/>
    <e v="#REF!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4"/>
    <x v="1"/>
    <s v="plays"/>
    <d v="2016-05-01T17:55:58"/>
    <x v="1297"/>
    <e v="#REF!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"/>
    <x v="1"/>
    <s v="plays"/>
    <d v="2016-04-28T16:20:32"/>
    <x v="1298"/>
    <e v="#REF!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3"/>
    <x v="1"/>
    <s v="plays"/>
    <d v="2015-07-14T19:32:39"/>
    <x v="1299"/>
    <e v="#REF!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d v="2016-06-01T18:57:00"/>
    <x v="1300"/>
    <e v="#REF!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"/>
    <x v="1"/>
    <s v="plays"/>
    <d v="2015-07-21T03:00:00"/>
    <x v="1301"/>
    <e v="#REF!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d v="2016-12-01T02:23:31"/>
    <x v="1302"/>
    <e v="#REF!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"/>
    <x v="1"/>
    <s v="plays"/>
    <d v="2016-07-31T11:00:00"/>
    <x v="1303"/>
    <e v="#REF!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"/>
    <x v="2"/>
    <s v="wearables"/>
    <d v="2017-03-13T03:40:05"/>
    <x v="1304"/>
    <e v="#REF!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2"/>
    <x v="2"/>
    <s v="wearables"/>
    <d v="2016-07-21T17:30:00"/>
    <x v="1305"/>
    <e v="#REF!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"/>
    <x v="2"/>
    <s v="wearables"/>
    <d v="2014-12-04T10:58:54"/>
    <x v="1306"/>
    <e v="#REF!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"/>
    <x v="2"/>
    <s v="wearables"/>
    <d v="2016-02-17T12:04:39"/>
    <x v="1307"/>
    <e v="#REF!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"/>
    <x v="2"/>
    <s v="wearables"/>
    <d v="2016-10-08T14:43:32"/>
    <x v="1308"/>
    <e v="#REF!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"/>
    <x v="2"/>
    <s v="wearables"/>
    <d v="2015-10-15T21:11:08"/>
    <x v="1309"/>
    <e v="#REF!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999999999999"/>
    <x v="2"/>
    <s v="wearables"/>
    <d v="2016-08-19T16:00:50"/>
    <x v="1310"/>
    <e v="#REF!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d v="2016-11-30T20:15:19"/>
    <x v="1311"/>
    <e v="#REF!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d v="2015-04-18T16:52:02"/>
    <x v="1312"/>
    <e v="#REF!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2"/>
    <x v="2"/>
    <s v="wearables"/>
    <d v="2016-03-03T17:01:54"/>
    <x v="1313"/>
    <e v="#REF!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"/>
    <x v="2"/>
    <s v="wearables"/>
    <d v="2016-10-21T16:04:20"/>
    <x v="1314"/>
    <e v="#REF!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99999999999"/>
    <x v="2"/>
    <s v="wearables"/>
    <d v="2015-11-06T01:00:00"/>
    <x v="1315"/>
    <e v="#REF!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d v="2016-02-28T23:05:09"/>
    <x v="1316"/>
    <e v="#REF!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3"/>
    <x v="2"/>
    <s v="wearables"/>
    <d v="2016-07-21T14:00:00"/>
    <x v="1317"/>
    <e v="#REF!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1"/>
    <x v="2"/>
    <s v="wearables"/>
    <d v="2015-01-11T01:02:52"/>
    <x v="1318"/>
    <e v="#REF!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"/>
    <x v="2"/>
    <s v="wearables"/>
    <d v="2014-07-11T16:00:00"/>
    <x v="1319"/>
    <e v="#REF!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7"/>
    <x v="2"/>
    <s v="wearables"/>
    <d v="2016-12-30T23:00:00"/>
    <x v="1320"/>
    <e v="#REF!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6"/>
    <x v="2"/>
    <s v="wearables"/>
    <d v="2016-12-23T17:58:57"/>
    <x v="1321"/>
    <e v="#REF!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d v="2015-05-21T15:45:25"/>
    <x v="1322"/>
    <e v="#REF!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"/>
    <x v="2"/>
    <s v="wearables"/>
    <d v="2016-04-26T06:55:00"/>
    <x v="1323"/>
    <e v="#REF!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7"/>
    <x v="2"/>
    <s v="wearables"/>
    <d v="2016-10-13T15:12:32"/>
    <x v="1324"/>
    <e v="#REF!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d v="2016-12-30T02:03:55"/>
    <x v="1325"/>
    <e v="#REF!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3"/>
    <x v="2"/>
    <s v="wearables"/>
    <d v="2015-01-15T19:00:28"/>
    <x v="1326"/>
    <e v="#REF!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9"/>
    <x v="2"/>
    <s v="wearables"/>
    <d v="2015-05-29T16:17:15"/>
    <x v="1327"/>
    <e v="#REF!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"/>
    <x v="2"/>
    <s v="wearables"/>
    <d v="2016-10-14T15:25:34"/>
    <x v="1328"/>
    <e v="#REF!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"/>
    <x v="2"/>
    <s v="wearables"/>
    <d v="2014-12-02T06:19:05"/>
    <x v="1329"/>
    <e v="#REF!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d v="2016-07-02T04:00:00"/>
    <x v="1330"/>
    <e v="#REF!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d v="2016-08-17T12:05:54"/>
    <x v="1331"/>
    <e v="#REF!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d v="2017-01-27T01:26:48"/>
    <x v="1332"/>
    <e v="#REF!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d v="2014-07-16T02:33:45"/>
    <x v="1333"/>
    <e v="#REF!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"/>
    <x v="2"/>
    <s v="wearables"/>
    <d v="2016-03-11T18:34:47"/>
    <x v="1334"/>
    <e v="#REF!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d v="2015-12-05T22:28:22"/>
    <x v="1335"/>
    <e v="#REF!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3"/>
    <x v="2"/>
    <s v="wearables"/>
    <d v="2014-12-17T20:43:48"/>
    <x v="1336"/>
    <e v="#REF!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"/>
    <x v="2"/>
    <s v="wearables"/>
    <d v="2017-03-03T13:51:19"/>
    <x v="1337"/>
    <e v="#REF!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9999999999993"/>
    <x v="2"/>
    <s v="wearables"/>
    <d v="2015-08-02T19:17:13"/>
    <x v="1338"/>
    <e v="#REF!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5"/>
    <x v="2"/>
    <s v="wearables"/>
    <d v="2014-12-08T16:31:55"/>
    <x v="1339"/>
    <e v="#REF!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d v="2014-08-15T14:17:33"/>
    <x v="1340"/>
    <e v="#REF!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"/>
    <x v="2"/>
    <s v="wearables"/>
    <d v="2016-10-01T14:58:37"/>
    <x v="1341"/>
    <e v="#REF!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d v="2015-07-17T19:35:39"/>
    <x v="1342"/>
    <e v="#REF!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6000000000001"/>
    <x v="2"/>
    <s v="wearables"/>
    <d v="2016-08-19T03:59:00"/>
    <x v="1343"/>
    <e v="#REF!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"/>
    <x v="3"/>
    <s v="nonfiction"/>
    <d v="2016-06-30T18:57:19"/>
    <x v="1344"/>
    <e v="#REF!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"/>
    <x v="3"/>
    <s v="nonfiction"/>
    <d v="2014-07-14T19:32:39"/>
    <x v="1345"/>
    <e v="#REF!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5"/>
    <x v="3"/>
    <s v="nonfiction"/>
    <d v="2013-06-27T01:49:11"/>
    <x v="1346"/>
    <e v="#REF!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2"/>
    <x v="3"/>
    <s v="nonfiction"/>
    <d v="2015-03-07T15:18:45"/>
    <x v="1347"/>
    <e v="#REF!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"/>
    <x v="3"/>
    <s v="nonfiction"/>
    <d v="2014-12-18T12:08:53"/>
    <x v="1348"/>
    <e v="#REF!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"/>
    <x v="3"/>
    <s v="nonfiction"/>
    <d v="2015-12-16T06:59:00"/>
    <x v="1349"/>
    <e v="#REF!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7"/>
    <x v="3"/>
    <s v="nonfiction"/>
    <d v="2015-12-26T00:18:54"/>
    <x v="1350"/>
    <e v="#REF!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8"/>
    <x v="3"/>
    <s v="nonfiction"/>
    <d v="2016-02-12T17:45:44"/>
    <x v="1351"/>
    <e v="#REF!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"/>
    <x v="3"/>
    <s v="nonfiction"/>
    <d v="2015-09-05T03:59:00"/>
    <x v="1352"/>
    <e v="#REF!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1"/>
    <x v="3"/>
    <s v="nonfiction"/>
    <d v="2013-03-11T00:00:00"/>
    <x v="1353"/>
    <e v="#REF!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"/>
    <x v="3"/>
    <s v="nonfiction"/>
    <d v="2016-06-11T19:22:59"/>
    <x v="1354"/>
    <e v="#REF!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5"/>
    <x v="3"/>
    <s v="nonfiction"/>
    <d v="2012-11-30T10:00:00"/>
    <x v="1355"/>
    <e v="#REF!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"/>
    <x v="3"/>
    <s v="nonfiction"/>
    <d v="2013-07-05T00:56:00"/>
    <x v="1356"/>
    <e v="#REF!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49999999999997"/>
    <x v="3"/>
    <s v="nonfiction"/>
    <d v="2013-03-01T05:59:00"/>
    <x v="1357"/>
    <e v="#REF!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7"/>
    <x v="3"/>
    <s v="nonfiction"/>
    <d v="2011-06-25T13:42:03"/>
    <x v="1358"/>
    <e v="#REF!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"/>
    <x v="3"/>
    <s v="nonfiction"/>
    <d v="2011-07-06T19:33:10"/>
    <x v="1359"/>
    <e v="#REF!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"/>
    <x v="3"/>
    <s v="nonfiction"/>
    <d v="2012-08-02T21:37:00"/>
    <x v="1360"/>
    <e v="#REF!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"/>
    <x v="3"/>
    <s v="nonfiction"/>
    <d v="2014-06-21T17:12:52"/>
    <x v="1361"/>
    <e v="#REF!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d v="2013-09-07T22:25:31"/>
    <x v="1362"/>
    <e v="#REF!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d v="2016-02-15T07:59:00"/>
    <x v="1363"/>
    <e v="#REF!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"/>
    <x v="4"/>
    <s v="rock"/>
    <d v="2015-01-07T16:41:46"/>
    <x v="1364"/>
    <e v="#REF!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999999999995"/>
    <x v="4"/>
    <s v="rock"/>
    <d v="2015-03-16T16:35:52"/>
    <x v="1365"/>
    <e v="#REF!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40000000000006"/>
    <x v="4"/>
    <s v="rock"/>
    <d v="2014-11-27T00:54:23"/>
    <x v="1366"/>
    <e v="#REF!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8"/>
    <x v="4"/>
    <s v="rock"/>
    <d v="2015-11-14T01:04:10"/>
    <x v="1367"/>
    <e v="#REF!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"/>
    <x v="4"/>
    <s v="rock"/>
    <d v="2015-06-15T04:34:54"/>
    <x v="1368"/>
    <e v="#REF!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7"/>
    <x v="4"/>
    <s v="rock"/>
    <d v="2014-04-11T14:15:46"/>
    <x v="1369"/>
    <e v="#REF!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d v="2013-10-16T00:04:50"/>
    <x v="1370"/>
    <e v="#REF!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"/>
    <x v="4"/>
    <s v="rock"/>
    <d v="2015-05-07T18:12:22"/>
    <x v="1371"/>
    <e v="#REF!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d v="2012-07-12T17:45:32"/>
    <x v="1372"/>
    <e v="#REF!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"/>
    <x v="4"/>
    <s v="rock"/>
    <d v="2016-12-30T22:50:33"/>
    <x v="1373"/>
    <e v="#REF!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"/>
    <x v="4"/>
    <s v="rock"/>
    <d v="2016-03-25T02:53:08"/>
    <x v="1374"/>
    <e v="#REF!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"/>
    <x v="4"/>
    <s v="rock"/>
    <d v="2017-01-15T01:35:19"/>
    <x v="1375"/>
    <e v="#REF!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1"/>
    <x v="4"/>
    <s v="rock"/>
    <d v="2016-12-03T17:03:26"/>
    <x v="1376"/>
    <e v="#REF!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1"/>
    <x v="4"/>
    <s v="rock"/>
    <d v="2017-02-03T04:11:00"/>
    <x v="1377"/>
    <e v="#REF!"/>
    <x v="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8"/>
    <x v="4"/>
    <s v="rock"/>
    <d v="2016-08-01T18:13:30"/>
    <x v="1378"/>
    <e v="#REF!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1"/>
    <x v="4"/>
    <s v="rock"/>
    <d v="2015-06-05T11:47:56"/>
    <x v="1379"/>
    <e v="#REF!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d v="2015-06-09T02:00:00"/>
    <x v="1380"/>
    <e v="#REF!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6"/>
    <x v="4"/>
    <s v="rock"/>
    <d v="2016-12-29T05:08:45"/>
    <x v="1381"/>
    <e v="#REF!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"/>
    <x v="4"/>
    <s v="rock"/>
    <d v="2013-05-06T19:12:16"/>
    <x v="1382"/>
    <e v="#REF!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5"/>
    <x v="4"/>
    <s v="rock"/>
    <d v="2016-12-23T01:47:58"/>
    <x v="1383"/>
    <e v="#REF!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4"/>
    <x v="4"/>
    <s v="rock"/>
    <d v="2015-07-05T17:38:42"/>
    <x v="1384"/>
    <e v="#REF!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"/>
    <x v="4"/>
    <s v="rock"/>
    <d v="2016-04-29T12:11:00"/>
    <x v="1385"/>
    <e v="#REF!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d v="2015-07-29T15:31:29"/>
    <x v="1386"/>
    <e v="#REF!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"/>
    <x v="4"/>
    <s v="rock"/>
    <d v="2015-06-03T04:30:00"/>
    <x v="1387"/>
    <e v="#REF!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"/>
    <x v="4"/>
    <s v="rock"/>
    <d v="2016-10-17T16:14:00"/>
    <x v="1388"/>
    <e v="#REF!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"/>
    <x v="4"/>
    <s v="rock"/>
    <d v="2016-08-13T11:32:37"/>
    <x v="1389"/>
    <e v="#REF!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9"/>
    <x v="4"/>
    <s v="rock"/>
    <d v="2015-04-27T17:12:00"/>
    <x v="1390"/>
    <e v="#REF!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"/>
    <x v="4"/>
    <s v="rock"/>
    <d v="2015-08-22T04:59:00"/>
    <x v="1391"/>
    <e v="#REF!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2"/>
    <x v="4"/>
    <s v="rock"/>
    <d v="2016-03-03T03:43:06"/>
    <x v="1392"/>
    <e v="#REF!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3"/>
    <x v="4"/>
    <s v="rock"/>
    <d v="2016-08-01T16:22:03"/>
    <x v="1393"/>
    <e v="#REF!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"/>
    <x v="4"/>
    <s v="rock"/>
    <d v="2017-03-01T03:00:00"/>
    <x v="1394"/>
    <e v="#REF!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6"/>
    <x v="4"/>
    <s v="rock"/>
    <d v="2017-01-14T21:48:01"/>
    <x v="1395"/>
    <e v="#REF!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"/>
    <x v="4"/>
    <s v="rock"/>
    <d v="2015-02-13T23:58:02"/>
    <x v="1396"/>
    <e v="#REF!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6"/>
    <x v="4"/>
    <s v="rock"/>
    <d v="2016-10-27T21:19:00"/>
    <x v="1397"/>
    <e v="#REF!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5"/>
    <x v="4"/>
    <s v="rock"/>
    <d v="2016-07-05T20:58:54"/>
    <x v="1398"/>
    <e v="#REF!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"/>
    <x v="4"/>
    <s v="rock"/>
    <d v="2014-10-07T00:06:13"/>
    <x v="1399"/>
    <e v="#REF!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9999999999998"/>
    <x v="4"/>
    <s v="rock"/>
    <d v="2016-06-12T05:30:00"/>
    <x v="1400"/>
    <e v="#REF!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"/>
    <x v="4"/>
    <s v="rock"/>
    <d v="2013-05-26T23:54:34"/>
    <x v="1401"/>
    <e v="#REF!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"/>
    <x v="4"/>
    <s v="rock"/>
    <d v="2015-05-01T00:16:51"/>
    <x v="1402"/>
    <e v="#REF!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7"/>
    <x v="4"/>
    <s v="rock"/>
    <d v="2013-07-26T01:30:35"/>
    <x v="1403"/>
    <e v="#REF!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d v="2015-02-22T12:14:45"/>
    <x v="1404"/>
    <e v="#REF!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8"/>
    <x v="3"/>
    <s v="translations"/>
    <d v="2014-11-28T17:20:01"/>
    <x v="1405"/>
    <e v="#REF!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d v="2015-12-12T10:00:00"/>
    <x v="1406"/>
    <e v="#REF!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d v="2014-08-12T12:52:58"/>
    <x v="1407"/>
    <e v="#REF!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d v="2015-11-13T21:55:56"/>
    <x v="1408"/>
    <e v="#REF!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d v="2015-01-01T04:12:15"/>
    <x v="1409"/>
    <e v="#REF!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d v="2016-06-03T07:38:40"/>
    <x v="1410"/>
    <e v="#REF!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"/>
    <x v="3"/>
    <s v="translations"/>
    <d v="2015-02-06T01:25:00"/>
    <x v="1411"/>
    <e v="#REF!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2"/>
    <x v="3"/>
    <s v="translations"/>
    <d v="2014-12-04T01:31:39"/>
    <x v="1412"/>
    <e v="#REF!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d v="2016-02-20T10:29:30"/>
    <x v="1413"/>
    <e v="#REF!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d v="2017-01-03T06:04:27"/>
    <x v="1414"/>
    <e v="#REF!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9"/>
    <x v="3"/>
    <s v="translations"/>
    <d v="2015-08-16T16:13:11"/>
    <x v="1415"/>
    <e v="#REF!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d v="2015-11-21T23:13:39"/>
    <x v="1416"/>
    <e v="#REF!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d v="2015-09-15T11:11:00"/>
    <x v="1417"/>
    <e v="#REF!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d v="2016-02-25T10:57:14"/>
    <x v="1418"/>
    <e v="#REF!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d v="2016-10-09T10:56:59"/>
    <x v="1419"/>
    <e v="#REF!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d v="2016-06-28T16:01:26"/>
    <x v="1420"/>
    <e v="#REF!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d v="2015-02-08T21:58:29"/>
    <x v="1421"/>
    <e v="#REF!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d v="2016-09-21T05:45:04"/>
    <x v="1422"/>
    <e v="#REF!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d v="2016-01-01T08:38:51"/>
    <x v="1423"/>
    <e v="#REF!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"/>
    <x v="3"/>
    <s v="translations"/>
    <d v="2016-11-15T18:13:22"/>
    <x v="1424"/>
    <e v="#REF!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d v="2015-04-29T03:09:19"/>
    <x v="1425"/>
    <e v="#REF!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d v="2015-08-24T09:22:00"/>
    <x v="1426"/>
    <e v="#REF!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d v="2016-09-18T20:26:25"/>
    <x v="1427"/>
    <e v="#REF!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d v="2016-04-02T08:06:57"/>
    <x v="1428"/>
    <e v="#REF!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d v="2015-04-10T01:27:22"/>
    <x v="1429"/>
    <e v="#REF!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d v="2014-12-19T19:31:28"/>
    <x v="1430"/>
    <e v="#REF!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"/>
    <x v="3"/>
    <s v="translations"/>
    <d v="2015-11-26T06:03:36"/>
    <x v="1431"/>
    <e v="#REF!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d v="2015-07-20T18:43:48"/>
    <x v="1432"/>
    <e v="#REF!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d v="2016-12-10T11:00:00"/>
    <x v="1433"/>
    <e v="#REF!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5"/>
    <x v="3"/>
    <s v="translations"/>
    <d v="2015-06-08T15:00:00"/>
    <x v="1434"/>
    <e v="#REF!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d v="2015-10-11T18:43:40"/>
    <x v="1435"/>
    <e v="#REF!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d v="2016-02-21T08:24:17"/>
    <x v="1436"/>
    <e v="#REF!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"/>
    <x v="3"/>
    <s v="translations"/>
    <d v="2014-07-13T04:59:00"/>
    <x v="1437"/>
    <e v="#REF!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d v="2016-04-27T13:55:00"/>
    <x v="1438"/>
    <e v="#REF!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d v="2015-03-07T19:55:01"/>
    <x v="1439"/>
    <e v="#REF!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d v="2016-05-26T17:57:43"/>
    <x v="1440"/>
    <e v="#REF!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"/>
    <x v="3"/>
    <s v="translations"/>
    <d v="2015-09-11T18:22:49"/>
    <x v="1441"/>
    <e v="#REF!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d v="2016-05-25T15:29:18"/>
    <x v="1442"/>
    <e v="#REF!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d v="2017-01-02T22:13:29"/>
    <x v="1443"/>
    <e v="#REF!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d v="2015-09-12T20:57:42"/>
    <x v="1444"/>
    <e v="#REF!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d v="2015-06-14T13:00:55"/>
    <x v="1445"/>
    <e v="#REF!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d v="2016-04-21T10:44:38"/>
    <x v="1446"/>
    <e v="#REF!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d v="2016-07-08T17:32:14"/>
    <x v="1447"/>
    <e v="#REF!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d v="2015-05-22T05:25:00"/>
    <x v="1448"/>
    <e v="#REF!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d v="2015-05-10T19:28:25"/>
    <x v="1449"/>
    <e v="#REF!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d v="2016-02-20T04:06:37"/>
    <x v="1450"/>
    <e v="#REF!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d v="2014-11-19T00:00:59"/>
    <x v="1451"/>
    <e v="#REF!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d v="2014-07-28T16:52:43"/>
    <x v="1452"/>
    <e v="#REF!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d v="2017-04-15T15:42:27"/>
    <x v="1453"/>
    <e v="#REF!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d v="2016-04-24T21:59:00"/>
    <x v="1454"/>
    <e v="#REF!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d v="2014-09-05T13:39:00"/>
    <x v="1455"/>
    <e v="#REF!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"/>
    <x v="3"/>
    <s v="translations"/>
    <d v="2017-01-03T16:02:45"/>
    <x v="1456"/>
    <e v="#REF!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d v="2015-11-11T22:30:44"/>
    <x v="1457"/>
    <e v="#REF!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d v="2014-08-11T04:00:00"/>
    <x v="1458"/>
    <e v="#REF!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d v="2015-12-02T17:25:00"/>
    <x v="1459"/>
    <e v="#REF!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d v="2014-11-30T23:45:00"/>
    <x v="1460"/>
    <e v="#REF!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7"/>
    <x v="3"/>
    <s v="radio &amp; podcasts"/>
    <d v="2014-10-21T00:00:00"/>
    <x v="1461"/>
    <e v="#REF!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4"/>
    <x v="3"/>
    <s v="radio &amp; podcasts"/>
    <d v="2013-04-10T15:54:31"/>
    <x v="1462"/>
    <e v="#REF!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d v="2013-04-07T20:52:18"/>
    <x v="1463"/>
    <e v="#REF!"/>
    <x v="0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69999999999997"/>
    <x v="3"/>
    <s v="radio &amp; podcasts"/>
    <d v="2013-02-16T15:52:38"/>
    <x v="1464"/>
    <e v="#REF!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"/>
    <x v="3"/>
    <s v="radio &amp; podcasts"/>
    <d v="2012-03-22T03:00:00"/>
    <x v="1465"/>
    <e v="#REF!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9999999999994"/>
    <x v="3"/>
    <s v="radio &amp; podcasts"/>
    <d v="2016-01-12T05:00:00"/>
    <x v="1466"/>
    <e v="#REF!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d v="2012-03-25T18:14:45"/>
    <x v="1467"/>
    <e v="#REF!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"/>
    <x v="3"/>
    <s v="radio &amp; podcasts"/>
    <d v="2011-06-12T00:20:49"/>
    <x v="1468"/>
    <e v="#REF!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"/>
    <x v="3"/>
    <s v="radio &amp; podcasts"/>
    <d v="2013-02-15T14:21:49"/>
    <x v="1469"/>
    <e v="#REF!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"/>
    <x v="3"/>
    <s v="radio &amp; podcasts"/>
    <d v="2012-12-28T19:51:03"/>
    <x v="1470"/>
    <e v="#REF!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8"/>
    <x v="3"/>
    <s v="radio &amp; podcasts"/>
    <d v="2015-04-09T22:58:54"/>
    <x v="1471"/>
    <e v="#REF!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"/>
    <x v="3"/>
    <s v="radio &amp; podcasts"/>
    <d v="2013-10-16T13:01:43"/>
    <x v="1472"/>
    <e v="#REF!"/>
    <x v="0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"/>
    <x v="3"/>
    <s v="radio &amp; podcasts"/>
    <d v="2012-03-01T23:30:39"/>
    <x v="1473"/>
    <e v="#REF!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2"/>
    <x v="3"/>
    <s v="radio &amp; podcasts"/>
    <d v="2013-09-13T17:28:12"/>
    <x v="1474"/>
    <e v="#REF!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"/>
    <x v="3"/>
    <s v="radio &amp; podcasts"/>
    <d v="2014-12-20T04:59:00"/>
    <x v="1475"/>
    <e v="#REF!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"/>
    <x v="3"/>
    <s v="radio &amp; podcasts"/>
    <d v="2011-09-10T01:00:22"/>
    <x v="1476"/>
    <e v="#REF!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5"/>
    <x v="3"/>
    <s v="radio &amp; podcasts"/>
    <d v="2011-12-23T03:00:00"/>
    <x v="1477"/>
    <e v="#REF!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9"/>
    <x v="3"/>
    <s v="radio &amp; podcasts"/>
    <d v="2013-05-14T20:55:13"/>
    <x v="1478"/>
    <e v="#REF!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6"/>
    <x v="3"/>
    <s v="radio &amp; podcasts"/>
    <d v="2014-05-10T03:59:00"/>
    <x v="1479"/>
    <e v="#REF!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6"/>
    <x v="3"/>
    <s v="radio &amp; podcasts"/>
    <d v="2013-07-26T17:00:00"/>
    <x v="1480"/>
    <e v="#REF!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d v="2013-11-02T22:09:05"/>
    <x v="1481"/>
    <e v="#REF!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d v="2012-09-07T07:51:00"/>
    <x v="1482"/>
    <e v="#REF!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d v="2016-07-22T04:37:55"/>
    <x v="1483"/>
    <e v="#REF!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d v="2012-07-21T14:51:00"/>
    <x v="1484"/>
    <e v="#REF!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d v="2015-06-20T19:06:13"/>
    <x v="1485"/>
    <e v="#REF!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d v="2015-02-27T04:02:41"/>
    <x v="1486"/>
    <e v="#REF!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d v="2016-08-02T22:01:11"/>
    <x v="1487"/>
    <e v="#REF!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d v="2014-01-05T13:31:00"/>
    <x v="1488"/>
    <e v="#REF!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d v="2012-11-15T15:40:52"/>
    <x v="1489"/>
    <e v="#REF!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1"/>
    <x v="3"/>
    <s v="fiction"/>
    <d v="2013-10-02T13:27:54"/>
    <x v="1490"/>
    <e v="#REF!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d v="2015-02-15T15:38:00"/>
    <x v="1491"/>
    <e v="#REF!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d v="2011-06-18T21:14:06"/>
    <x v="1492"/>
    <e v="#REF!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d v="2013-06-16T20:47:55"/>
    <x v="1493"/>
    <e v="#REF!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0000000000003"/>
    <x v="3"/>
    <s v="fiction"/>
    <d v="2015-04-03T15:38:00"/>
    <x v="1494"/>
    <e v="#REF!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d v="2011-08-27T18:57:11"/>
    <x v="1495"/>
    <e v="#REF!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d v="2014-09-16T11:24:19"/>
    <x v="1496"/>
    <e v="#REF!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d v="2013-07-31T19:43:00"/>
    <x v="1497"/>
    <e v="#REF!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d v="2014-09-03T23:36:18"/>
    <x v="1498"/>
    <e v="#REF!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d v="2016-08-05T00:10:33"/>
    <x v="1499"/>
    <e v="#REF!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"/>
    <x v="3"/>
    <s v="fiction"/>
    <d v="2013-05-01T21:42:37"/>
    <x v="1500"/>
    <e v="#REF!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"/>
    <x v="8"/>
    <s v="photobooks"/>
    <d v="2015-07-08T14:00:23"/>
    <x v="1501"/>
    <e v="#REF!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4"/>
    <x v="8"/>
    <s v="photobooks"/>
    <d v="2016-03-25T22:00:00"/>
    <x v="1502"/>
    <e v="#REF!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"/>
    <x v="8"/>
    <s v="photobooks"/>
    <d v="2016-10-23T08:20:01"/>
    <x v="1503"/>
    <e v="#REF!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6"/>
    <x v="8"/>
    <s v="photobooks"/>
    <d v="2014-06-10T08:33:00"/>
    <x v="1504"/>
    <e v="#REF!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4"/>
    <x v="8"/>
    <s v="photobooks"/>
    <d v="2016-03-22T20:01:00"/>
    <x v="1505"/>
    <e v="#REF!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"/>
    <x v="8"/>
    <s v="photobooks"/>
    <d v="2014-07-24T18:51:44"/>
    <x v="1506"/>
    <e v="#REF!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0000000000007"/>
    <x v="8"/>
    <s v="photobooks"/>
    <d v="2010-05-15T08:10:00"/>
    <x v="1507"/>
    <e v="#REF!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"/>
    <x v="8"/>
    <s v="photobooks"/>
    <d v="2014-06-27T14:44:41"/>
    <x v="1508"/>
    <e v="#REF!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"/>
    <x v="8"/>
    <s v="photobooks"/>
    <d v="2017-02-14T22:59:00"/>
    <x v="1509"/>
    <e v="#REF!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2"/>
    <x v="8"/>
    <s v="photobooks"/>
    <d v="2014-07-19T09:14:38"/>
    <x v="1510"/>
    <e v="#REF!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8"/>
    <x v="8"/>
    <s v="photobooks"/>
    <d v="2015-11-18T15:00:04"/>
    <x v="1511"/>
    <e v="#REF!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8"/>
    <x v="8"/>
    <s v="photobooks"/>
    <d v="2017-02-05T16:25:39"/>
    <x v="1512"/>
    <e v="#REF!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"/>
    <x v="8"/>
    <s v="photobooks"/>
    <d v="2014-07-16T15:17:46"/>
    <x v="1513"/>
    <e v="#REF!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"/>
    <x v="8"/>
    <s v="photobooks"/>
    <d v="2015-09-27T14:20:40"/>
    <x v="1514"/>
    <e v="#REF!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"/>
    <x v="8"/>
    <s v="photobooks"/>
    <d v="2016-03-16T05:04:57"/>
    <x v="1515"/>
    <e v="#REF!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"/>
    <x v="8"/>
    <s v="photobooks"/>
    <d v="2016-10-06T14:00:00"/>
    <x v="1516"/>
    <e v="#REF!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1"/>
    <x v="8"/>
    <s v="photobooks"/>
    <d v="2014-12-06T06:00:00"/>
    <x v="1517"/>
    <e v="#REF!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3"/>
    <x v="8"/>
    <s v="photobooks"/>
    <d v="2014-05-31T19:40:52"/>
    <x v="1518"/>
    <e v="#REF!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6"/>
    <x v="8"/>
    <s v="photobooks"/>
    <d v="2014-06-20T21:59:00"/>
    <x v="1519"/>
    <e v="#REF!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3"/>
    <x v="8"/>
    <s v="photobooks"/>
    <d v="2014-12-19T04:00:00"/>
    <x v="1520"/>
    <e v="#REF!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5"/>
    <x v="8"/>
    <s v="photobooks"/>
    <d v="2016-06-07T04:01:31"/>
    <x v="1521"/>
    <e v="#REF!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4"/>
    <x v="8"/>
    <s v="photobooks"/>
    <d v="2014-10-17T19:55:39"/>
    <x v="1522"/>
    <e v="#REF!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"/>
    <x v="8"/>
    <s v="photobooks"/>
    <d v="2014-12-23T00:00:00"/>
    <x v="1523"/>
    <e v="#REF!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9"/>
    <x v="8"/>
    <s v="photobooks"/>
    <d v="2017-02-20T12:01:30"/>
    <x v="1524"/>
    <e v="#REF!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2"/>
    <x v="8"/>
    <s v="photobooks"/>
    <d v="2016-08-18T16:52:18"/>
    <x v="1525"/>
    <e v="#REF!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4"/>
    <x v="8"/>
    <s v="photobooks"/>
    <d v="2016-01-19T06:37:27"/>
    <x v="1526"/>
    <e v="#REF!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"/>
    <x v="8"/>
    <s v="photobooks"/>
    <d v="2017-03-14T13:24:46"/>
    <x v="1527"/>
    <e v="#REF!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"/>
    <x v="8"/>
    <s v="photobooks"/>
    <d v="2017-02-01T00:00:00"/>
    <x v="1528"/>
    <e v="#REF!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999999999999"/>
    <x v="8"/>
    <s v="photobooks"/>
    <d v="2015-03-19T14:05:20"/>
    <x v="1529"/>
    <e v="#REF!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"/>
    <x v="8"/>
    <s v="photobooks"/>
    <d v="2015-10-23T18:24:55"/>
    <x v="1530"/>
    <e v="#REF!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"/>
    <x v="8"/>
    <s v="photobooks"/>
    <d v="2014-12-01T03:00:00"/>
    <x v="1531"/>
    <e v="#REF!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2"/>
    <x v="8"/>
    <s v="photobooks"/>
    <d v="2016-02-15T15:00:00"/>
    <x v="1532"/>
    <e v="#REF!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"/>
    <x v="8"/>
    <s v="photobooks"/>
    <d v="2016-05-02T03:59:00"/>
    <x v="1533"/>
    <e v="#REF!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1"/>
    <x v="8"/>
    <s v="photobooks"/>
    <d v="2015-09-04T16:11:02"/>
    <x v="1534"/>
    <e v="#REF!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"/>
    <x v="8"/>
    <s v="photobooks"/>
    <d v="2016-05-23T22:00:00"/>
    <x v="1535"/>
    <e v="#REF!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2"/>
    <x v="8"/>
    <s v="photobooks"/>
    <d v="2015-08-27T19:15:10"/>
    <x v="1536"/>
    <e v="#REF!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8"/>
    <x v="8"/>
    <s v="photobooks"/>
    <d v="2016-08-06T18:00:00"/>
    <x v="1537"/>
    <e v="#REF!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6999999999999"/>
    <x v="8"/>
    <s v="photobooks"/>
    <d v="2015-01-22T18:46:10"/>
    <x v="1538"/>
    <e v="#REF!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"/>
    <x v="8"/>
    <s v="photobooks"/>
    <d v="2017-01-03T22:03:39"/>
    <x v="1539"/>
    <e v="#REF!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1"/>
    <x v="8"/>
    <s v="photobooks"/>
    <d v="2014-11-26T01:15:00"/>
    <x v="1540"/>
    <e v="#REF!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d v="2014-12-31T17:05:38"/>
    <x v="1541"/>
    <e v="#REF!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d v="2015-06-30T23:55:00"/>
    <x v="1542"/>
    <e v="#REF!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d v="2014-11-22T13:13:54"/>
    <x v="1543"/>
    <e v="#REF!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d v="2015-04-01T00:18:00"/>
    <x v="1544"/>
    <e v="#REF!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d v="2015-03-02T21:16:00"/>
    <x v="1545"/>
    <e v="#REF!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"/>
    <x v="8"/>
    <s v="nature"/>
    <d v="2014-09-17T05:06:39"/>
    <x v="1546"/>
    <e v="#REF!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d v="2017-02-23T10:14:42"/>
    <x v="1547"/>
    <e v="#REF!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d v="2015-11-08T22:10:20"/>
    <x v="1548"/>
    <e v="#REF!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"/>
    <x v="8"/>
    <s v="nature"/>
    <d v="2015-11-03T04:15:59"/>
    <x v="1549"/>
    <e v="#REF!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3"/>
    <x v="8"/>
    <s v="nature"/>
    <d v="2016-05-12T10:47:14"/>
    <x v="1550"/>
    <e v="#REF!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d v="2015-05-27T19:47:19"/>
    <x v="1551"/>
    <e v="#REF!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9"/>
    <x v="8"/>
    <s v="nature"/>
    <d v="2014-10-01T03:59:00"/>
    <x v="1552"/>
    <e v="#REF!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d v="2015-09-02T06:47:27"/>
    <x v="1553"/>
    <e v="#REF!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d v="2015-08-02T06:03:10"/>
    <x v="1554"/>
    <e v="#REF!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d v="2015-09-17T17:00:00"/>
    <x v="1555"/>
    <e v="#REF!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2"/>
    <x v="8"/>
    <s v="nature"/>
    <d v="2016-07-04T03:40:24"/>
    <x v="1556"/>
    <e v="#REF!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d v="2014-09-20T15:40:33"/>
    <x v="1557"/>
    <e v="#REF!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7"/>
    <x v="8"/>
    <s v="nature"/>
    <d v="2015-08-28T12:12:00"/>
    <x v="1558"/>
    <e v="#REF!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d v="2015-04-29T01:16:39"/>
    <x v="1559"/>
    <e v="#REF!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d v="2014-11-13T01:29:53"/>
    <x v="1560"/>
    <e v="#REF!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d v="2013-11-07T02:00:03"/>
    <x v="1561"/>
    <e v="#REF!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d v="2009-12-02T00:50:00"/>
    <x v="1562"/>
    <e v="#REF!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d v="2014-03-14T16:49:11"/>
    <x v="1563"/>
    <e v="#REF!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d v="2015-05-28T20:05:00"/>
    <x v="1564"/>
    <e v="#REF!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d v="2011-06-08T17:31:01"/>
    <x v="1565"/>
    <e v="#REF!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"/>
    <x v="3"/>
    <s v="art books"/>
    <d v="2016-07-27T22:00:00"/>
    <x v="1566"/>
    <e v="#REF!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"/>
    <x v="3"/>
    <s v="art books"/>
    <d v="2014-02-17T00:00:00"/>
    <x v="1567"/>
    <e v="#REF!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d v="2014-12-24T01:29:45"/>
    <x v="1568"/>
    <e v="#REF!"/>
    <x v="0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d v="2013-05-25T16:18:34"/>
    <x v="1569"/>
    <e v="#REF!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7"/>
    <x v="3"/>
    <s v="art books"/>
    <d v="2016-04-08T18:31:22"/>
    <x v="1570"/>
    <e v="#REF!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d v="2015-06-19T18:28:03"/>
    <x v="1571"/>
    <e v="#REF!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7"/>
    <x v="3"/>
    <s v="art books"/>
    <d v="2016-02-28T23:59:00"/>
    <x v="1572"/>
    <e v="#REF!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"/>
    <x v="3"/>
    <s v="art books"/>
    <d v="2017-04-01T03:59:00"/>
    <x v="1573"/>
    <e v="#REF!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"/>
    <x v="3"/>
    <s v="art books"/>
    <d v="2015-02-17T22:15:29"/>
    <x v="1574"/>
    <e v="#REF!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9999999999994"/>
    <x v="3"/>
    <s v="art books"/>
    <d v="2014-07-09T12:34:56"/>
    <x v="1575"/>
    <e v="#REF!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d v="2015-06-30T21:06:08"/>
    <x v="1576"/>
    <e v="#REF!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d v="2012-07-24T20:20:48"/>
    <x v="1577"/>
    <e v="#REF!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d v="2010-09-02T02:00:00"/>
    <x v="1578"/>
    <e v="#REF!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d v="2013-08-28T23:54:51"/>
    <x v="1579"/>
    <e v="#REF!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d v="2012-05-21T01:12:06"/>
    <x v="1580"/>
    <e v="#REF!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d v="2015-12-19T10:46:30"/>
    <x v="1581"/>
    <e v="#REF!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d v="2015-10-26T21:20:00"/>
    <x v="1582"/>
    <e v="#REF!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d v="2014-09-25T21:43:11"/>
    <x v="1583"/>
    <e v="#REF!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d v="2014-05-30T15:35:01"/>
    <x v="1584"/>
    <e v="#REF!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999999999999"/>
    <x v="8"/>
    <s v="places"/>
    <d v="2016-12-25T11:00:00"/>
    <x v="1585"/>
    <e v="#REF!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d v="2015-04-05T01:30:22"/>
    <x v="1586"/>
    <e v="#REF!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d v="2014-12-13T22:49:25"/>
    <x v="1587"/>
    <e v="#REF!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d v="2015-01-31T20:12:00"/>
    <x v="1588"/>
    <e v="#REF!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d v="2015-10-09T23:38:06"/>
    <x v="1589"/>
    <e v="#REF!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d v="2015-09-23T20:34:24"/>
    <x v="1590"/>
    <e v="#REF!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8"/>
    <x v="8"/>
    <s v="places"/>
    <d v="2016-04-03T16:25:41"/>
    <x v="1591"/>
    <e v="#REF!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d v="2015-03-28T00:44:45"/>
    <x v="1592"/>
    <e v="#REF!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d v="2015-02-28T20:17:35"/>
    <x v="1593"/>
    <e v="#REF!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d v="2016-05-15T16:21:00"/>
    <x v="1594"/>
    <e v="#REF!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d v="2014-06-18T20:13:00"/>
    <x v="1595"/>
    <e v="#REF!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d v="2014-12-13T11:19:29"/>
    <x v="1596"/>
    <e v="#REF!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d v="2016-09-20T08:29:57"/>
    <x v="1597"/>
    <e v="#REF!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d v="2015-07-26T16:00:58"/>
    <x v="1598"/>
    <e v="#REF!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d v="2016-04-08T11:56:16"/>
    <x v="1599"/>
    <e v="#REF!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8"/>
    <x v="8"/>
    <s v="places"/>
    <d v="2014-07-15T05:11:00"/>
    <x v="1600"/>
    <e v="#REF!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3"/>
    <x v="4"/>
    <s v="rock"/>
    <d v="2011-05-05T02:13:53"/>
    <x v="1601"/>
    <e v="#REF!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"/>
    <x v="4"/>
    <s v="rock"/>
    <d v="2011-10-14T23:00:00"/>
    <x v="1602"/>
    <e v="#REF!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9"/>
    <x v="4"/>
    <s v="rock"/>
    <d v="2012-01-28T04:04:19"/>
    <x v="1603"/>
    <e v="#REF!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"/>
    <x v="4"/>
    <s v="rock"/>
    <d v="2012-03-17T19:17:15"/>
    <x v="1604"/>
    <e v="#REF!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1"/>
    <x v="4"/>
    <s v="rock"/>
    <d v="2011-08-01T07:00:00"/>
    <x v="1605"/>
    <e v="#REF!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3"/>
    <x v="4"/>
    <s v="rock"/>
    <d v="2011-03-24T01:40:38"/>
    <x v="1606"/>
    <e v="#REF!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90000000000006"/>
    <x v="4"/>
    <s v="rock"/>
    <d v="2012-06-14T19:24:11"/>
    <x v="1607"/>
    <e v="#REF!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3"/>
    <x v="4"/>
    <s v="rock"/>
    <d v="2014-01-01T05:26:00"/>
    <x v="1608"/>
    <e v="#REF!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d v="2011-11-02T08:00:00"/>
    <x v="1609"/>
    <e v="#REF!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"/>
    <x v="4"/>
    <s v="rock"/>
    <d v="2012-12-15T22:11:50"/>
    <x v="1610"/>
    <e v="#REF!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"/>
    <x v="4"/>
    <s v="rock"/>
    <d v="2013-06-05T00:00:32"/>
    <x v="1611"/>
    <e v="#REF!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d v="2013-01-02T20:59:44"/>
    <x v="1612"/>
    <e v="#REF!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4"/>
    <x v="4"/>
    <s v="rock"/>
    <d v="2012-07-22T01:40:02"/>
    <x v="1613"/>
    <e v="#REF!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9"/>
    <x v="4"/>
    <s v="rock"/>
    <d v="2014-08-03T17:00:00"/>
    <x v="1614"/>
    <e v="#REF!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"/>
    <x v="4"/>
    <s v="rock"/>
    <d v="2011-12-13T02:13:16"/>
    <x v="1615"/>
    <e v="#REF!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7"/>
    <x v="4"/>
    <s v="rock"/>
    <d v="2012-11-22T22:00:00"/>
    <x v="1616"/>
    <e v="#REF!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"/>
    <x v="4"/>
    <s v="rock"/>
    <d v="2013-11-01T19:00:00"/>
    <x v="1617"/>
    <e v="#REF!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"/>
    <x v="4"/>
    <s v="rock"/>
    <d v="2013-03-08T15:42:15"/>
    <x v="1618"/>
    <e v="#REF!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6"/>
    <x v="4"/>
    <s v="rock"/>
    <d v="2014-09-15T04:28:06"/>
    <x v="1619"/>
    <e v="#REF!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"/>
    <x v="4"/>
    <s v="rock"/>
    <d v="2013-02-23T08:09:00"/>
    <x v="1620"/>
    <e v="#REF!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"/>
    <x v="4"/>
    <s v="rock"/>
    <d v="2012-05-28T03:59:00"/>
    <x v="1621"/>
    <e v="#REF!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"/>
    <x v="4"/>
    <s v="rock"/>
    <d v="2014-12-17T07:59:00"/>
    <x v="1622"/>
    <e v="#REF!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"/>
    <x v="4"/>
    <s v="rock"/>
    <d v="2013-08-27T16:31:29"/>
    <x v="1623"/>
    <e v="#REF!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d v="2013-01-09T08:48:55"/>
    <x v="1624"/>
    <e v="#REF!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2"/>
    <x v="4"/>
    <s v="rock"/>
    <d v="2012-09-11T16:47:33"/>
    <x v="1625"/>
    <e v="#REF!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"/>
    <x v="4"/>
    <s v="rock"/>
    <d v="2013-12-01T21:21:07"/>
    <x v="1626"/>
    <e v="#REF!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8"/>
    <x v="4"/>
    <s v="rock"/>
    <d v="2012-11-26T04:59:00"/>
    <x v="1627"/>
    <e v="#REF!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8"/>
    <x v="4"/>
    <s v="rock"/>
    <d v="2014-06-17T17:41:22"/>
    <x v="1628"/>
    <e v="#REF!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49999999999994"/>
    <x v="4"/>
    <s v="rock"/>
    <d v="2014-02-20T20:48:53"/>
    <x v="1629"/>
    <e v="#REF!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1"/>
    <x v="4"/>
    <s v="rock"/>
    <d v="2012-03-02T06:59:00"/>
    <x v="1630"/>
    <e v="#REF!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3"/>
    <x v="4"/>
    <s v="rock"/>
    <d v="2012-10-12T20:37:41"/>
    <x v="1631"/>
    <e v="#REF!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9"/>
    <x v="4"/>
    <s v="rock"/>
    <d v="2011-09-24T08:10:54"/>
    <x v="1632"/>
    <e v="#REF!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"/>
    <x v="4"/>
    <s v="rock"/>
    <d v="2012-01-16T05:00:00"/>
    <x v="1633"/>
    <e v="#REF!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"/>
    <x v="4"/>
    <s v="rock"/>
    <d v="2011-06-02T05:59:00"/>
    <x v="1634"/>
    <e v="#REF!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3"/>
    <x v="4"/>
    <s v="rock"/>
    <d v="2016-07-11T20:51:01"/>
    <x v="1635"/>
    <e v="#REF!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"/>
    <x v="4"/>
    <s v="rock"/>
    <d v="2011-06-12T04:00:00"/>
    <x v="1636"/>
    <e v="#REF!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d v="2009-12-31T23:39:00"/>
    <x v="1637"/>
    <e v="#REF!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9"/>
    <x v="4"/>
    <s v="rock"/>
    <d v="2013-02-28T21:25:00"/>
    <x v="1638"/>
    <e v="#REF!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4"/>
    <x v="4"/>
    <s v="rock"/>
    <d v="2012-03-03T15:39:25"/>
    <x v="1639"/>
    <e v="#REF!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7"/>
    <x v="4"/>
    <s v="rock"/>
    <d v="2010-08-03T01:59:00"/>
    <x v="1640"/>
    <e v="#REF!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d v="2014-12-19T14:19:04"/>
    <x v="1641"/>
    <e v="#REF!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6"/>
    <x v="4"/>
    <s v="pop"/>
    <d v="2011-06-14T00:35:27"/>
    <x v="1642"/>
    <e v="#REF!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"/>
    <x v="4"/>
    <s v="pop"/>
    <d v="2012-09-24T19:46:52"/>
    <x v="1643"/>
    <e v="#REF!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5"/>
    <x v="4"/>
    <s v="pop"/>
    <d v="2012-11-22T02:26:00"/>
    <x v="1644"/>
    <e v="#REF!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d v="2013-09-18T14:49:00"/>
    <x v="1645"/>
    <e v="#REF!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"/>
    <x v="4"/>
    <s v="pop"/>
    <d v="2014-08-14T18:11:00"/>
    <x v="1646"/>
    <e v="#REF!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3"/>
    <x v="4"/>
    <s v="pop"/>
    <d v="2012-06-09T09:49:37"/>
    <x v="1647"/>
    <e v="#REF!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"/>
    <x v="4"/>
    <s v="pop"/>
    <d v="2011-03-20T15:54:42"/>
    <x v="1648"/>
    <e v="#REF!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9"/>
    <x v="4"/>
    <s v="pop"/>
    <d v="2014-05-23T16:25:55"/>
    <x v="1649"/>
    <e v="#REF!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7"/>
    <x v="4"/>
    <s v="pop"/>
    <d v="2013-10-09T10:27:17"/>
    <x v="1650"/>
    <e v="#REF!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d v="2011-04-26T06:59:00"/>
    <x v="1651"/>
    <e v="#REF!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09999999999994"/>
    <x v="4"/>
    <s v="pop"/>
    <d v="2013-11-24T12:49:53"/>
    <x v="1652"/>
    <e v="#REF!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"/>
    <x v="4"/>
    <s v="pop"/>
    <d v="2011-04-24T20:01:36"/>
    <x v="1653"/>
    <e v="#REF!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"/>
    <x v="4"/>
    <s v="pop"/>
    <d v="2012-04-18T21:22:40"/>
    <x v="1654"/>
    <e v="#REF!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5"/>
    <x v="4"/>
    <s v="pop"/>
    <d v="2012-04-05T18:00:20"/>
    <x v="1655"/>
    <e v="#REF!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000000000001"/>
    <x v="4"/>
    <s v="pop"/>
    <d v="2012-12-13T22:17:32"/>
    <x v="1656"/>
    <e v="#REF!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"/>
    <x v="4"/>
    <s v="pop"/>
    <d v="2012-05-24T18:46:08"/>
    <x v="1657"/>
    <e v="#REF!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50000000000006"/>
    <x v="4"/>
    <s v="pop"/>
    <d v="2012-12-18T14:20:00"/>
    <x v="1658"/>
    <e v="#REF!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"/>
    <x v="4"/>
    <s v="pop"/>
    <d v="2013-12-17T12:00:00"/>
    <x v="1659"/>
    <e v="#REF!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"/>
    <x v="4"/>
    <s v="pop"/>
    <d v="2016-04-30T21:59:00"/>
    <x v="1660"/>
    <e v="#REF!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80000000000007"/>
    <x v="4"/>
    <s v="pop"/>
    <d v="2016-01-17T21:00:00"/>
    <x v="1661"/>
    <e v="#REF!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4"/>
    <x v="4"/>
    <s v="pop"/>
    <d v="2011-12-31T05:45:36"/>
    <x v="1662"/>
    <e v="#REF!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d v="2015-02-01T00:31:47"/>
    <x v="1663"/>
    <e v="#REF!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0000000000003"/>
    <x v="4"/>
    <s v="pop"/>
    <d v="2012-03-16T03:59:00"/>
    <x v="1664"/>
    <e v="#REF!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6"/>
    <x v="4"/>
    <s v="pop"/>
    <d v="2011-02-22T03:00:00"/>
    <x v="1665"/>
    <e v="#REF!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"/>
    <x v="4"/>
    <s v="pop"/>
    <d v="2013-03-28T05:04:33"/>
    <x v="1666"/>
    <e v="#REF!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6"/>
    <x v="4"/>
    <s v="pop"/>
    <d v="2014-03-11T06:59:00"/>
    <x v="1667"/>
    <e v="#REF!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"/>
    <x v="4"/>
    <s v="pop"/>
    <d v="2011-11-28T04:35:39"/>
    <x v="1668"/>
    <e v="#REF!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d v="2016-05-31T21:14:36"/>
    <x v="1669"/>
    <e v="#REF!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1"/>
    <x v="4"/>
    <s v="pop"/>
    <d v="2010-07-05T04:00:00"/>
    <x v="1670"/>
    <e v="#REF!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5"/>
    <x v="4"/>
    <s v="pop"/>
    <d v="2016-08-01T13:03:34"/>
    <x v="1671"/>
    <e v="#REF!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"/>
    <x v="4"/>
    <s v="pop"/>
    <d v="2012-06-04T15:45:30"/>
    <x v="1672"/>
    <e v="#REF!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"/>
    <x v="4"/>
    <s v="pop"/>
    <d v="2015-03-06T21:04:52"/>
    <x v="1673"/>
    <e v="#REF!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5"/>
    <x v="4"/>
    <s v="pop"/>
    <d v="2016-08-18T06:59:00"/>
    <x v="1674"/>
    <e v="#REF!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2"/>
    <x v="4"/>
    <s v="pop"/>
    <d v="2011-10-16T22:03:00"/>
    <x v="1675"/>
    <e v="#REF!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"/>
    <x v="4"/>
    <s v="pop"/>
    <d v="2012-04-21T03:59:00"/>
    <x v="1676"/>
    <e v="#REF!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000000000001"/>
    <x v="4"/>
    <s v="pop"/>
    <d v="2016-04-16T05:59:00"/>
    <x v="1677"/>
    <e v="#REF!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"/>
    <x v="4"/>
    <s v="pop"/>
    <d v="2014-02-06T20:31:11"/>
    <x v="1678"/>
    <e v="#REF!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d v="2011-07-22T01:39:05"/>
    <x v="1679"/>
    <e v="#REF!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d v="2014-07-12T18:11:07"/>
    <x v="1680"/>
    <e v="#REF!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8"/>
    <x v="4"/>
    <s v="faith"/>
    <d v="2017-03-29T02:00:00"/>
    <x v="1681"/>
    <e v="#REF!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d v="2017-04-14T04:07:40"/>
    <x v="1682"/>
    <e v="#REF!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d v="2017-04-07T18:45:38"/>
    <x v="1683"/>
    <e v="#REF!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4"/>
    <x v="4"/>
    <s v="faith"/>
    <d v="2017-03-17T18:34:01"/>
    <x v="1684"/>
    <e v="#REF!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d v="2017-03-24T05:00:23"/>
    <x v="1685"/>
    <e v="#REF!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d v="2017-04-27T19:15:19"/>
    <x v="1686"/>
    <e v="#REF!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3"/>
    <x v="4"/>
    <s v="faith"/>
    <d v="2017-04-10T20:15:00"/>
    <x v="1687"/>
    <e v="#REF!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"/>
    <x v="4"/>
    <s v="faith"/>
    <d v="2017-04-09T11:49:54"/>
    <x v="1688"/>
    <e v="#REF!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3"/>
    <x v="4"/>
    <s v="faith"/>
    <d v="2017-03-16T21:37:10"/>
    <x v="1689"/>
    <e v="#REF!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3"/>
    <x v="4"/>
    <s v="faith"/>
    <d v="2017-04-06T09:20:42"/>
    <x v="1690"/>
    <e v="#REF!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"/>
    <x v="4"/>
    <s v="faith"/>
    <d v="2017-04-03T01:00:00"/>
    <x v="1691"/>
    <e v="#REF!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000000000001"/>
    <x v="4"/>
    <s v="faith"/>
    <d v="2017-03-26T23:59:00"/>
    <x v="1692"/>
    <e v="#REF!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d v="2017-04-09T20:00:00"/>
    <x v="1693"/>
    <e v="#REF!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d v="2017-03-27T04:36:00"/>
    <x v="1694"/>
    <e v="#REF!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9"/>
    <x v="4"/>
    <s v="faith"/>
    <d v="2017-04-10T01:00:00"/>
    <x v="1695"/>
    <e v="#REF!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d v="2017-04-01T00:40:11"/>
    <x v="1696"/>
    <e v="#REF!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2"/>
    <x v="4"/>
    <s v="faith"/>
    <d v="2017-04-09T23:47:28"/>
    <x v="1697"/>
    <e v="#REF!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d v="2017-03-26T03:33:00"/>
    <x v="1698"/>
    <e v="#REF!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d v="2017-04-11T20:44:05"/>
    <x v="1699"/>
    <e v="#REF!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"/>
    <x v="4"/>
    <s v="faith"/>
    <d v="2017-04-01T04:00:00"/>
    <x v="1700"/>
    <e v="#REF!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d v="2015-01-15T15:56:45"/>
    <x v="1701"/>
    <e v="#REF!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d v="2015-03-30T19:52:30"/>
    <x v="1702"/>
    <e v="#REF!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d v="2015-08-31T06:45:37"/>
    <x v="1703"/>
    <e v="#REF!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"/>
    <x v="4"/>
    <s v="faith"/>
    <d v="2015-02-16T03:21:13"/>
    <x v="1704"/>
    <e v="#REF!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d v="2015-09-09T16:00:00"/>
    <x v="1705"/>
    <e v="#REF!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d v="2015-08-23T07:21:12"/>
    <x v="1706"/>
    <e v="#REF!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"/>
    <x v="4"/>
    <s v="faith"/>
    <d v="2016-03-28T16:18:15"/>
    <x v="1707"/>
    <e v="#REF!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d v="2016-05-01T20:48:26"/>
    <x v="1708"/>
    <e v="#REF!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d v="2014-08-31T19:39:00"/>
    <x v="1709"/>
    <e v="#REF!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d v="2016-01-18T13:00:00"/>
    <x v="1710"/>
    <e v="#REF!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d v="2014-09-01T15:30:34"/>
    <x v="1711"/>
    <e v="#REF!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d v="2015-06-30T21:55:53"/>
    <x v="1712"/>
    <e v="#REF!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d v="2014-10-05T19:13:32"/>
    <x v="1713"/>
    <e v="#REF!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1"/>
    <x v="4"/>
    <s v="faith"/>
    <d v="2015-05-01T22:02:41"/>
    <x v="1714"/>
    <e v="#REF!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d v="2015-03-31T03:22:00"/>
    <x v="1715"/>
    <e v="#REF!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d v="2016-12-09T14:51:39"/>
    <x v="1716"/>
    <e v="#REF!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0000000000003"/>
    <x v="4"/>
    <s v="faith"/>
    <d v="2016-04-21T04:00:00"/>
    <x v="1717"/>
    <e v="#REF!"/>
    <x v="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d v="2016-05-14T04:59:00"/>
    <x v="1718"/>
    <e v="#REF!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7"/>
    <x v="4"/>
    <s v="faith"/>
    <d v="2014-09-17T12:49:51"/>
    <x v="1719"/>
    <e v="#REF!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3"/>
    <x v="4"/>
    <s v="faith"/>
    <d v="2014-11-09T19:47:51"/>
    <x v="1720"/>
    <e v="#REF!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d v="2015-12-11T11:04:23"/>
    <x v="1721"/>
    <e v="#REF!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d v="2016-04-03T00:10:00"/>
    <x v="1722"/>
    <e v="#REF!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7"/>
    <x v="4"/>
    <s v="faith"/>
    <d v="2015-07-01T06:00:00"/>
    <x v="1723"/>
    <e v="#REF!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d v="2014-10-30T22:22:42"/>
    <x v="1724"/>
    <e v="#REF!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"/>
    <x v="4"/>
    <s v="faith"/>
    <d v="2014-08-24T23:14:09"/>
    <x v="1725"/>
    <e v="#REF!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d v="2014-06-27T22:04:24"/>
    <x v="1726"/>
    <e v="#REF!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d v="2015-04-05T11:00:00"/>
    <x v="1727"/>
    <e v="#REF!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"/>
    <x v="4"/>
    <s v="faith"/>
    <d v="2015-10-21T15:01:14"/>
    <x v="1728"/>
    <e v="#REF!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d v="2016-06-10T01:15:06"/>
    <x v="1729"/>
    <e v="#REF!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d v="2015-10-25T02:06:23"/>
    <x v="1730"/>
    <e v="#REF!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d v="2015-06-11T15:00:00"/>
    <x v="1731"/>
    <e v="#REF!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d v="2016-01-16T05:00:00"/>
    <x v="1732"/>
    <e v="#REF!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d v="2016-09-13T21:30:00"/>
    <x v="1733"/>
    <e v="#REF!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d v="2015-05-08T00:52:36"/>
    <x v="1734"/>
    <e v="#REF!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d v="2016-08-07T19:32:25"/>
    <x v="1735"/>
    <e v="#REF!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d v="2015-11-08T21:40:33"/>
    <x v="1736"/>
    <e v="#REF!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7"/>
    <x v="4"/>
    <s v="faith"/>
    <d v="2015-07-20T22:46:32"/>
    <x v="1737"/>
    <e v="#REF!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d v="2014-10-02T20:59:02"/>
    <x v="1738"/>
    <e v="#REF!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d v="2016-05-04T19:58:52"/>
    <x v="1739"/>
    <e v="#REF!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d v="2015-07-16T19:37:02"/>
    <x v="1740"/>
    <e v="#REF!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8"/>
    <x v="8"/>
    <s v="photobooks"/>
    <d v="2015-06-10T15:04:31"/>
    <x v="1741"/>
    <e v="#REF!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"/>
    <x v="8"/>
    <s v="photobooks"/>
    <d v="2017-01-07T21:00:00"/>
    <x v="1742"/>
    <e v="#REF!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3"/>
    <x v="8"/>
    <s v="photobooks"/>
    <d v="2016-08-27T03:59:00"/>
    <x v="1743"/>
    <e v="#REF!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"/>
    <x v="8"/>
    <s v="photobooks"/>
    <d v="2015-03-08T13:31:17"/>
    <x v="1744"/>
    <e v="#REF!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"/>
    <x v="8"/>
    <s v="photobooks"/>
    <d v="2016-12-22T02:00:00"/>
    <x v="1745"/>
    <e v="#REF!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2"/>
    <x v="8"/>
    <s v="photobooks"/>
    <d v="2016-11-24T02:00:00"/>
    <x v="1746"/>
    <e v="#REF!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1"/>
    <x v="8"/>
    <s v="photobooks"/>
    <d v="2015-11-13T15:00:00"/>
    <x v="1747"/>
    <e v="#REF!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"/>
    <x v="8"/>
    <s v="photobooks"/>
    <d v="2015-09-02T22:49:03"/>
    <x v="1748"/>
    <e v="#REF!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4"/>
    <x v="8"/>
    <s v="photobooks"/>
    <d v="2017-03-01T19:00:00"/>
    <x v="1749"/>
    <e v="#REF!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50000000000006"/>
    <x v="8"/>
    <s v="photobooks"/>
    <d v="2016-04-19T20:05:04"/>
    <x v="1750"/>
    <e v="#REF!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9"/>
    <x v="8"/>
    <s v="photobooks"/>
    <d v="2015-03-19T17:45:23"/>
    <x v="1751"/>
    <e v="#REF!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9"/>
    <x v="8"/>
    <s v="photobooks"/>
    <d v="2016-10-14T06:04:42"/>
    <x v="1752"/>
    <e v="#REF!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6"/>
    <x v="8"/>
    <s v="photobooks"/>
    <d v="2016-03-21T16:59:28"/>
    <x v="1753"/>
    <e v="#REF!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9"/>
    <x v="8"/>
    <s v="photobooks"/>
    <d v="2015-04-03T20:02:33"/>
    <x v="1754"/>
    <e v="#REF!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d v="2015-10-05T18:56:01"/>
    <x v="1755"/>
    <e v="#REF!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d v="2016-08-29T04:01:09"/>
    <x v="1756"/>
    <e v="#REF!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9"/>
    <x v="8"/>
    <s v="photobooks"/>
    <d v="2017-01-28T19:29:00"/>
    <x v="1757"/>
    <e v="#REF!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"/>
    <x v="8"/>
    <s v="photobooks"/>
    <d v="2016-07-14T22:56:32"/>
    <x v="1758"/>
    <e v="#REF!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8"/>
    <x v="8"/>
    <s v="photobooks"/>
    <d v="2015-03-25T18:53:49"/>
    <x v="1759"/>
    <e v="#REF!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9999999999994"/>
    <x v="8"/>
    <s v="photobooks"/>
    <d v="2016-02-25T16:08:33"/>
    <x v="1760"/>
    <e v="#REF!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7"/>
    <x v="8"/>
    <s v="photobooks"/>
    <d v="2015-09-12T13:37:40"/>
    <x v="1761"/>
    <e v="#REF!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d v="2016-03-11T23:34:05"/>
    <x v="1762"/>
    <e v="#REF!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4"/>
    <x v="8"/>
    <s v="photobooks"/>
    <d v="2016-10-23T20:50:40"/>
    <x v="1763"/>
    <e v="#REF!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"/>
    <x v="8"/>
    <s v="photobooks"/>
    <d v="2014-08-03T11:39:39"/>
    <x v="1764"/>
    <e v="#REF!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7"/>
    <x v="8"/>
    <s v="photobooks"/>
    <d v="2014-08-13T23:31:52"/>
    <x v="1765"/>
    <e v="#REF!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d v="2014-08-25T20:38:08"/>
    <x v="1766"/>
    <e v="#REF!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2"/>
    <x v="8"/>
    <s v="photobooks"/>
    <d v="2014-08-03T15:48:04"/>
    <x v="1767"/>
    <e v="#REF!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7"/>
    <x v="8"/>
    <s v="photobooks"/>
    <d v="2014-09-27T13:27:24"/>
    <x v="1768"/>
    <e v="#REF!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4"/>
    <x v="8"/>
    <s v="photobooks"/>
    <d v="2015-01-13T19:39:19"/>
    <x v="1769"/>
    <e v="#REF!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d v="2014-10-14T18:43:14"/>
    <x v="1770"/>
    <e v="#REF!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d v="2014-10-23T23:30:40"/>
    <x v="1771"/>
    <e v="#REF!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6"/>
    <x v="8"/>
    <s v="photobooks"/>
    <d v="2014-07-06T17:13:56"/>
    <x v="1772"/>
    <e v="#REF!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9"/>
    <x v="8"/>
    <s v="photobooks"/>
    <d v="2015-01-19T18:14:58"/>
    <x v="1773"/>
    <e v="#REF!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1"/>
    <x v="8"/>
    <s v="photobooks"/>
    <d v="2014-11-29T14:59:00"/>
    <x v="1774"/>
    <e v="#REF!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3"/>
    <x v="8"/>
    <s v="photobooks"/>
    <d v="2014-10-24T23:26:00"/>
    <x v="1775"/>
    <e v="#REF!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d v="2014-10-29T22:57:51"/>
    <x v="1776"/>
    <e v="#REF!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d v="2015-02-20T08:34:13"/>
    <x v="1777"/>
    <e v="#REF!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"/>
    <x v="8"/>
    <s v="photobooks"/>
    <d v="2015-03-27T19:43:15"/>
    <x v="1778"/>
    <e v="#REF!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"/>
    <x v="8"/>
    <s v="photobooks"/>
    <d v="2016-09-02T16:36:20"/>
    <x v="1779"/>
    <e v="#REF!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"/>
    <x v="8"/>
    <s v="photobooks"/>
    <d v="2016-07-02T14:25:10"/>
    <x v="1780"/>
    <e v="#REF!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"/>
    <x v="8"/>
    <s v="photobooks"/>
    <d v="2016-09-15T14:49:05"/>
    <x v="1781"/>
    <e v="#REF!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"/>
    <x v="8"/>
    <s v="photobooks"/>
    <d v="2016-02-21T13:48:09"/>
    <x v="1782"/>
    <e v="#REF!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3"/>
    <x v="8"/>
    <s v="photobooks"/>
    <d v="2015-05-21T22:47:58"/>
    <x v="1783"/>
    <e v="#REF!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"/>
    <x v="8"/>
    <s v="photobooks"/>
    <d v="2015-01-31T03:25:00"/>
    <x v="1784"/>
    <e v="#REF!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4"/>
    <x v="8"/>
    <s v="photobooks"/>
    <d v="2014-10-16T00:00:00"/>
    <x v="1785"/>
    <e v="#REF!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1"/>
    <x v="8"/>
    <s v="photobooks"/>
    <d v="2014-12-15T13:12:57"/>
    <x v="1786"/>
    <e v="#REF!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8"/>
    <x v="8"/>
    <s v="photobooks"/>
    <d v="2015-04-04T14:43:57"/>
    <x v="1787"/>
    <e v="#REF!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d v="2014-10-31T22:45:42"/>
    <x v="1788"/>
    <e v="#REF!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d v="2015-01-12T06:00:03"/>
    <x v="1789"/>
    <e v="#REF!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7"/>
    <x v="8"/>
    <s v="photobooks"/>
    <d v="2015-02-05T16:11:18"/>
    <x v="1790"/>
    <e v="#REF!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d v="2015-01-29T17:46:05"/>
    <x v="1791"/>
    <e v="#REF!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4"/>
    <x v="8"/>
    <s v="photobooks"/>
    <d v="2015-08-10T06:59:00"/>
    <x v="1792"/>
    <e v="#REF!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d v="2014-11-27T22:24:00"/>
    <x v="1793"/>
    <e v="#REF!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9"/>
    <x v="8"/>
    <s v="photobooks"/>
    <d v="2015-02-11T13:13:42"/>
    <x v="1794"/>
    <e v="#REF!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"/>
    <x v="8"/>
    <s v="photobooks"/>
    <d v="2016-10-14T16:00:00"/>
    <x v="1795"/>
    <e v="#REF!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"/>
    <x v="8"/>
    <s v="photobooks"/>
    <d v="2016-07-24T10:32:46"/>
    <x v="1796"/>
    <e v="#REF!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d v="2016-12-15T13:39:49"/>
    <x v="1797"/>
    <e v="#REF!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"/>
    <x v="8"/>
    <s v="photobooks"/>
    <d v="2016-02-04T07:50:33"/>
    <x v="1798"/>
    <e v="#REF!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4"/>
    <x v="8"/>
    <s v="photobooks"/>
    <d v="2014-11-11T21:13:28"/>
    <x v="1799"/>
    <e v="#REF!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2"/>
    <x v="8"/>
    <s v="photobooks"/>
    <d v="2016-10-10T14:32:50"/>
    <x v="1800"/>
    <e v="#REF!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5"/>
    <x v="8"/>
    <s v="photobooks"/>
    <d v="2015-12-15T12:10:00"/>
    <x v="1801"/>
    <e v="#REF!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8"/>
    <x v="8"/>
    <s v="photobooks"/>
    <d v="2015-06-27T21:59:00"/>
    <x v="1802"/>
    <e v="#REF!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7"/>
    <x v="8"/>
    <s v="photobooks"/>
    <d v="2015-02-14T01:43:02"/>
    <x v="1803"/>
    <e v="#REF!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5"/>
    <x v="8"/>
    <s v="photobooks"/>
    <d v="2015-11-14T17:16:44"/>
    <x v="1804"/>
    <e v="#REF!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4"/>
    <x v="8"/>
    <s v="photobooks"/>
    <d v="2015-10-02T18:00:00"/>
    <x v="1805"/>
    <e v="#REF!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8"/>
    <x v="8"/>
    <s v="photobooks"/>
    <d v="2014-09-30T15:19:09"/>
    <x v="1806"/>
    <e v="#REF!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3"/>
    <x v="8"/>
    <s v="photobooks"/>
    <d v="2014-09-28T01:38:33"/>
    <x v="1807"/>
    <e v="#REF!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"/>
    <x v="8"/>
    <s v="photobooks"/>
    <d v="2017-02-11T16:20:30"/>
    <x v="1808"/>
    <e v="#REF!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"/>
    <x v="8"/>
    <s v="photobooks"/>
    <d v="2015-03-01T21:47:19"/>
    <x v="1809"/>
    <e v="#REF!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d v="2014-08-21T21:50:26"/>
    <x v="1810"/>
    <e v="#REF!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4"/>
    <x v="8"/>
    <s v="photobooks"/>
    <d v="2014-10-24T04:00:00"/>
    <x v="1811"/>
    <e v="#REF!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1"/>
    <x v="8"/>
    <s v="photobooks"/>
    <d v="2016-07-03T07:38:56"/>
    <x v="1812"/>
    <e v="#REF!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d v="2014-08-08T21:20:12"/>
    <x v="1813"/>
    <e v="#REF!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6"/>
    <x v="8"/>
    <s v="photobooks"/>
    <d v="2015-02-28T07:32:16"/>
    <x v="1814"/>
    <e v="#REF!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d v="2015-07-01T21:45:37"/>
    <x v="1815"/>
    <e v="#REF!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"/>
    <x v="8"/>
    <s v="photobooks"/>
    <d v="2016-07-25T19:00:00"/>
    <x v="1816"/>
    <e v="#REF!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d v="2017-01-30T06:59:00"/>
    <x v="1817"/>
    <e v="#REF!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d v="2015-04-03T04:37:30"/>
    <x v="1818"/>
    <e v="#REF!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d v="2014-07-30T18:03:16"/>
    <x v="1819"/>
    <e v="#REF!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8"/>
    <x v="8"/>
    <s v="photobooks"/>
    <d v="2015-04-01T01:01:30"/>
    <x v="1820"/>
    <e v="#REF!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"/>
    <x v="4"/>
    <s v="rock"/>
    <d v="2012-03-03T07:39:27"/>
    <x v="1821"/>
    <e v="#REF!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"/>
    <x v="4"/>
    <s v="rock"/>
    <d v="2014-01-31T19:01:00"/>
    <x v="1822"/>
    <e v="#REF!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8"/>
    <x v="4"/>
    <s v="rock"/>
    <d v="2012-10-24T16:26:16"/>
    <x v="1823"/>
    <e v="#REF!"/>
    <x v="0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d v="2014-01-08T02:08:00"/>
    <x v="1824"/>
    <e v="#REF!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d v="2013-07-11T20:01:43"/>
    <x v="1825"/>
    <e v="#REF!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6"/>
    <x v="4"/>
    <s v="rock"/>
    <d v="2014-02-17T22:10:17"/>
    <x v="1826"/>
    <e v="#REF!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9"/>
    <x v="4"/>
    <s v="rock"/>
    <d v="2011-03-03T07:49:21"/>
    <x v="1827"/>
    <e v="#REF!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"/>
    <x v="4"/>
    <s v="rock"/>
    <d v="2014-05-09T22:00:00"/>
    <x v="1828"/>
    <e v="#REF!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7"/>
    <x v="4"/>
    <s v="rock"/>
    <d v="2011-01-21T22:00:00"/>
    <x v="1829"/>
    <e v="#REF!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9"/>
    <x v="4"/>
    <s v="rock"/>
    <d v="2014-02-24T16:25:07"/>
    <x v="1830"/>
    <e v="#REF!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69999999999993"/>
    <x v="4"/>
    <s v="rock"/>
    <d v="2012-05-12T23:54:23"/>
    <x v="1831"/>
    <e v="#REF!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d v="2011-03-04T12:57:07"/>
    <x v="1832"/>
    <e v="#REF!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d v="2013-03-02T07:59:00"/>
    <x v="1833"/>
    <e v="#REF!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999999999999"/>
    <x v="4"/>
    <s v="rock"/>
    <d v="2015-01-24T23:08:15"/>
    <x v="1834"/>
    <e v="#REF!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"/>
    <x v="4"/>
    <s v="rock"/>
    <d v="2016-03-31T15:51:11"/>
    <x v="1835"/>
    <e v="#REF!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3"/>
    <x v="4"/>
    <s v="rock"/>
    <d v="2013-02-17T19:25:29"/>
    <x v="1836"/>
    <e v="#REF!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7"/>
    <x v="4"/>
    <s v="rock"/>
    <d v="2012-03-18T00:08:55"/>
    <x v="1837"/>
    <e v="#REF!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70000000000003"/>
    <x v="4"/>
    <s v="rock"/>
    <d v="2011-10-01T03:00:00"/>
    <x v="1838"/>
    <e v="#REF!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"/>
    <x v="4"/>
    <s v="rock"/>
    <d v="2016-10-01T17:19:42"/>
    <x v="1839"/>
    <e v="#REF!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"/>
    <x v="4"/>
    <s v="rock"/>
    <d v="2013-05-07T04:59:00"/>
    <x v="1840"/>
    <e v="#REF!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8"/>
    <x v="4"/>
    <s v="rock"/>
    <d v="2014-05-20T04:59:00"/>
    <x v="1841"/>
    <e v="#REF!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9"/>
    <x v="4"/>
    <s v="rock"/>
    <d v="2015-03-02T05:59:00"/>
    <x v="1842"/>
    <e v="#REF!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"/>
    <x v="4"/>
    <s v="rock"/>
    <d v="2011-02-20T23:52:34"/>
    <x v="1843"/>
    <e v="#REF!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d v="2011-06-11T03:00:00"/>
    <x v="1844"/>
    <e v="#REF!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"/>
    <x v="4"/>
    <s v="rock"/>
    <d v="2016-06-17T04:55:00"/>
    <x v="1845"/>
    <e v="#REF!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"/>
    <x v="4"/>
    <s v="rock"/>
    <d v="2012-12-15T15:36:17"/>
    <x v="1846"/>
    <e v="#REF!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3"/>
    <x v="4"/>
    <s v="rock"/>
    <d v="2015-04-21T05:40:32"/>
    <x v="1847"/>
    <e v="#REF!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1"/>
    <x v="4"/>
    <s v="rock"/>
    <d v="2011-07-31T06:59:00"/>
    <x v="1848"/>
    <e v="#REF!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30000000000003"/>
    <x v="4"/>
    <s v="rock"/>
    <d v="2012-10-17T20:17:39"/>
    <x v="1849"/>
    <e v="#REF!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"/>
    <x v="4"/>
    <s v="rock"/>
    <d v="2014-07-10T23:01:40"/>
    <x v="1850"/>
    <e v="#REF!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4"/>
    <x v="4"/>
    <s v="rock"/>
    <d v="2014-07-28T01:00:00"/>
    <x v="1851"/>
    <e v="#REF!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"/>
    <x v="4"/>
    <s v="rock"/>
    <d v="2015-04-25T00:00:00"/>
    <x v="1852"/>
    <e v="#REF!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"/>
    <x v="4"/>
    <s v="rock"/>
    <d v="2012-11-14T02:26:57"/>
    <x v="1853"/>
    <e v="#REF!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4"/>
    <x v="4"/>
    <s v="rock"/>
    <d v="2013-05-24T00:30:37"/>
    <x v="1854"/>
    <e v="#REF!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8"/>
    <x v="4"/>
    <s v="rock"/>
    <d v="2014-01-06T12:55:40"/>
    <x v="1855"/>
    <e v="#REF!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9"/>
    <x v="4"/>
    <s v="rock"/>
    <d v="2014-07-18T20:31:12"/>
    <x v="1856"/>
    <e v="#REF!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000000000001"/>
    <x v="4"/>
    <s v="rock"/>
    <d v="2014-09-12T18:26:53"/>
    <x v="1857"/>
    <e v="#REF!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9999999999997"/>
    <x v="4"/>
    <s v="rock"/>
    <d v="2011-12-16T05:48:41"/>
    <x v="1858"/>
    <e v="#REF!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3"/>
    <x v="4"/>
    <s v="rock"/>
    <d v="2011-09-22T18:28:49"/>
    <x v="1859"/>
    <e v="#REF!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"/>
    <x v="4"/>
    <s v="rock"/>
    <d v="2014-02-06T17:01:24"/>
    <x v="1860"/>
    <e v="#REF!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d v="2015-01-26T07:12:21"/>
    <x v="1861"/>
    <e v="#REF!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4"/>
    <x v="6"/>
    <s v="mobile games"/>
    <d v="2017-03-08T07:30:00"/>
    <x v="1862"/>
    <e v="#REF!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d v="2014-06-12T19:08:05"/>
    <x v="1863"/>
    <e v="#REF!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"/>
    <x v="6"/>
    <s v="mobile games"/>
    <d v="2014-05-04T17:11:40"/>
    <x v="1864"/>
    <e v="#REF!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d v="2016-11-06T09:49:07"/>
    <x v="1865"/>
    <e v="#REF!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d v="2017-03-01T04:00:00"/>
    <x v="1866"/>
    <e v="#REF!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d v="2016-11-05T22:11:52"/>
    <x v="1867"/>
    <e v="#REF!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9"/>
    <x v="6"/>
    <s v="mobile games"/>
    <d v="2015-12-15T07:59:00"/>
    <x v="1868"/>
    <e v="#REF!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d v="2017-01-04T00:04:09"/>
    <x v="1869"/>
    <e v="#REF!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2"/>
    <x v="6"/>
    <s v="mobile games"/>
    <d v="2016-01-31T04:17:00"/>
    <x v="1870"/>
    <e v="#REF!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2"/>
    <x v="6"/>
    <s v="mobile games"/>
    <d v="2014-11-20T19:48:21"/>
    <x v="1871"/>
    <e v="#REF!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9999999999999"/>
    <x v="6"/>
    <s v="mobile games"/>
    <d v="2015-06-30T03:06:42"/>
    <x v="1872"/>
    <e v="#REF!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d v="2015-07-08T16:45:00"/>
    <x v="1873"/>
    <e v="#REF!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d v="2016-06-28T23:15:33"/>
    <x v="1874"/>
    <e v="#REF!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d v="2016-08-06T21:35:08"/>
    <x v="1875"/>
    <e v="#REF!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d v="2014-06-16T06:50:05"/>
    <x v="1876"/>
    <e v="#REF!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d v="2015-03-01T00:42:05"/>
    <x v="1877"/>
    <e v="#REF!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d v="2014-06-13T00:12:35"/>
    <x v="1878"/>
    <e v="#REF!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d v="2016-03-14T14:35:29"/>
    <x v="1879"/>
    <e v="#REF!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"/>
    <x v="6"/>
    <s v="mobile games"/>
    <d v="2016-03-30T12:36:20"/>
    <x v="1880"/>
    <e v="#REF!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4"/>
    <x v="4"/>
    <s v="indie rock"/>
    <d v="2015-03-10T02:39:49"/>
    <x v="1881"/>
    <e v="#REF!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3"/>
    <x v="4"/>
    <s v="indie rock"/>
    <d v="2012-07-10T23:48:00"/>
    <x v="1882"/>
    <e v="#REF!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2"/>
    <x v="4"/>
    <s v="indie rock"/>
    <d v="2012-04-08T21:45:08"/>
    <x v="1883"/>
    <e v="#REF!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"/>
    <x v="4"/>
    <s v="indie rock"/>
    <d v="2012-11-27T12:00:00"/>
    <x v="1884"/>
    <e v="#REF!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9"/>
    <x v="4"/>
    <s v="indie rock"/>
    <d v="2012-08-10T22:00:00"/>
    <x v="1885"/>
    <e v="#REF!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"/>
    <x v="4"/>
    <s v="indie rock"/>
    <d v="2014-11-12T22:45:38"/>
    <x v="1886"/>
    <e v="#REF!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8"/>
    <x v="4"/>
    <s v="indie rock"/>
    <d v="2015-12-03T21:30:00"/>
    <x v="1887"/>
    <e v="#REF!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"/>
    <x v="4"/>
    <s v="indie rock"/>
    <d v="2010-06-01T04:59:00"/>
    <x v="1888"/>
    <e v="#REF!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"/>
    <x v="4"/>
    <s v="indie rock"/>
    <d v="2013-03-11T18:02:26"/>
    <x v="1889"/>
    <e v="#REF!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3"/>
    <x v="4"/>
    <s v="indie rock"/>
    <d v="2012-12-15T18:52:08"/>
    <x v="1890"/>
    <e v="#REF!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6"/>
    <x v="4"/>
    <s v="indie rock"/>
    <d v="2010-07-22T06:00:00"/>
    <x v="1891"/>
    <e v="#REF!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7"/>
    <x v="4"/>
    <s v="indie rock"/>
    <d v="2011-06-07T15:18:01"/>
    <x v="1892"/>
    <e v="#REF!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8"/>
    <x v="4"/>
    <s v="indie rock"/>
    <d v="2011-04-16T03:59:00"/>
    <x v="1893"/>
    <e v="#REF!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d v="2012-02-12T21:43:03"/>
    <x v="1894"/>
    <e v="#REF!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"/>
    <x v="4"/>
    <s v="indie rock"/>
    <d v="2015-10-20T17:55:22"/>
    <x v="1895"/>
    <e v="#REF!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d v="2012-04-12T17:02:45"/>
    <x v="1896"/>
    <e v="#REF!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49999999999997"/>
    <x v="4"/>
    <s v="indie rock"/>
    <d v="2014-03-04T21:00:00"/>
    <x v="1897"/>
    <e v="#REF!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1"/>
    <x v="4"/>
    <s v="indie rock"/>
    <d v="2016-02-01T18:00:00"/>
    <x v="1898"/>
    <e v="#REF!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"/>
    <x v="4"/>
    <s v="indie rock"/>
    <d v="2015-03-25T21:36:06"/>
    <x v="1899"/>
    <e v="#REF!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"/>
    <x v="4"/>
    <s v="indie rock"/>
    <d v="2012-10-06T09:59:00"/>
    <x v="1900"/>
    <e v="#REF!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d v="2015-05-22T13:00:00"/>
    <x v="1901"/>
    <e v="#REF!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d v="2015-03-04T18:57:27"/>
    <x v="1902"/>
    <e v="#REF!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1"/>
    <x v="2"/>
    <s v="gadgets"/>
    <d v="2017-01-27T18:29:51"/>
    <x v="1903"/>
    <e v="#REF!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d v="2016-01-02T16:27:01"/>
    <x v="1904"/>
    <e v="#REF!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d v="2014-09-07T22:13:14"/>
    <x v="1905"/>
    <e v="#REF!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6"/>
    <x v="2"/>
    <s v="gadgets"/>
    <d v="2016-06-23T16:06:23"/>
    <x v="1906"/>
    <e v="#REF!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d v="2014-05-23T14:05:25"/>
    <x v="1907"/>
    <e v="#REF!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d v="2016-12-29T22:01:40"/>
    <x v="1908"/>
    <e v="#REF!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"/>
    <x v="2"/>
    <s v="gadgets"/>
    <d v="2014-10-23T10:17:59"/>
    <x v="1909"/>
    <e v="#REF!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"/>
    <x v="2"/>
    <s v="gadgets"/>
    <d v="2015-10-31T22:45:00"/>
    <x v="1910"/>
    <e v="#REF!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d v="2014-08-09T00:48:54"/>
    <x v="1911"/>
    <e v="#REF!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9999999999994"/>
    <x v="2"/>
    <s v="gadgets"/>
    <d v="2015-06-04T05:26:00"/>
    <x v="1912"/>
    <e v="#REF!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d v="2014-10-08T12:16:18"/>
    <x v="1913"/>
    <e v="#REF!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d v="2014-11-01T03:59:00"/>
    <x v="1914"/>
    <e v="#REF!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d v="2014-09-02T01:10:22"/>
    <x v="1915"/>
    <e v="#REF!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d v="2016-11-07T18:12:55"/>
    <x v="1916"/>
    <e v="#REF!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3"/>
    <x v="2"/>
    <s v="gadgets"/>
    <d v="2017-02-10T06:28:53"/>
    <x v="1917"/>
    <e v="#REF!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9"/>
    <x v="2"/>
    <s v="gadgets"/>
    <d v="2014-08-12T18:57:31"/>
    <x v="1918"/>
    <e v="#REF!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3"/>
    <x v="2"/>
    <s v="gadgets"/>
    <d v="2015-05-19T21:00:49"/>
    <x v="1919"/>
    <e v="#REF!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"/>
    <x v="2"/>
    <s v="gadgets"/>
    <d v="2015-10-21T23:00:00"/>
    <x v="1920"/>
    <e v="#REF!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d v="2012-07-14T05:19:03"/>
    <x v="1921"/>
    <e v="#REF!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1"/>
    <x v="4"/>
    <s v="indie rock"/>
    <d v="2013-12-12T06:08:27"/>
    <x v="1922"/>
    <e v="#REF!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"/>
    <x v="4"/>
    <s v="indie rock"/>
    <d v="2011-09-27T04:59:00"/>
    <x v="1923"/>
    <e v="#REF!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d v="2014-01-15T19:33:00"/>
    <x v="1924"/>
    <e v="#REF!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3"/>
    <x v="4"/>
    <s v="indie rock"/>
    <d v="2013-10-11T00:00:00"/>
    <x v="1925"/>
    <e v="#REF!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9"/>
    <x v="4"/>
    <s v="indie rock"/>
    <d v="2010-11-02T00:26:00"/>
    <x v="1926"/>
    <e v="#REF!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"/>
    <x v="4"/>
    <s v="indie rock"/>
    <d v="2012-03-08T04:59:00"/>
    <x v="1927"/>
    <e v="#REF!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49999999999994"/>
    <x v="4"/>
    <s v="indie rock"/>
    <d v="2013-05-07T15:33:14"/>
    <x v="1928"/>
    <e v="#REF!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d v="2011-07-05T00:31:06"/>
    <x v="1929"/>
    <e v="#REF!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5"/>
    <x v="4"/>
    <s v="indie rock"/>
    <d v="2013-07-07T13:24:42"/>
    <x v="1930"/>
    <e v="#REF!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"/>
    <x v="4"/>
    <s v="indie rock"/>
    <d v="2012-05-22T03:30:00"/>
    <x v="1931"/>
    <e v="#REF!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09999999999994"/>
    <x v="4"/>
    <s v="indie rock"/>
    <d v="2012-01-24T19:26:13"/>
    <x v="1932"/>
    <e v="#REF!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"/>
    <x v="4"/>
    <s v="indie rock"/>
    <d v="2014-09-27T03:08:27"/>
    <x v="1933"/>
    <e v="#REF!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"/>
    <x v="4"/>
    <s v="indie rock"/>
    <d v="2011-12-25T05:00:00"/>
    <x v="1934"/>
    <e v="#REF!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d v="2014-06-21T04:59:00"/>
    <x v="1935"/>
    <e v="#REF!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7"/>
    <x v="4"/>
    <s v="indie rock"/>
    <d v="2011-12-06T05:59:00"/>
    <x v="1936"/>
    <e v="#REF!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"/>
    <x v="4"/>
    <s v="indie rock"/>
    <d v="2012-06-15T03:59:00"/>
    <x v="1937"/>
    <e v="#REF!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"/>
    <x v="4"/>
    <s v="indie rock"/>
    <d v="2013-07-02T05:00:00"/>
    <x v="1938"/>
    <e v="#REF!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"/>
    <x v="4"/>
    <s v="indie rock"/>
    <d v="2013-03-10T22:38:28"/>
    <x v="1939"/>
    <e v="#REF!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40000000000003"/>
    <x v="4"/>
    <s v="indie rock"/>
    <d v="2011-06-15T03:59:00"/>
    <x v="1940"/>
    <e v="#REF!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69999999999993"/>
    <x v="2"/>
    <s v="hardware"/>
    <d v="2014-05-15T06:58:51"/>
    <x v="1941"/>
    <e v="#REF!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4"/>
    <x v="2"/>
    <s v="hardware"/>
    <d v="2011-07-04T19:52:20"/>
    <x v="1942"/>
    <e v="#REF!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9999999999993"/>
    <x v="2"/>
    <s v="hardware"/>
    <d v="2016-08-11T06:28:36"/>
    <x v="1943"/>
    <e v="#REF!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"/>
    <x v="2"/>
    <s v="hardware"/>
    <d v="2014-05-01T14:01:30"/>
    <x v="1944"/>
    <e v="#REF!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"/>
    <x v="2"/>
    <s v="hardware"/>
    <d v="2015-07-12T06:02:38"/>
    <x v="1945"/>
    <e v="#REF!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"/>
    <x v="2"/>
    <s v="hardware"/>
    <d v="2014-04-20T02:36:01"/>
    <x v="1946"/>
    <e v="#REF!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"/>
    <x v="2"/>
    <s v="hardware"/>
    <d v="2009-11-23T05:59:00"/>
    <x v="1947"/>
    <e v="#REF!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1"/>
    <x v="2"/>
    <s v="hardware"/>
    <d v="2016-06-06T17:02:00"/>
    <x v="1948"/>
    <e v="#REF!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"/>
    <x v="2"/>
    <s v="hardware"/>
    <d v="2014-07-10T10:09:11"/>
    <x v="1949"/>
    <e v="#REF!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1"/>
    <x v="2"/>
    <s v="hardware"/>
    <d v="2011-04-22T04:21:13"/>
    <x v="1950"/>
    <e v="#REF!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"/>
    <x v="2"/>
    <s v="hardware"/>
    <d v="2016-11-07T11:05:37"/>
    <x v="1951"/>
    <e v="#REF!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6"/>
    <x v="2"/>
    <s v="hardware"/>
    <d v="2013-10-16T14:33:35"/>
    <x v="1952"/>
    <e v="#REF!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6"/>
    <x v="2"/>
    <s v="hardware"/>
    <d v="2012-03-02T03:00:00"/>
    <x v="1953"/>
    <e v="#REF!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1"/>
    <x v="2"/>
    <s v="hardware"/>
    <d v="2016-03-12T05:00:00"/>
    <x v="1954"/>
    <e v="#REF!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8"/>
    <x v="2"/>
    <s v="hardware"/>
    <d v="2012-05-23T19:00:00"/>
    <x v="1955"/>
    <e v="#REF!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"/>
    <x v="2"/>
    <s v="hardware"/>
    <d v="2015-04-18T21:10:05"/>
    <x v="1956"/>
    <e v="#REF!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4"/>
    <x v="2"/>
    <s v="hardware"/>
    <d v="2012-10-27T02:21:53"/>
    <x v="1957"/>
    <e v="#REF!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1"/>
    <x v="2"/>
    <s v="hardware"/>
    <d v="2013-03-23T22:42:41"/>
    <x v="1958"/>
    <e v="#REF!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7"/>
    <x v="2"/>
    <s v="hardware"/>
    <d v="2014-10-01T00:00:00"/>
    <x v="1959"/>
    <e v="#REF!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9999999998"/>
    <x v="2"/>
    <s v="hardware"/>
    <d v="2014-12-21T08:42:21"/>
    <x v="1960"/>
    <e v="#REF!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"/>
    <x v="2"/>
    <s v="hardware"/>
    <d v="2012-10-06T03:59:00"/>
    <x v="1961"/>
    <e v="#REF!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5"/>
    <x v="2"/>
    <s v="hardware"/>
    <d v="2014-05-13T18:43:56"/>
    <x v="1962"/>
    <e v="#REF!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d v="2014-09-16T10:18:54"/>
    <x v="1963"/>
    <e v="#REF!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"/>
    <x v="2"/>
    <s v="hardware"/>
    <d v="2016-04-22T06:32:52"/>
    <x v="1964"/>
    <e v="#REF!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"/>
    <x v="2"/>
    <s v="hardware"/>
    <d v="2012-01-12T01:00:00"/>
    <x v="1965"/>
    <e v="#REF!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3999999999999"/>
    <x v="2"/>
    <s v="hardware"/>
    <d v="2014-08-14T12:58:18"/>
    <x v="1966"/>
    <e v="#REF!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"/>
    <x v="2"/>
    <s v="hardware"/>
    <d v="2014-05-01T15:55:29"/>
    <x v="1967"/>
    <e v="#REF!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8"/>
    <x v="2"/>
    <s v="hardware"/>
    <d v="2016-12-03T15:05:15"/>
    <x v="1968"/>
    <e v="#REF!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8"/>
    <x v="2"/>
    <s v="hardware"/>
    <d v="2016-08-05T19:01:08"/>
    <x v="1969"/>
    <e v="#REF!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3"/>
    <x v="2"/>
    <s v="hardware"/>
    <d v="2013-04-20T03:38:21"/>
    <x v="1970"/>
    <e v="#REF!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6"/>
    <x v="2"/>
    <s v="hardware"/>
    <d v="2013-11-15T04:00:00"/>
    <x v="1971"/>
    <e v="#REF!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9999999999994"/>
    <x v="2"/>
    <s v="hardware"/>
    <d v="2012-11-18T01:17:24"/>
    <x v="1972"/>
    <e v="#REF!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"/>
    <x v="2"/>
    <s v="hardware"/>
    <d v="2016-08-06T07:00:00"/>
    <x v="1973"/>
    <e v="#REF!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"/>
    <x v="2"/>
    <s v="hardware"/>
    <d v="2013-08-19T08:01:09"/>
    <x v="1974"/>
    <e v="#REF!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9"/>
    <x v="2"/>
    <s v="hardware"/>
    <d v="2013-03-10T18:07:31"/>
    <x v="1975"/>
    <e v="#REF!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"/>
    <x v="2"/>
    <s v="hardware"/>
    <d v="2013-07-13T21:35:25"/>
    <x v="1976"/>
    <e v="#REF!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"/>
    <x v="2"/>
    <s v="hardware"/>
    <d v="2015-12-19T07:59:00"/>
    <x v="1977"/>
    <e v="#REF!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"/>
    <x v="2"/>
    <s v="hardware"/>
    <d v="2012-06-12T07:00:00"/>
    <x v="1978"/>
    <e v="#REF!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6000000000003"/>
    <x v="2"/>
    <s v="hardware"/>
    <d v="2015-11-19T04:59:00"/>
    <x v="1979"/>
    <e v="#REF!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"/>
    <x v="2"/>
    <s v="hardware"/>
    <d v="2016-04-03T12:01:02"/>
    <x v="1980"/>
    <e v="#REF!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d v="2014-07-09T17:24:25"/>
    <x v="1981"/>
    <e v="#REF!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d v="2016-12-04T15:04:47"/>
    <x v="1982"/>
    <e v="#REF!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9"/>
    <x v="8"/>
    <s v="people"/>
    <d v="2016-09-02T07:00:00"/>
    <x v="1983"/>
    <e v="#REF!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"/>
    <x v="8"/>
    <s v="people"/>
    <d v="2014-11-30T19:58:01"/>
    <x v="1984"/>
    <e v="#REF!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d v="2016-08-02T23:00:00"/>
    <x v="1985"/>
    <e v="#REF!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d v="2016-03-14T09:24:43"/>
    <x v="1986"/>
    <e v="#REF!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3"/>
    <x v="8"/>
    <s v="people"/>
    <d v="2015-03-01T15:21:16"/>
    <x v="1987"/>
    <e v="#REF!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d v="2015-08-20T18:19:02"/>
    <x v="1988"/>
    <e v="#REF!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d v="2016-12-11T16:20:08"/>
    <x v="1989"/>
    <e v="#REF!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d v="2016-02-13T04:42:12"/>
    <x v="1990"/>
    <e v="#REF!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7"/>
    <x v="8"/>
    <s v="people"/>
    <d v="2015-07-03T21:26:26"/>
    <x v="1991"/>
    <e v="#REF!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d v="2015-02-18T03:26:31"/>
    <x v="1992"/>
    <e v="#REF!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d v="2015-12-21T14:07:17"/>
    <x v="1993"/>
    <e v="#REF!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d v="2016-12-07T01:09:02"/>
    <x v="1994"/>
    <e v="#REF!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d v="2015-07-16T21:38:56"/>
    <x v="1995"/>
    <e v="#REF!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d v="2014-07-10T19:40:11"/>
    <x v="1996"/>
    <e v="#REF!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d v="2014-08-26T22:20:12"/>
    <x v="1997"/>
    <e v="#REF!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"/>
    <x v="8"/>
    <s v="people"/>
    <d v="2014-08-01T02:50:38"/>
    <x v="1998"/>
    <e v="#REF!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"/>
    <x v="8"/>
    <s v="people"/>
    <d v="2014-11-13T12:35:08"/>
    <x v="1999"/>
    <e v="#REF!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d v="2016-01-06T22:50:13"/>
    <x v="2000"/>
    <e v="#REF!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999999999999"/>
    <x v="2"/>
    <s v="hardware"/>
    <d v="2015-06-12T20:00:00"/>
    <x v="2001"/>
    <e v="#REF!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"/>
    <x v="2"/>
    <s v="hardware"/>
    <d v="2017-01-23T17:05:43"/>
    <x v="2002"/>
    <e v="#REF!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"/>
    <x v="2"/>
    <s v="hardware"/>
    <d v="2010-07-02T23:00:00"/>
    <x v="2003"/>
    <e v="#REF!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"/>
    <x v="2"/>
    <s v="hardware"/>
    <d v="2014-07-10T14:31:03"/>
    <x v="2004"/>
    <e v="#REF!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"/>
    <x v="2"/>
    <s v="hardware"/>
    <d v="2013-10-16T03:59:00"/>
    <x v="2005"/>
    <e v="#REF!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8"/>
    <x v="2"/>
    <s v="hardware"/>
    <d v="2014-12-03T13:00:45"/>
    <x v="2006"/>
    <e v="#REF!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6"/>
    <x v="2"/>
    <s v="hardware"/>
    <d v="2010-08-24T04:00:00"/>
    <x v="2007"/>
    <e v="#REF!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"/>
    <x v="2"/>
    <s v="hardware"/>
    <d v="2011-09-19T14:30:22"/>
    <x v="2008"/>
    <e v="#REF!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"/>
    <x v="2"/>
    <s v="hardware"/>
    <d v="2016-11-23T08:45:43"/>
    <x v="2009"/>
    <e v="#REF!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8"/>
    <x v="2"/>
    <s v="hardware"/>
    <d v="2016-08-18T23:54:51"/>
    <x v="2010"/>
    <e v="#REF!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"/>
    <x v="2"/>
    <s v="hardware"/>
    <d v="2016-01-11T23:00:00"/>
    <x v="2011"/>
    <e v="#REF!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000000000007"/>
    <x v="2"/>
    <s v="hardware"/>
    <d v="2015-02-05T19:44:01"/>
    <x v="2012"/>
    <e v="#REF!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8"/>
    <x v="2"/>
    <s v="hardware"/>
    <d v="2016-07-08T23:03:34"/>
    <x v="2013"/>
    <e v="#REF!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"/>
    <x v="2"/>
    <s v="hardware"/>
    <d v="2013-03-25T04:08:59"/>
    <x v="2014"/>
    <e v="#REF!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"/>
    <x v="2"/>
    <s v="hardware"/>
    <d v="2011-09-09T21:02:43"/>
    <x v="2015"/>
    <e v="#REF!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9"/>
    <x v="2"/>
    <s v="hardware"/>
    <d v="2013-03-09T21:08:19"/>
    <x v="2016"/>
    <e v="#REF!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2"/>
    <x v="2"/>
    <s v="hardware"/>
    <d v="2012-03-24T04:00:00"/>
    <x v="2017"/>
    <e v="#REF!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"/>
    <x v="2"/>
    <s v="hardware"/>
    <d v="2015-08-13T08:46:49"/>
    <x v="2018"/>
    <e v="#REF!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7"/>
    <x v="2"/>
    <s v="hardware"/>
    <d v="2016-09-22T17:00:21"/>
    <x v="2019"/>
    <e v="#REF!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5"/>
    <x v="2"/>
    <s v="hardware"/>
    <d v="2014-05-14T23:04:00"/>
    <x v="2020"/>
    <e v="#REF!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999999999999"/>
    <x v="2"/>
    <s v="hardware"/>
    <d v="2014-09-24T01:41:37"/>
    <x v="2021"/>
    <e v="#REF!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4"/>
    <x v="2"/>
    <s v="hardware"/>
    <d v="2016-06-11T13:39:32"/>
    <x v="2022"/>
    <e v="#REF!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"/>
    <x v="2"/>
    <s v="hardware"/>
    <d v="2015-06-11T10:05:53"/>
    <x v="2023"/>
    <e v="#REF!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"/>
    <x v="2"/>
    <s v="hardware"/>
    <d v="2012-08-13T03:00:00"/>
    <x v="2024"/>
    <e v="#REF!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"/>
    <x v="2"/>
    <s v="hardware"/>
    <d v="2015-06-11T04:25:46"/>
    <x v="2025"/>
    <e v="#REF!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"/>
    <x v="2"/>
    <s v="hardware"/>
    <d v="2014-04-21T03:59:00"/>
    <x v="2026"/>
    <e v="#REF!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1"/>
    <x v="2"/>
    <s v="hardware"/>
    <d v="2015-03-30T18:31:59"/>
    <x v="2027"/>
    <e v="#REF!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"/>
    <x v="2"/>
    <s v="hardware"/>
    <d v="2010-03-15T21:55:00"/>
    <x v="2028"/>
    <e v="#REF!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"/>
    <x v="2"/>
    <s v="hardware"/>
    <d v="2014-08-27T00:31:21"/>
    <x v="2029"/>
    <e v="#REF!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"/>
    <x v="2"/>
    <s v="hardware"/>
    <d v="2012-11-29T23:54:56"/>
    <x v="2030"/>
    <e v="#REF!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"/>
    <x v="2"/>
    <s v="hardware"/>
    <d v="2015-01-09T01:00:00"/>
    <x v="2031"/>
    <e v="#REF!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"/>
    <x v="2"/>
    <s v="hardware"/>
    <d v="2016-12-15T05:00:00"/>
    <x v="2032"/>
    <e v="#REF!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2000000000003"/>
    <x v="2"/>
    <s v="hardware"/>
    <d v="2014-04-26T01:58:38"/>
    <x v="2033"/>
    <e v="#REF!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4000000000005"/>
    <x v="2"/>
    <s v="hardware"/>
    <d v="2015-05-07T06:58:00"/>
    <x v="2034"/>
    <e v="#REF!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6000000000003"/>
    <x v="2"/>
    <s v="hardware"/>
    <d v="2015-12-19T01:00:00"/>
    <x v="2035"/>
    <e v="#REF!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"/>
    <x v="2"/>
    <s v="hardware"/>
    <d v="2014-05-09T20:45:19"/>
    <x v="2036"/>
    <e v="#REF!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0000000000006"/>
    <x v="2"/>
    <s v="hardware"/>
    <d v="2013-12-30T06:02:33"/>
    <x v="2037"/>
    <e v="#REF!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1"/>
    <x v="2"/>
    <s v="hardware"/>
    <d v="2013-07-01T18:00:00"/>
    <x v="2038"/>
    <e v="#REF!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"/>
    <x v="2"/>
    <s v="hardware"/>
    <d v="2016-12-01T04:59:00"/>
    <x v="2039"/>
    <e v="#REF!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"/>
    <x v="2"/>
    <s v="hardware"/>
    <d v="2013-11-15T23:15:03"/>
    <x v="2040"/>
    <e v="#REF!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999999999999"/>
    <x v="2"/>
    <s v="hardware"/>
    <d v="2016-11-10T13:37:07"/>
    <x v="2041"/>
    <e v="#REF!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4"/>
    <x v="2"/>
    <s v="hardware"/>
    <d v="2016-01-22T16:59:34"/>
    <x v="2042"/>
    <e v="#REF!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3"/>
    <x v="2"/>
    <s v="hardware"/>
    <d v="2016-12-11T04:59:00"/>
    <x v="2043"/>
    <e v="#REF!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8"/>
    <x v="2"/>
    <s v="hardware"/>
    <d v="2015-06-13T16:25:14"/>
    <x v="2044"/>
    <e v="#REF!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"/>
    <x v="2"/>
    <s v="hardware"/>
    <d v="2012-07-09T02:07:27"/>
    <x v="2045"/>
    <e v="#REF!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1"/>
    <x v="2"/>
    <s v="hardware"/>
    <d v="2013-05-23T04:07:24"/>
    <x v="2046"/>
    <e v="#REF!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"/>
    <x v="2"/>
    <s v="hardware"/>
    <d v="2015-04-17T00:00:00"/>
    <x v="2047"/>
    <e v="#REF!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3"/>
    <x v="2"/>
    <s v="hardware"/>
    <d v="2013-05-23T15:38:11"/>
    <x v="2048"/>
    <e v="#REF!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89999999999995"/>
    <x v="2"/>
    <s v="hardware"/>
    <d v="2013-12-02T22:59:00"/>
    <x v="2049"/>
    <e v="#REF!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"/>
    <x v="2"/>
    <s v="hardware"/>
    <d v="2015-05-31T01:42:58"/>
    <x v="2050"/>
    <e v="#REF!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1"/>
    <x v="2"/>
    <s v="hardware"/>
    <d v="2013-12-26T00:32:17"/>
    <x v="2051"/>
    <e v="#REF!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000000000002"/>
    <x v="2"/>
    <s v="hardware"/>
    <d v="2016-02-20T02:00:53"/>
    <x v="2052"/>
    <e v="#REF!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"/>
    <x v="2"/>
    <s v="hardware"/>
    <d v="2015-11-25T15:49:11"/>
    <x v="2053"/>
    <e v="#REF!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"/>
    <x v="2"/>
    <s v="hardware"/>
    <d v="2014-05-02T12:30:10"/>
    <x v="2054"/>
    <e v="#REF!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6"/>
    <x v="2"/>
    <s v="hardware"/>
    <d v="2014-12-03T04:00:00"/>
    <x v="2055"/>
    <e v="#REF!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"/>
    <x v="2"/>
    <s v="hardware"/>
    <d v="2013-04-17T18:15:42"/>
    <x v="2056"/>
    <e v="#REF!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5"/>
    <x v="2"/>
    <s v="hardware"/>
    <d v="2016-02-26T11:52:12"/>
    <x v="2057"/>
    <e v="#REF!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1"/>
    <x v="2"/>
    <s v="hardware"/>
    <d v="2015-03-02T20:00:00"/>
    <x v="2058"/>
    <e v="#REF!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7"/>
    <x v="2"/>
    <s v="hardware"/>
    <d v="2016-01-31T21:59:00"/>
    <x v="2059"/>
    <e v="#REF!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6"/>
    <x v="2"/>
    <s v="hardware"/>
    <d v="2014-07-23T15:25:50"/>
    <x v="2060"/>
    <e v="#REF!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6999999999999"/>
    <x v="2"/>
    <s v="hardware"/>
    <d v="2016-12-31T18:20:54"/>
    <x v="2061"/>
    <e v="#REF!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9"/>
    <x v="2"/>
    <s v="hardware"/>
    <d v="2016-03-24T08:11:38"/>
    <x v="2062"/>
    <e v="#REF!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6"/>
    <x v="2"/>
    <s v="hardware"/>
    <d v="2016-05-15T17:35:01"/>
    <x v="2063"/>
    <e v="#REF!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"/>
    <x v="2"/>
    <s v="hardware"/>
    <d v="2013-05-31T12:00:00"/>
    <x v="2064"/>
    <e v="#REF!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"/>
    <x v="2"/>
    <s v="hardware"/>
    <d v="2013-12-25T08:00:29"/>
    <x v="2065"/>
    <e v="#REF!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0000000000005"/>
    <x v="2"/>
    <s v="hardware"/>
    <d v="2014-08-23T18:31:23"/>
    <x v="2066"/>
    <e v="#REF!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d v="2015-05-24T20:29:36"/>
    <x v="2067"/>
    <e v="#REF!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"/>
    <x v="2"/>
    <s v="hardware"/>
    <d v="2016-10-20T20:11:55"/>
    <x v="2068"/>
    <e v="#REF!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2"/>
    <x v="2"/>
    <s v="hardware"/>
    <d v="2016-01-02T23:19:51"/>
    <x v="2069"/>
    <e v="#REF!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"/>
    <x v="2"/>
    <s v="hardware"/>
    <d v="2016-06-28T15:45:23"/>
    <x v="2070"/>
    <e v="#REF!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"/>
    <x v="2"/>
    <s v="hardware"/>
    <d v="2016-10-02T06:41:24"/>
    <x v="2071"/>
    <e v="#REF!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1"/>
    <x v="2"/>
    <s v="hardware"/>
    <d v="2016-05-07T13:57:12"/>
    <x v="2072"/>
    <e v="#REF!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d v="2015-05-08T16:01:58"/>
    <x v="2073"/>
    <e v="#REF!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d v="2016-05-06T19:49:42"/>
    <x v="2074"/>
    <e v="#REF!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7"/>
    <x v="2"/>
    <s v="hardware"/>
    <d v="2013-07-25T16:21:28"/>
    <x v="2075"/>
    <e v="#REF!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"/>
    <x v="2"/>
    <s v="hardware"/>
    <d v="2014-07-23T21:08:09"/>
    <x v="2076"/>
    <e v="#REF!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"/>
    <x v="2"/>
    <s v="hardware"/>
    <d v="2015-06-05T21:00:00"/>
    <x v="2077"/>
    <e v="#REF!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9000000000005"/>
    <x v="2"/>
    <s v="hardware"/>
    <d v="2016-12-18T18:30:57"/>
    <x v="2078"/>
    <e v="#REF!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"/>
    <x v="2"/>
    <s v="hardware"/>
    <d v="2015-06-25T19:00:00"/>
    <x v="2079"/>
    <e v="#REF!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d v="2015-11-11T23:58:20"/>
    <x v="2080"/>
    <e v="#REF!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1"/>
    <x v="4"/>
    <s v="indie rock"/>
    <d v="2012-05-16T04:59:00"/>
    <x v="2081"/>
    <e v="#REF!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"/>
    <x v="4"/>
    <s v="indie rock"/>
    <d v="2011-11-24T03:53:16"/>
    <x v="2082"/>
    <e v="#REF!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d v="2012-06-04T17:19:55"/>
    <x v="2083"/>
    <e v="#REF!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0000000000006"/>
    <x v="4"/>
    <s v="indie rock"/>
    <d v="2014-05-04T06:59:00"/>
    <x v="2084"/>
    <e v="#REF!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"/>
    <x v="4"/>
    <s v="indie rock"/>
    <d v="2012-07-15T20:03:07"/>
    <x v="2085"/>
    <e v="#REF!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9"/>
    <x v="4"/>
    <s v="indie rock"/>
    <d v="2011-12-14T04:59:00"/>
    <x v="2086"/>
    <e v="#REF!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d v="2011-09-08T04:54:18"/>
    <x v="2087"/>
    <e v="#REF!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"/>
    <x v="4"/>
    <s v="indie rock"/>
    <d v="2010-09-11T03:59:00"/>
    <x v="2088"/>
    <e v="#REF!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5"/>
    <x v="4"/>
    <s v="indie rock"/>
    <d v="2013-08-02T01:49:54"/>
    <x v="2089"/>
    <e v="#REF!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"/>
    <x v="4"/>
    <s v="indie rock"/>
    <d v="2013-02-24T09:09:15"/>
    <x v="2090"/>
    <e v="#REF!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5"/>
    <x v="4"/>
    <s v="indie rock"/>
    <d v="2011-03-01T20:00:00"/>
    <x v="2091"/>
    <e v="#REF!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"/>
    <x v="4"/>
    <s v="indie rock"/>
    <d v="2011-10-07T16:58:52"/>
    <x v="2092"/>
    <e v="#REF!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3"/>
    <x v="4"/>
    <s v="indie rock"/>
    <d v="2012-12-22T21:30:32"/>
    <x v="2093"/>
    <e v="#REF!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6"/>
    <x v="4"/>
    <s v="indie rock"/>
    <d v="2012-03-05T03:00:00"/>
    <x v="2094"/>
    <e v="#REF!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4"/>
    <x v="4"/>
    <s v="indie rock"/>
    <d v="2011-10-02T17:36:13"/>
    <x v="2095"/>
    <e v="#REF!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"/>
    <x v="4"/>
    <s v="indie rock"/>
    <d v="2012-10-26T03:59:00"/>
    <x v="2096"/>
    <e v="#REF!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5"/>
    <x v="4"/>
    <s v="indie rock"/>
    <d v="2011-12-01T15:02:15"/>
    <x v="2097"/>
    <e v="#REF!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3"/>
    <x v="4"/>
    <s v="indie rock"/>
    <d v="2012-03-08T02:43:55"/>
    <x v="2098"/>
    <e v="#REF!"/>
    <x v="0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"/>
    <x v="4"/>
    <s v="indie rock"/>
    <d v="2015-07-02T03:40:00"/>
    <x v="2099"/>
    <e v="#REF!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"/>
    <x v="4"/>
    <s v="indie rock"/>
    <d v="2012-06-30T03:59:00"/>
    <x v="2100"/>
    <e v="#REF!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8"/>
    <x v="4"/>
    <s v="indie rock"/>
    <d v="2012-02-13T03:35:14"/>
    <x v="2101"/>
    <e v="#REF!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9"/>
    <x v="4"/>
    <s v="indie rock"/>
    <d v="2011-05-05T20:50:48"/>
    <x v="2102"/>
    <e v="#REF!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2"/>
    <x v="4"/>
    <s v="indie rock"/>
    <d v="2012-11-09T19:07:07"/>
    <x v="2103"/>
    <e v="#REF!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d v="2013-05-31T00:00:00"/>
    <x v="2104"/>
    <e v="#REF!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"/>
    <x v="4"/>
    <s v="indie rock"/>
    <d v="2014-11-21T04:00:00"/>
    <x v="2105"/>
    <e v="#REF!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"/>
    <x v="4"/>
    <s v="indie rock"/>
    <d v="2013-01-26T05:09:34"/>
    <x v="2106"/>
    <e v="#REF!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5"/>
    <x v="4"/>
    <s v="indie rock"/>
    <d v="2014-11-12T18:03:13"/>
    <x v="2107"/>
    <e v="#REF!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9"/>
    <x v="4"/>
    <s v="indie rock"/>
    <d v="2012-09-10T03:55:00"/>
    <x v="2108"/>
    <e v="#REF!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3"/>
    <x v="4"/>
    <s v="indie rock"/>
    <d v="2015-07-05T17:00:17"/>
    <x v="2109"/>
    <e v="#REF!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2"/>
    <x v="4"/>
    <s v="indie rock"/>
    <d v="2014-05-28T04:59:00"/>
    <x v="2110"/>
    <e v="#REF!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2"/>
    <x v="4"/>
    <s v="indie rock"/>
    <d v="2011-08-15T01:00:00"/>
    <x v="2111"/>
    <e v="#REF!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"/>
    <x v="4"/>
    <s v="indie rock"/>
    <d v="2013-04-15T22:16:33"/>
    <x v="2112"/>
    <e v="#REF!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9999999999994"/>
    <x v="4"/>
    <s v="indie rock"/>
    <d v="2014-09-23T20:46:16"/>
    <x v="2113"/>
    <e v="#REF!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"/>
    <x v="4"/>
    <s v="indie rock"/>
    <d v="2010-12-09T04:59:00"/>
    <x v="2114"/>
    <e v="#REF!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3"/>
    <x v="4"/>
    <s v="indie rock"/>
    <d v="2011-02-20T01:56:41"/>
    <x v="2115"/>
    <e v="#REF!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6"/>
    <x v="4"/>
    <s v="indie rock"/>
    <d v="2012-10-02T18:40:03"/>
    <x v="2116"/>
    <e v="#REF!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6"/>
    <x v="4"/>
    <s v="indie rock"/>
    <d v="2015-10-27T04:59:00"/>
    <x v="2117"/>
    <e v="#REF!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0000000000007"/>
    <x v="4"/>
    <s v="indie rock"/>
    <d v="2011-07-24T20:08:56"/>
    <x v="2118"/>
    <e v="#REF!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"/>
    <x v="4"/>
    <s v="indie rock"/>
    <d v="2012-08-16T03:07:25"/>
    <x v="2119"/>
    <e v="#REF!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"/>
    <x v="4"/>
    <s v="indie rock"/>
    <d v="2014-01-01T23:08:56"/>
    <x v="2120"/>
    <e v="#REF!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d v="2017-01-11T17:49:08"/>
    <x v="2121"/>
    <e v="#REF!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"/>
    <x v="6"/>
    <s v="video games"/>
    <d v="2017-01-07T07:12:49"/>
    <x v="2122"/>
    <e v="#REF!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d v="2010-03-15T06:59:00"/>
    <x v="2123"/>
    <e v="#REF!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d v="2010-11-30T05:00:00"/>
    <x v="2124"/>
    <e v="#REF!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6"/>
    <x v="6"/>
    <s v="video games"/>
    <d v="2015-08-05T00:33:53"/>
    <x v="2125"/>
    <e v="#REF!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d v="2014-12-08T23:21:27"/>
    <x v="2126"/>
    <e v="#REF!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"/>
    <x v="6"/>
    <s v="video games"/>
    <d v="2015-03-12T11:07:43"/>
    <x v="2127"/>
    <e v="#REF!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d v="2014-09-21T18:32:49"/>
    <x v="2128"/>
    <e v="#REF!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70000000000002"/>
    <x v="6"/>
    <s v="video games"/>
    <d v="2016-03-10T00:35:00"/>
    <x v="2129"/>
    <e v="#REF!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d v="2014-08-16T02:04:23"/>
    <x v="2130"/>
    <e v="#REF!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"/>
    <x v="6"/>
    <s v="video games"/>
    <d v="2015-07-12T04:58:11"/>
    <x v="2131"/>
    <e v="#REF!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"/>
    <x v="6"/>
    <s v="video games"/>
    <d v="2014-02-03T11:41:32"/>
    <x v="2132"/>
    <e v="#REF!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"/>
    <x v="6"/>
    <s v="video games"/>
    <d v="2011-04-24T06:59:00"/>
    <x v="2133"/>
    <e v="#REF!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7"/>
    <x v="6"/>
    <s v="video games"/>
    <d v="2013-04-27T21:16:31"/>
    <x v="2134"/>
    <e v="#REF!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3"/>
    <x v="6"/>
    <s v="video games"/>
    <d v="2012-10-04T23:07:13"/>
    <x v="2135"/>
    <e v="#REF!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"/>
    <x v="6"/>
    <s v="video games"/>
    <d v="2013-10-19T12:13:06"/>
    <x v="2136"/>
    <e v="#REF!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6"/>
    <x v="6"/>
    <s v="video games"/>
    <d v="2014-12-05T18:30:29"/>
    <x v="2137"/>
    <e v="#REF!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7"/>
    <x v="6"/>
    <s v="video games"/>
    <d v="2013-11-09T01:18:59"/>
    <x v="2138"/>
    <e v="#REF!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4"/>
    <x v="6"/>
    <s v="video games"/>
    <d v="2016-11-03T18:00:08"/>
    <x v="2139"/>
    <e v="#REF!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1"/>
    <x v="6"/>
    <s v="video games"/>
    <d v="2013-01-11T20:00:24"/>
    <x v="2140"/>
    <e v="#REF!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d v="2014-11-14T06:39:19"/>
    <x v="2141"/>
    <e v="#REF!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"/>
    <x v="6"/>
    <s v="video games"/>
    <d v="2015-12-30T16:50:10"/>
    <x v="2142"/>
    <e v="#REF!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d v="2010-07-21T19:00:00"/>
    <x v="2143"/>
    <e v="#REF!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"/>
    <x v="6"/>
    <s v="video games"/>
    <d v="2013-09-14T13:07:20"/>
    <x v="2144"/>
    <e v="#REF!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"/>
    <x v="6"/>
    <s v="video games"/>
    <d v="2013-11-27T06:41:54"/>
    <x v="2145"/>
    <e v="#REF!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d v="2016-02-11T16:18:30"/>
    <x v="2146"/>
    <e v="#REF!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"/>
    <x v="6"/>
    <s v="video games"/>
    <d v="2014-11-16T08:05:48"/>
    <x v="2147"/>
    <e v="#REF!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d v="2015-04-02T16:36:22"/>
    <x v="2148"/>
    <e v="#REF!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d v="2010-07-31T00:00:00"/>
    <x v="2149"/>
    <e v="#REF!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d v="2016-07-13T06:49:59"/>
    <x v="2150"/>
    <e v="#REF!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70000000000002"/>
    <x v="6"/>
    <s v="video games"/>
    <d v="2016-06-29T20:20:14"/>
    <x v="2151"/>
    <e v="#REF!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d v="2014-03-15T18:58:29"/>
    <x v="2152"/>
    <e v="#REF!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d v="2015-01-10T07:59:00"/>
    <x v="2153"/>
    <e v="#REF!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d v="2014-01-28T15:10:27"/>
    <x v="2154"/>
    <e v="#REF!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d v="2016-03-31T16:56:25"/>
    <x v="2155"/>
    <e v="#REF!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9999999999998"/>
    <x v="6"/>
    <s v="video games"/>
    <d v="2013-09-16T20:30:06"/>
    <x v="2156"/>
    <e v="#REF!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5"/>
    <x v="6"/>
    <s v="video games"/>
    <d v="2016-12-23T07:59:00"/>
    <x v="2157"/>
    <e v="#REF!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7"/>
    <x v="6"/>
    <s v="video games"/>
    <d v="2013-02-04T20:29:34"/>
    <x v="2158"/>
    <e v="#REF!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d v="2011-07-16T17:32:54"/>
    <x v="2159"/>
    <e v="#REF!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"/>
    <x v="6"/>
    <s v="video games"/>
    <d v="2012-05-19T17:05:05"/>
    <x v="2160"/>
    <e v="#REF!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9999999999997"/>
    <x v="4"/>
    <s v="rock"/>
    <d v="2015-09-23T20:27:39"/>
    <x v="2161"/>
    <e v="#REF!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"/>
    <x v="4"/>
    <s v="rock"/>
    <d v="2014-07-24T18:23:11"/>
    <x v="2162"/>
    <e v="#REF!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"/>
    <x v="4"/>
    <s v="rock"/>
    <d v="2015-06-08T03:50:00"/>
    <x v="2163"/>
    <e v="#REF!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0000000000005"/>
    <x v="4"/>
    <s v="rock"/>
    <d v="2016-06-25T03:59:00"/>
    <x v="2164"/>
    <e v="#REF!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"/>
    <x v="4"/>
    <s v="rock"/>
    <d v="2016-04-08T15:00:35"/>
    <x v="2165"/>
    <e v="#REF!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3"/>
    <x v="4"/>
    <s v="rock"/>
    <d v="2014-12-05T21:06:58"/>
    <x v="2166"/>
    <e v="#REF!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d v="2012-09-15T01:35:37"/>
    <x v="2167"/>
    <e v="#REF!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7"/>
    <x v="4"/>
    <s v="rock"/>
    <d v="2017-02-10T05:00:00"/>
    <x v="2168"/>
    <e v="#REF!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6"/>
    <x v="4"/>
    <s v="rock"/>
    <d v="2017-03-02T16:49:11"/>
    <x v="2169"/>
    <e v="#REF!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2"/>
    <x v="4"/>
    <s v="rock"/>
    <d v="2015-08-22T18:00:22"/>
    <x v="2170"/>
    <e v="#REF!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8"/>
    <x v="4"/>
    <s v="rock"/>
    <d v="2015-06-22T05:00:00"/>
    <x v="2171"/>
    <e v="#REF!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"/>
    <x v="4"/>
    <s v="rock"/>
    <d v="2015-04-18T13:55:20"/>
    <x v="2172"/>
    <e v="#REF!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"/>
    <x v="4"/>
    <s v="rock"/>
    <d v="2013-09-10T03:59:00"/>
    <x v="2173"/>
    <e v="#REF!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"/>
    <x v="4"/>
    <s v="rock"/>
    <d v="2016-05-05T13:01:47"/>
    <x v="2174"/>
    <e v="#REF!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1"/>
    <x v="4"/>
    <s v="rock"/>
    <d v="2016-07-21T00:13:06"/>
    <x v="2175"/>
    <e v="#REF!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5"/>
    <x v="4"/>
    <s v="rock"/>
    <d v="2015-05-02T15:11:49"/>
    <x v="2176"/>
    <e v="#REF!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7"/>
    <x v="4"/>
    <s v="rock"/>
    <d v="2016-06-06T06:01:07"/>
    <x v="2177"/>
    <e v="#REF!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5"/>
    <x v="4"/>
    <s v="rock"/>
    <d v="2017-01-18T15:16:37"/>
    <x v="2178"/>
    <e v="#REF!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6"/>
    <x v="4"/>
    <s v="rock"/>
    <d v="2015-04-11T04:06:32"/>
    <x v="2179"/>
    <e v="#REF!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9999999999994"/>
    <x v="4"/>
    <s v="rock"/>
    <d v="2015-11-13T17:04:28"/>
    <x v="2180"/>
    <e v="#REF!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"/>
    <x v="6"/>
    <s v="tabletop games"/>
    <d v="2017-02-21T00:07:33"/>
    <x v="2181"/>
    <e v="#REF!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"/>
    <x v="6"/>
    <s v="tabletop games"/>
    <d v="2014-10-02T21:37:05"/>
    <x v="2182"/>
    <e v="#REF!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7"/>
    <x v="6"/>
    <s v="tabletop games"/>
    <d v="2017-02-09T05:00:00"/>
    <x v="2183"/>
    <e v="#REF!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5"/>
    <x v="6"/>
    <s v="tabletop games"/>
    <d v="2016-01-25T16:00:00"/>
    <x v="2184"/>
    <e v="#REF!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"/>
    <x v="6"/>
    <s v="tabletop games"/>
    <d v="2013-03-26T08:23:59"/>
    <x v="2185"/>
    <e v="#REF!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6"/>
    <x v="6"/>
    <s v="tabletop games"/>
    <d v="2016-09-07T02:00:00"/>
    <x v="2186"/>
    <e v="#REF!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"/>
    <x v="6"/>
    <s v="tabletop games"/>
    <d v="2015-04-03T03:59:00"/>
    <x v="2187"/>
    <e v="#REF!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6"/>
    <x v="6"/>
    <s v="tabletop games"/>
    <d v="2016-10-25T17:00:00"/>
    <x v="2188"/>
    <e v="#REF!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3"/>
    <x v="6"/>
    <s v="tabletop games"/>
    <d v="2016-04-21T22:00:00"/>
    <x v="2189"/>
    <e v="#REF!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9999999999993"/>
    <x v="6"/>
    <s v="tabletop games"/>
    <d v="2016-03-23T06:59:00"/>
    <x v="2190"/>
    <e v="#REF!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d v="2017-02-14T20:00:27"/>
    <x v="2191"/>
    <e v="#REF!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"/>
    <x v="6"/>
    <s v="tabletop games"/>
    <d v="2016-12-15T23:00:00"/>
    <x v="2192"/>
    <e v="#REF!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50000000000006"/>
    <x v="6"/>
    <s v="tabletop games"/>
    <d v="2016-11-21T04:59:00"/>
    <x v="2193"/>
    <e v="#REF!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"/>
    <x v="6"/>
    <s v="tabletop games"/>
    <d v="2016-03-26T17:11:30"/>
    <x v="2194"/>
    <e v="#REF!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"/>
    <x v="6"/>
    <s v="tabletop games"/>
    <d v="2015-08-11T18:31:40"/>
    <x v="2195"/>
    <e v="#REF!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1"/>
    <x v="6"/>
    <s v="tabletop games"/>
    <d v="2016-12-02T07:00:00"/>
    <x v="2196"/>
    <e v="#REF!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"/>
    <x v="6"/>
    <s v="tabletop games"/>
    <d v="2015-02-28T14:00:59"/>
    <x v="2197"/>
    <e v="#REF!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0000000000006"/>
    <x v="6"/>
    <s v="tabletop games"/>
    <d v="2015-11-14T13:20:00"/>
    <x v="2198"/>
    <e v="#REF!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"/>
    <x v="6"/>
    <s v="tabletop games"/>
    <d v="2015-10-15T09:59:58"/>
    <x v="2199"/>
    <e v="#REF!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3"/>
    <x v="6"/>
    <s v="tabletop games"/>
    <d v="2015-07-06T03:00:00"/>
    <x v="2200"/>
    <e v="#REF!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4"/>
    <x v="4"/>
    <s v="electronic music"/>
    <d v="2013-01-16T20:19:25"/>
    <x v="2201"/>
    <e v="#REF!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7"/>
    <x v="4"/>
    <s v="electronic music"/>
    <d v="2012-11-01T20:22:48"/>
    <x v="2202"/>
    <e v="#REF!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d v="2015-09-24T20:38:02"/>
    <x v="2203"/>
    <e v="#REF!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"/>
    <x v="4"/>
    <s v="electronic music"/>
    <d v="2013-03-09T07:28:39"/>
    <x v="2204"/>
    <e v="#REF!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"/>
    <x v="4"/>
    <s v="electronic music"/>
    <d v="2012-06-01T19:43:09"/>
    <x v="2205"/>
    <e v="#REF!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4"/>
    <x v="4"/>
    <s v="electronic music"/>
    <d v="2012-04-16T06:10:24"/>
    <x v="2206"/>
    <e v="#REF!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0999999999998"/>
    <x v="4"/>
    <s v="electronic music"/>
    <d v="2013-11-16T05:39:33"/>
    <x v="2207"/>
    <e v="#REF!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"/>
    <x v="4"/>
    <s v="electronic music"/>
    <d v="2012-04-07T04:00:00"/>
    <x v="2208"/>
    <e v="#REF!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7"/>
    <x v="4"/>
    <s v="electronic music"/>
    <d v="2014-04-14T23:00:00"/>
    <x v="2209"/>
    <e v="#REF!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"/>
    <x v="4"/>
    <s v="electronic music"/>
    <d v="2012-04-14T17:36:00"/>
    <x v="2210"/>
    <e v="#REF!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d v="2014-04-10T06:59:00"/>
    <x v="2211"/>
    <e v="#REF!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8"/>
    <x v="4"/>
    <s v="electronic music"/>
    <d v="2013-11-04T01:00:00"/>
    <x v="2212"/>
    <e v="#REF!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d v="2015-05-15T19:49:39"/>
    <x v="2213"/>
    <e v="#REF!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3"/>
    <x v="4"/>
    <s v="electronic music"/>
    <d v="2014-02-06T19:00:48"/>
    <x v="2214"/>
    <e v="#REF!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"/>
    <x v="4"/>
    <s v="electronic music"/>
    <d v="2012-03-13T06:59:00"/>
    <x v="2215"/>
    <e v="#REF!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"/>
    <x v="4"/>
    <s v="electronic music"/>
    <d v="2015-07-23T18:02:25"/>
    <x v="2216"/>
    <e v="#REF!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"/>
    <x v="4"/>
    <s v="electronic music"/>
    <d v="2015-11-02T08:00:00"/>
    <x v="2217"/>
    <e v="#REF!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"/>
    <x v="4"/>
    <s v="electronic music"/>
    <d v="2012-08-29T00:00:00"/>
    <x v="2218"/>
    <e v="#REF!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"/>
    <x v="4"/>
    <s v="electronic music"/>
    <d v="2015-08-19T17:15:12"/>
    <x v="2219"/>
    <e v="#REF!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"/>
    <x v="4"/>
    <s v="electronic music"/>
    <d v="2013-07-27T01:27:16"/>
    <x v="2220"/>
    <e v="#REF!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200000000000003"/>
    <x v="6"/>
    <s v="tabletop games"/>
    <d v="2016-04-23T00:00:00"/>
    <x v="2221"/>
    <e v="#REF!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d v="2012-01-28T18:54:07"/>
    <x v="2222"/>
    <e v="#REF!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d v="2015-06-27T15:22:48"/>
    <x v="2223"/>
    <e v="#REF!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5"/>
    <x v="6"/>
    <s v="tabletop games"/>
    <d v="2016-10-29T19:00:00"/>
    <x v="2224"/>
    <e v="#REF!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8"/>
    <x v="6"/>
    <s v="tabletop games"/>
    <d v="2014-09-21T19:00:15"/>
    <x v="2225"/>
    <e v="#REF!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"/>
    <x v="6"/>
    <s v="tabletop games"/>
    <d v="2016-02-12T04:59:00"/>
    <x v="2226"/>
    <e v="#REF!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"/>
    <x v="6"/>
    <s v="tabletop games"/>
    <d v="2013-11-13T20:22:35"/>
    <x v="2227"/>
    <e v="#REF!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"/>
    <x v="6"/>
    <s v="tabletop games"/>
    <d v="2015-08-16T06:40:36"/>
    <x v="2228"/>
    <e v="#REF!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3"/>
    <x v="6"/>
    <s v="tabletop games"/>
    <d v="2013-09-03T04:00:00"/>
    <x v="2229"/>
    <e v="#REF!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5"/>
    <x v="6"/>
    <s v="tabletop games"/>
    <d v="2014-04-25T21:08:47"/>
    <x v="2230"/>
    <e v="#REF!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3"/>
    <x v="6"/>
    <s v="tabletop games"/>
    <d v="2013-06-25T05:00:00"/>
    <x v="2231"/>
    <e v="#REF!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"/>
    <x v="6"/>
    <s v="tabletop games"/>
    <d v="2014-07-19T03:00:00"/>
    <x v="2232"/>
    <e v="#REF!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"/>
    <x v="6"/>
    <s v="tabletop games"/>
    <d v="2015-12-14T00:00:00"/>
    <x v="2233"/>
    <e v="#REF!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1"/>
    <x v="6"/>
    <s v="tabletop games"/>
    <d v="2017-01-05T19:47:27"/>
    <x v="2234"/>
    <e v="#REF!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9"/>
    <x v="6"/>
    <s v="tabletop games"/>
    <d v="2015-03-28T23:31:51"/>
    <x v="2235"/>
    <e v="#REF!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2"/>
    <x v="6"/>
    <s v="tabletop games"/>
    <d v="2016-02-01T14:48:43"/>
    <x v="2236"/>
    <e v="#REF!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3"/>
    <x v="6"/>
    <s v="tabletop games"/>
    <d v="2014-11-12T07:59:00"/>
    <x v="2237"/>
    <e v="#REF!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999999999993"/>
    <x v="6"/>
    <s v="tabletop games"/>
    <d v="2017-03-10T14:55:16"/>
    <x v="2238"/>
    <e v="#REF!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"/>
    <x v="6"/>
    <s v="tabletop games"/>
    <d v="2013-12-01T04:02:00"/>
    <x v="2239"/>
    <e v="#REF!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99999999999"/>
    <x v="6"/>
    <s v="tabletop games"/>
    <d v="2016-04-22T19:49:04"/>
    <x v="2240"/>
    <e v="#REF!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"/>
    <x v="6"/>
    <s v="tabletop games"/>
    <d v="2017-03-02T19:51:40"/>
    <x v="2241"/>
    <e v="#REF!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7"/>
    <x v="6"/>
    <s v="tabletop games"/>
    <d v="2013-11-27T03:02:00"/>
    <x v="2242"/>
    <e v="#REF!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"/>
    <x v="6"/>
    <s v="tabletop games"/>
    <d v="2017-03-13T03:00:00"/>
    <x v="2243"/>
    <e v="#REF!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"/>
    <x v="6"/>
    <s v="tabletop games"/>
    <d v="2016-10-16T20:30:00"/>
    <x v="2244"/>
    <e v="#REF!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8"/>
    <x v="6"/>
    <s v="tabletop games"/>
    <d v="2014-02-21T18:00:00"/>
    <x v="2245"/>
    <e v="#REF!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"/>
    <x v="6"/>
    <s v="tabletop games"/>
    <d v="2015-09-04T19:00:10"/>
    <x v="2246"/>
    <e v="#REF!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"/>
    <x v="6"/>
    <s v="tabletop games"/>
    <d v="2015-07-29T15:59:25"/>
    <x v="2247"/>
    <e v="#REF!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"/>
    <x v="6"/>
    <s v="tabletop games"/>
    <d v="2016-12-14T21:01:18"/>
    <x v="2248"/>
    <e v="#REF!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2"/>
    <x v="6"/>
    <s v="tabletop games"/>
    <d v="2013-04-02T15:52:45"/>
    <x v="2249"/>
    <e v="#REF!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"/>
    <x v="6"/>
    <s v="tabletop games"/>
    <d v="2016-12-03T01:07:53"/>
    <x v="2250"/>
    <e v="#REF!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1"/>
    <x v="6"/>
    <s v="tabletop games"/>
    <d v="2014-08-16T08:17:57"/>
    <x v="2251"/>
    <e v="#REF!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"/>
    <x v="6"/>
    <s v="tabletop games"/>
    <d v="2016-08-06T07:52:18"/>
    <x v="2252"/>
    <e v="#REF!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"/>
    <x v="6"/>
    <s v="tabletop games"/>
    <d v="2015-11-18T16:09:07"/>
    <x v="2253"/>
    <e v="#REF!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"/>
    <x v="6"/>
    <s v="tabletop games"/>
    <d v="2017-01-24T15:32:48"/>
    <x v="2254"/>
    <e v="#REF!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"/>
    <x v="6"/>
    <s v="tabletop games"/>
    <d v="2016-05-07T22:50:51"/>
    <x v="2255"/>
    <e v="#REF!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d v="2016-11-22T10:50:46"/>
    <x v="2256"/>
    <e v="#REF!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"/>
    <x v="6"/>
    <s v="tabletop games"/>
    <d v="2016-06-19T23:00:00"/>
    <x v="2257"/>
    <e v="#REF!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"/>
    <x v="6"/>
    <s v="tabletop games"/>
    <d v="2015-06-11T18:01:27"/>
    <x v="2258"/>
    <e v="#REF!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4"/>
    <x v="6"/>
    <s v="tabletop games"/>
    <d v="2016-12-08T19:18:56"/>
    <x v="2259"/>
    <e v="#REF!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3"/>
    <x v="6"/>
    <s v="tabletop games"/>
    <d v="2014-03-26T23:24:10"/>
    <x v="2260"/>
    <e v="#REF!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999999999997"/>
    <x v="6"/>
    <s v="tabletop games"/>
    <d v="2017-02-14T17:23:40"/>
    <x v="2261"/>
    <e v="#REF!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"/>
    <x v="6"/>
    <s v="tabletop games"/>
    <d v="2014-11-18T00:00:00"/>
    <x v="2262"/>
    <e v="#REF!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"/>
    <x v="6"/>
    <s v="tabletop games"/>
    <d v="2015-01-31T19:58:33"/>
    <x v="2263"/>
    <e v="#REF!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"/>
    <x v="6"/>
    <s v="tabletop games"/>
    <d v="2016-05-23T03:00:00"/>
    <x v="2264"/>
    <e v="#REF!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9999999999997"/>
    <x v="6"/>
    <s v="tabletop games"/>
    <d v="2016-11-22T20:28:27"/>
    <x v="2265"/>
    <e v="#REF!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"/>
    <x v="6"/>
    <s v="tabletop games"/>
    <d v="2016-04-27T02:00:00"/>
    <x v="2266"/>
    <e v="#REF!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8"/>
    <x v="6"/>
    <s v="tabletop games"/>
    <d v="2014-12-21T01:00:00"/>
    <x v="2267"/>
    <e v="#REF!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000000000001"/>
    <x v="6"/>
    <s v="tabletop games"/>
    <d v="2017-03-12T01:58:35"/>
    <x v="2268"/>
    <e v="#REF!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"/>
    <x v="6"/>
    <s v="tabletop games"/>
    <d v="2017-03-07T05:00:00"/>
    <x v="2269"/>
    <e v="#REF!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"/>
    <x v="6"/>
    <s v="tabletop games"/>
    <d v="2017-01-10T21:59:00"/>
    <x v="2270"/>
    <e v="#REF!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"/>
    <x v="6"/>
    <s v="tabletop games"/>
    <d v="2016-12-10T00:00:04"/>
    <x v="2271"/>
    <e v="#REF!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"/>
    <x v="6"/>
    <s v="tabletop games"/>
    <d v="2015-12-07T16:47:16"/>
    <x v="2272"/>
    <e v="#REF!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9999999999997"/>
    <x v="6"/>
    <s v="tabletop games"/>
    <d v="2017-03-12T12:10:42"/>
    <x v="2273"/>
    <e v="#REF!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"/>
    <x v="6"/>
    <s v="tabletop games"/>
    <d v="2014-02-23T12:00:57"/>
    <x v="2274"/>
    <e v="#REF!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49999999999997"/>
    <x v="6"/>
    <s v="tabletop games"/>
    <d v="2014-12-22T14:47:59"/>
    <x v="2275"/>
    <e v="#REF!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5"/>
    <x v="6"/>
    <s v="tabletop games"/>
    <d v="2014-01-05T15:38:09"/>
    <x v="2276"/>
    <e v="#REF!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"/>
    <x v="6"/>
    <s v="tabletop games"/>
    <d v="2012-02-27T16:17:03"/>
    <x v="2277"/>
    <e v="#REF!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8"/>
    <x v="6"/>
    <s v="tabletop games"/>
    <d v="2016-01-03T22:59:00"/>
    <x v="2278"/>
    <e v="#REF!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"/>
    <x v="6"/>
    <s v="tabletop games"/>
    <d v="2015-02-04T04:00:00"/>
    <x v="2279"/>
    <e v="#REF!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4"/>
    <x v="6"/>
    <s v="tabletop games"/>
    <d v="2015-09-17T14:59:51"/>
    <x v="2280"/>
    <e v="#REF!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"/>
    <x v="4"/>
    <s v="rock"/>
    <d v="2011-07-25T06:50:00"/>
    <x v="2281"/>
    <e v="#REF!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"/>
    <x v="4"/>
    <s v="rock"/>
    <d v="2016-01-14T04:11:26"/>
    <x v="2282"/>
    <e v="#REF!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"/>
    <x v="4"/>
    <s v="rock"/>
    <d v="2012-05-09T02:00:04"/>
    <x v="2283"/>
    <e v="#REF!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"/>
    <x v="4"/>
    <s v="rock"/>
    <d v="2011-03-12T04:00:00"/>
    <x v="2284"/>
    <e v="#REF!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9"/>
    <x v="4"/>
    <s v="rock"/>
    <d v="2012-06-29T04:27:23"/>
    <x v="2285"/>
    <e v="#REF!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"/>
    <x v="4"/>
    <s v="rock"/>
    <d v="2013-09-06T03:59:00"/>
    <x v="2286"/>
    <e v="#REF!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"/>
    <x v="4"/>
    <s v="rock"/>
    <d v="2014-06-23T16:01:00"/>
    <x v="2287"/>
    <e v="#REF!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d v="2012-06-26T18:00:00"/>
    <x v="2288"/>
    <e v="#REF!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d v="2013-12-06T23:22:00"/>
    <x v="2289"/>
    <e v="#REF!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3"/>
    <x v="4"/>
    <s v="rock"/>
    <d v="2009-12-01T17:00:00"/>
    <x v="2290"/>
    <e v="#REF!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7"/>
    <x v="4"/>
    <s v="rock"/>
    <d v="2012-04-23T04:00:00"/>
    <x v="2291"/>
    <e v="#REF!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"/>
    <x v="4"/>
    <s v="rock"/>
    <d v="2012-04-18T16:44:36"/>
    <x v="2292"/>
    <e v="#REF!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"/>
    <x v="4"/>
    <s v="rock"/>
    <d v="2012-09-25T03:59:00"/>
    <x v="2293"/>
    <e v="#REF!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09999999999994"/>
    <x v="4"/>
    <s v="rock"/>
    <d v="2013-01-20T17:21:20"/>
    <x v="2294"/>
    <e v="#REF!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1"/>
    <x v="4"/>
    <s v="rock"/>
    <d v="2013-01-26T22:54:16"/>
    <x v="2295"/>
    <e v="#REF!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7"/>
    <x v="4"/>
    <s v="rock"/>
    <d v="2012-02-23T17:33:46"/>
    <x v="2296"/>
    <e v="#REF!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5"/>
    <x v="4"/>
    <s v="rock"/>
    <d v="2012-03-14T03:59:00"/>
    <x v="2297"/>
    <e v="#REF!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"/>
    <x v="4"/>
    <s v="rock"/>
    <d v="2014-03-26T19:10:33"/>
    <x v="2298"/>
    <e v="#REF!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40000000000006"/>
    <x v="4"/>
    <s v="rock"/>
    <d v="2011-02-06T00:46:49"/>
    <x v="2299"/>
    <e v="#REF!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"/>
    <x v="4"/>
    <s v="rock"/>
    <d v="2012-06-28T17:26:56"/>
    <x v="2300"/>
    <e v="#REF!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6"/>
    <x v="4"/>
    <s v="indie rock"/>
    <d v="2013-06-21T03:31:36"/>
    <x v="2301"/>
    <e v="#REF!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8"/>
    <x v="4"/>
    <s v="indie rock"/>
    <d v="2013-12-31T07:00:00"/>
    <x v="2302"/>
    <e v="#REF!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"/>
    <x v="4"/>
    <s v="indie rock"/>
    <d v="2011-12-13T03:39:56"/>
    <x v="2303"/>
    <e v="#REF!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7"/>
    <x v="4"/>
    <s v="indie rock"/>
    <d v="2011-01-01T04:59:00"/>
    <x v="2304"/>
    <e v="#REF!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1"/>
    <x v="4"/>
    <s v="indie rock"/>
    <d v="2014-08-08T18:00:00"/>
    <x v="2305"/>
    <e v="#REF!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9"/>
    <x v="4"/>
    <s v="indie rock"/>
    <d v="2012-03-10T04:02:09"/>
    <x v="2306"/>
    <e v="#REF!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4"/>
    <x v="4"/>
    <s v="indie rock"/>
    <d v="2012-05-05T19:15:28"/>
    <x v="2307"/>
    <e v="#REF!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5"/>
    <x v="4"/>
    <s v="indie rock"/>
    <d v="2014-08-29T01:00:00"/>
    <x v="2308"/>
    <e v="#REF!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2"/>
    <x v="4"/>
    <s v="indie rock"/>
    <d v="2013-03-09T23:42:17"/>
    <x v="2309"/>
    <e v="#REF!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9999999999993"/>
    <x v="4"/>
    <s v="indie rock"/>
    <d v="2013-03-21T18:03:35"/>
    <x v="2310"/>
    <e v="#REF!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1"/>
    <x v="4"/>
    <s v="indie rock"/>
    <d v="2014-05-07T00:06:29"/>
    <x v="2311"/>
    <e v="#REF!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"/>
    <x v="4"/>
    <s v="indie rock"/>
    <d v="2014-04-18T23:00:00"/>
    <x v="2312"/>
    <e v="#REF!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"/>
    <x v="4"/>
    <s v="indie rock"/>
    <d v="2012-05-03T23:00:26"/>
    <x v="2313"/>
    <e v="#REF!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"/>
    <x v="4"/>
    <s v="indie rock"/>
    <d v="2012-06-07T13:14:17"/>
    <x v="2314"/>
    <e v="#REF!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8"/>
    <x v="4"/>
    <s v="indie rock"/>
    <d v="2012-05-05T17:25:43"/>
    <x v="2315"/>
    <e v="#REF!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"/>
    <x v="4"/>
    <s v="indie rock"/>
    <d v="2009-12-09T18:24:00"/>
    <x v="2316"/>
    <e v="#REF!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1"/>
    <x v="4"/>
    <s v="indie rock"/>
    <d v="2010-02-15T05:00:00"/>
    <x v="2317"/>
    <e v="#REF!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0000000000003"/>
    <x v="4"/>
    <s v="indie rock"/>
    <d v="2009-09-26T03:59:00"/>
    <x v="2318"/>
    <e v="#REF!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"/>
    <x v="4"/>
    <s v="indie rock"/>
    <d v="2013-12-15T01:58:05"/>
    <x v="2319"/>
    <e v="#REF!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"/>
    <x v="4"/>
    <s v="indie rock"/>
    <d v="2014-04-02T18:36:40"/>
    <x v="2320"/>
    <e v="#REF!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"/>
    <x v="7"/>
    <s v="small batch"/>
    <d v="2017-04-04T05:15:01"/>
    <x v="2321"/>
    <e v="#REF!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d v="2017-04-09T20:29:29"/>
    <x v="2322"/>
    <e v="#REF!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d v="2017-03-20T18:07:27"/>
    <x v="2323"/>
    <e v="#REF!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"/>
    <x v="7"/>
    <s v="small batch"/>
    <d v="2017-03-26T20:14:45"/>
    <x v="2324"/>
    <e v="#REF!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3"/>
    <x v="7"/>
    <s v="small batch"/>
    <d v="2017-03-29T23:32:11"/>
    <x v="2325"/>
    <e v="#REF!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d v="2017-04-30T17:00:00"/>
    <x v="2326"/>
    <e v="#REF!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"/>
    <x v="7"/>
    <s v="small batch"/>
    <d v="2014-08-26T22:00:40"/>
    <x v="2327"/>
    <e v="#REF!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"/>
    <x v="7"/>
    <s v="small batch"/>
    <d v="2015-06-14T18:45:37"/>
    <x v="2328"/>
    <e v="#REF!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d v="2014-07-17T14:59:06"/>
    <x v="2329"/>
    <e v="#REF!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3"/>
    <x v="7"/>
    <s v="small batch"/>
    <d v="2015-12-25T00:00:00"/>
    <x v="2330"/>
    <e v="#REF!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9999999999997"/>
    <x v="7"/>
    <s v="small batch"/>
    <d v="2014-08-18T00:08:10"/>
    <x v="2331"/>
    <e v="#REF!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"/>
    <x v="7"/>
    <s v="small batch"/>
    <d v="2015-02-06T15:04:31"/>
    <x v="2332"/>
    <e v="#REF!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"/>
    <x v="7"/>
    <s v="small batch"/>
    <d v="2014-05-29T17:50:00"/>
    <x v="2333"/>
    <e v="#REF!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7"/>
    <x v="7"/>
    <s v="small batch"/>
    <d v="2014-11-05T17:34:00"/>
    <x v="2334"/>
    <e v="#REF!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"/>
    <x v="7"/>
    <s v="small batch"/>
    <d v="2014-06-11T13:44:03"/>
    <x v="2335"/>
    <e v="#REF!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"/>
    <x v="7"/>
    <s v="small batch"/>
    <d v="2014-03-08T22:11:35"/>
    <x v="2336"/>
    <e v="#REF!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0000000000007"/>
    <x v="7"/>
    <s v="small batch"/>
    <d v="2014-06-26T15:22:23"/>
    <x v="2337"/>
    <e v="#REF!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5"/>
    <x v="7"/>
    <s v="small batch"/>
    <d v="2014-06-29T21:31:24"/>
    <x v="2338"/>
    <e v="#REF!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"/>
    <x v="7"/>
    <s v="small batch"/>
    <d v="2016-12-19T07:59:00"/>
    <x v="2339"/>
    <e v="#REF!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"/>
    <x v="7"/>
    <s v="small batch"/>
    <d v="2016-10-30T15:25:38"/>
    <x v="2340"/>
    <e v="#REF!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d v="2015-07-12T19:31:44"/>
    <x v="2341"/>
    <e v="#REF!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d v="2014-10-06T05:00:00"/>
    <x v="2342"/>
    <e v="#REF!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d v="2016-01-08T19:47:00"/>
    <x v="2343"/>
    <e v="#REF!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d v="2016-06-24T17:27:49"/>
    <x v="2344"/>
    <e v="#REF!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d v="2015-03-31T23:39:00"/>
    <x v="2345"/>
    <e v="#REF!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d v="2016-10-17T19:10:31"/>
    <x v="2346"/>
    <e v="#REF!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d v="2016-08-25T14:34:36"/>
    <x v="2347"/>
    <e v="#REF!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d v="2016-02-20T22:22:18"/>
    <x v="2348"/>
    <e v="#REF!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d v="2015-08-11T18:37:08"/>
    <x v="2349"/>
    <e v="#REF!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d v="2017-01-03T20:12:50"/>
    <x v="2350"/>
    <e v="#REF!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3"/>
    <x v="2"/>
    <s v="web"/>
    <d v="2015-04-30T02:25:39"/>
    <x v="2351"/>
    <e v="#REF!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d v="2015-06-06T15:12:32"/>
    <x v="2352"/>
    <e v="#REF!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d v="2015-04-21T16:13:42"/>
    <x v="2353"/>
    <e v="#REF!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d v="2015-01-10T17:21:00"/>
    <x v="2354"/>
    <e v="#REF!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d v="2015-05-02T22:02:16"/>
    <x v="2355"/>
    <e v="#REF!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d v="2015-06-05T18:48:24"/>
    <x v="2356"/>
    <e v="#REF!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d v="2015-10-17T14:52:58"/>
    <x v="2357"/>
    <e v="#REF!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d v="2015-01-31T00:39:00"/>
    <x v="2358"/>
    <e v="#REF!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d v="2015-08-03T15:35:24"/>
    <x v="2359"/>
    <e v="#REF!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d v="2016-02-07T16:58:00"/>
    <x v="2360"/>
    <e v="#REF!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d v="2016-04-30T22:00:00"/>
    <x v="2361"/>
    <e v="#REF!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d v="2014-12-11T16:31:10"/>
    <x v="2362"/>
    <e v="#REF!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d v="2015-12-29T00:16:40"/>
    <x v="2363"/>
    <e v="#REF!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d v="2015-10-26T22:25:56"/>
    <x v="2364"/>
    <e v="#REF!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d v="2016-01-17T23:00:00"/>
    <x v="2365"/>
    <e v="#REF!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1"/>
    <x v="2"/>
    <s v="web"/>
    <d v="2015-10-21T12:45:33"/>
    <x v="2366"/>
    <e v="#REF!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6"/>
    <x v="2"/>
    <s v="web"/>
    <d v="2016-04-25T22:16:56"/>
    <x v="2367"/>
    <e v="#REF!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d v="2015-04-14T16:19:25"/>
    <x v="2368"/>
    <e v="#REF!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d v="2016-02-10T19:30:11"/>
    <x v="2369"/>
    <e v="#REF!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d v="2014-12-18T04:32:21"/>
    <x v="2370"/>
    <e v="#REF!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d v="2015-06-25T18:39:56"/>
    <x v="2371"/>
    <e v="#REF!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d v="2015-04-24T01:39:31"/>
    <x v="2372"/>
    <e v="#REF!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d v="2015-08-29T15:53:44"/>
    <x v="2373"/>
    <e v="#REF!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d v="2015-02-12T20:14:20"/>
    <x v="2374"/>
    <e v="#REF!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d v="2016-09-09T20:03:57"/>
    <x v="2375"/>
    <e v="#REF!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"/>
    <x v="2"/>
    <s v="web"/>
    <d v="2015-12-10T22:12:46"/>
    <x v="2376"/>
    <e v="#REF!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d v="2016-11-25T21:53:03"/>
    <x v="2377"/>
    <e v="#REF!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d v="2015-08-26T00:18:50"/>
    <x v="2378"/>
    <e v="#REF!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d v="2015-10-05T00:23:36"/>
    <x v="2379"/>
    <e v="#REF!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29999999999998"/>
    <x v="2"/>
    <s v="web"/>
    <d v="2015-10-01T19:02:22"/>
    <x v="2380"/>
    <e v="#REF!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3"/>
    <x v="2"/>
    <s v="web"/>
    <d v="2015-04-10T22:27:28"/>
    <x v="2381"/>
    <e v="#REF!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d v="2015-08-04T04:30:03"/>
    <x v="2382"/>
    <e v="#REF!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d v="2015-02-22T01:21:47"/>
    <x v="2383"/>
    <e v="#REF!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d v="2014-11-14T02:37:23"/>
    <x v="2384"/>
    <e v="#REF!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"/>
    <x v="2"/>
    <s v="web"/>
    <d v="2015-08-05T16:50:32"/>
    <x v="2385"/>
    <e v="#REF!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d v="2015-01-10T20:07:04"/>
    <x v="2386"/>
    <e v="#REF!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d v="2016-07-22T15:02:20"/>
    <x v="2387"/>
    <e v="#REF!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8"/>
    <x v="2"/>
    <s v="web"/>
    <d v="2015-01-15T19:29:00"/>
    <x v="2388"/>
    <e v="#REF!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d v="2015-07-25T21:59:00"/>
    <x v="2389"/>
    <e v="#REF!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d v="2015-01-04T06:17:44"/>
    <x v="2390"/>
    <e v="#REF!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d v="2015-03-31T18:04:04"/>
    <x v="2391"/>
    <e v="#REF!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d v="2015-10-29T02:53:43"/>
    <x v="2392"/>
    <e v="#REF!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d v="2015-08-08T15:33:37"/>
    <x v="2393"/>
    <e v="#REF!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d v="2015-02-26T08:41:33"/>
    <x v="2394"/>
    <e v="#REF!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d v="2017-01-10T08:57:00"/>
    <x v="2395"/>
    <e v="#REF!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d v="2015-10-15T20:22:38"/>
    <x v="2396"/>
    <e v="#REF!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d v="2015-01-02T21:14:16"/>
    <x v="2397"/>
    <e v="#REF!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d v="2015-07-02T21:59:44"/>
    <x v="2398"/>
    <e v="#REF!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d v="2014-12-18T20:28:26"/>
    <x v="2399"/>
    <e v="#REF!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d v="2016-04-14T06:26:04"/>
    <x v="2400"/>
    <e v="#REF!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"/>
    <x v="7"/>
    <s v="food trucks"/>
    <d v="2016-03-05T19:44:56"/>
    <x v="2401"/>
    <e v="#REF!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d v="2015-05-13T16:18:51"/>
    <x v="2402"/>
    <e v="#REF!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29999999999998"/>
    <x v="7"/>
    <s v="food trucks"/>
    <d v="2016-03-30T20:10:58"/>
    <x v="2403"/>
    <e v="#REF!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d v="2016-01-03T00:56:47"/>
    <x v="2404"/>
    <e v="#REF!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d v="2016-09-03T14:02:55"/>
    <x v="2405"/>
    <e v="#REF!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"/>
    <x v="7"/>
    <s v="food trucks"/>
    <d v="2015-01-19T02:39:50"/>
    <x v="2406"/>
    <e v="#REF!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"/>
    <x v="7"/>
    <s v="food trucks"/>
    <d v="2015-04-11T06:00:00"/>
    <x v="2407"/>
    <e v="#REF!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d v="2014-11-06T04:22:37"/>
    <x v="2408"/>
    <e v="#REF!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7"/>
    <x v="7"/>
    <s v="food trucks"/>
    <d v="2015-08-18T21:01:15"/>
    <x v="2409"/>
    <e v="#REF!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d v="2015-09-07T09:47:55"/>
    <x v="2410"/>
    <e v="#REF!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"/>
    <x v="7"/>
    <s v="food trucks"/>
    <d v="2015-08-25T17:34:42"/>
    <x v="2411"/>
    <e v="#REF!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d v="2016-11-26T18:41:13"/>
    <x v="2412"/>
    <e v="#REF!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"/>
    <x v="7"/>
    <s v="food trucks"/>
    <d v="2014-05-31T23:30:00"/>
    <x v="2413"/>
    <e v="#REF!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0000000000003"/>
    <x v="7"/>
    <s v="food trucks"/>
    <d v="2015-08-22T03:59:00"/>
    <x v="2414"/>
    <e v="#REF!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"/>
    <x v="7"/>
    <s v="food trucks"/>
    <d v="2016-07-15T20:42:26"/>
    <x v="2415"/>
    <e v="#REF!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d v="2015-03-14T15:00:00"/>
    <x v="2416"/>
    <e v="#REF!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d v="2014-08-10T21:13:07"/>
    <x v="2417"/>
    <e v="#REF!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d v="2015-03-24T19:34:04"/>
    <x v="2418"/>
    <e v="#REF!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d v="2015-02-18T17:43:09"/>
    <x v="2419"/>
    <e v="#REF!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"/>
    <x v="7"/>
    <s v="food trucks"/>
    <d v="2014-11-10T01:41:35"/>
    <x v="2420"/>
    <e v="#REF!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d v="2015-02-21T16:29:56"/>
    <x v="2421"/>
    <e v="#REF!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d v="2015-03-11T16:23:56"/>
    <x v="2422"/>
    <e v="#REF!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d v="2014-12-31T16:54:50"/>
    <x v="2423"/>
    <e v="#REF!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"/>
    <x v="7"/>
    <s v="food trucks"/>
    <d v="2014-10-27T21:25:08"/>
    <x v="2424"/>
    <e v="#REF!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d v="2016-05-27T22:04:00"/>
    <x v="2425"/>
    <e v="#REF!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d v="2015-08-08T04:04:52"/>
    <x v="2426"/>
    <e v="#REF!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d v="2016-03-23T06:38:53"/>
    <x v="2427"/>
    <e v="#REF!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d v="2015-03-12T17:49:11"/>
    <x v="2428"/>
    <e v="#REF!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d v="2017-02-05T16:44:00"/>
    <x v="2429"/>
    <e v="#REF!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d v="2016-02-12T03:08:24"/>
    <x v="2430"/>
    <e v="#REF!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d v="2016-06-28T02:23:33"/>
    <x v="2431"/>
    <e v="#REF!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d v="2015-03-08T05:14:57"/>
    <x v="2432"/>
    <e v="#REF!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d v="2016-02-27T21:35:43"/>
    <x v="2433"/>
    <e v="#REF!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d v="2015-08-04T04:27:54"/>
    <x v="2434"/>
    <e v="#REF!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d v="2015-10-05T06:39:46"/>
    <x v="2435"/>
    <e v="#REF!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d v="2016-01-29T14:46:10"/>
    <x v="2436"/>
    <e v="#REF!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d v="2015-03-17T18:00:00"/>
    <x v="2437"/>
    <e v="#REF!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d v="2015-12-07T22:57:42"/>
    <x v="2438"/>
    <e v="#REF!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d v="2015-10-18T19:38:49"/>
    <x v="2439"/>
    <e v="#REF!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d v="2016-02-13T21:35:13"/>
    <x v="2440"/>
    <e v="#REF!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3"/>
    <x v="7"/>
    <s v="small batch"/>
    <d v="2015-07-23T04:59:00"/>
    <x v="2441"/>
    <e v="#REF!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"/>
    <x v="7"/>
    <s v="small batch"/>
    <d v="2015-03-19T15:00:28"/>
    <x v="2442"/>
    <e v="#REF!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2999999999999"/>
    <x v="7"/>
    <s v="small batch"/>
    <d v="2014-08-15T15:00:22"/>
    <x v="2443"/>
    <e v="#REF!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1"/>
    <x v="7"/>
    <s v="small batch"/>
    <d v="2016-05-25T18:06:31"/>
    <x v="2444"/>
    <e v="#REF!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"/>
    <x v="7"/>
    <s v="small batch"/>
    <d v="2015-09-26T04:33:41"/>
    <x v="2445"/>
    <e v="#REF!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7"/>
    <x v="7"/>
    <s v="small batch"/>
    <d v="2016-11-26T15:27:51"/>
    <x v="2446"/>
    <e v="#REF!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"/>
    <x v="7"/>
    <s v="small batch"/>
    <d v="2016-11-12T04:00:00"/>
    <x v="2447"/>
    <e v="#REF!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8"/>
    <x v="7"/>
    <s v="small batch"/>
    <d v="2016-08-31T05:36:00"/>
    <x v="2448"/>
    <e v="#REF!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d v="2014-11-30T04:25:15"/>
    <x v="2449"/>
    <e v="#REF!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"/>
    <x v="7"/>
    <s v="small batch"/>
    <d v="2014-10-28T03:11:00"/>
    <x v="2450"/>
    <e v="#REF!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7"/>
    <x v="7"/>
    <s v="small batch"/>
    <d v="2017-03-05T21:48:10"/>
    <x v="2451"/>
    <e v="#REF!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d v="2015-12-29T23:00:00"/>
    <x v="2452"/>
    <e v="#REF!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7"/>
    <x v="7"/>
    <s v="small batch"/>
    <d v="2017-02-02T16:36:49"/>
    <x v="2453"/>
    <e v="#REF!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1"/>
    <x v="7"/>
    <s v="small batch"/>
    <d v="2017-03-11T04:50:08"/>
    <x v="2454"/>
    <e v="#REF!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30000000000003"/>
    <x v="7"/>
    <s v="small batch"/>
    <d v="2016-04-20T18:45:50"/>
    <x v="2455"/>
    <e v="#REF!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"/>
    <x v="7"/>
    <s v="small batch"/>
    <d v="2017-02-25T23:03:59"/>
    <x v="2456"/>
    <e v="#REF!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6"/>
    <x v="7"/>
    <s v="small batch"/>
    <d v="2016-03-24T13:27:36"/>
    <x v="2457"/>
    <e v="#REF!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"/>
    <x v="7"/>
    <s v="small batch"/>
    <d v="2016-06-09T19:00:00"/>
    <x v="2458"/>
    <e v="#REF!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8"/>
    <x v="7"/>
    <s v="small batch"/>
    <d v="2016-03-23T14:18:05"/>
    <x v="2459"/>
    <e v="#REF!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9"/>
    <x v="7"/>
    <s v="small batch"/>
    <d v="2017-01-03T04:17:00"/>
    <x v="2460"/>
    <e v="#REF!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"/>
    <x v="4"/>
    <s v="indie rock"/>
    <d v="2011-10-01T03:00:00"/>
    <x v="2461"/>
    <e v="#REF!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"/>
    <x v="4"/>
    <s v="indie rock"/>
    <d v="2012-07-19T04:28:16"/>
    <x v="2462"/>
    <e v="#REF!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d v="2013-04-16T19:00:00"/>
    <x v="2463"/>
    <e v="#REF!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"/>
    <x v="4"/>
    <s v="indie rock"/>
    <d v="2015-09-30T19:29:00"/>
    <x v="2464"/>
    <e v="#REF!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"/>
    <x v="4"/>
    <s v="indie rock"/>
    <d v="2012-09-23T17:15:48"/>
    <x v="2465"/>
    <e v="#REF!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8"/>
    <x v="4"/>
    <s v="indie rock"/>
    <d v="2013-05-09T02:27:33"/>
    <x v="2466"/>
    <e v="#REF!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6"/>
    <x v="4"/>
    <s v="indie rock"/>
    <d v="2012-05-10T17:00:00"/>
    <x v="2467"/>
    <e v="#REF!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"/>
    <x v="4"/>
    <s v="indie rock"/>
    <d v="2012-10-28T05:00:00"/>
    <x v="2468"/>
    <e v="#REF!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"/>
    <x v="4"/>
    <s v="indie rock"/>
    <d v="2011-02-08T10:18:49"/>
    <x v="2469"/>
    <e v="#REF!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6"/>
    <x v="4"/>
    <s v="indie rock"/>
    <d v="2012-05-24T01:47:35"/>
    <x v="2470"/>
    <e v="#REF!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5"/>
    <x v="4"/>
    <s v="indie rock"/>
    <d v="2012-01-25T23:49:52"/>
    <x v="2471"/>
    <e v="#REF!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"/>
    <x v="4"/>
    <s v="indie rock"/>
    <d v="2010-09-04T01:03:00"/>
    <x v="2472"/>
    <e v="#REF!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"/>
    <x v="4"/>
    <s v="indie rock"/>
    <d v="2012-11-10T18:57:49"/>
    <x v="2473"/>
    <e v="#REF!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000000000001"/>
    <x v="4"/>
    <s v="indie rock"/>
    <d v="2010-10-11T00:16:16"/>
    <x v="2474"/>
    <e v="#REF!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"/>
    <x v="4"/>
    <s v="indie rock"/>
    <d v="2010-07-10T22:00:00"/>
    <x v="2475"/>
    <e v="#REF!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"/>
    <x v="4"/>
    <s v="indie rock"/>
    <d v="2014-11-03T08:52:50"/>
    <x v="2476"/>
    <e v="#REF!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"/>
    <x v="4"/>
    <s v="indie rock"/>
    <d v="2012-08-12T16:35:45"/>
    <x v="2477"/>
    <e v="#REF!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000000000001"/>
    <x v="4"/>
    <s v="indie rock"/>
    <d v="2013-01-13T22:48:33"/>
    <x v="2478"/>
    <e v="#REF!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"/>
    <x v="4"/>
    <s v="indie rock"/>
    <d v="2012-07-28T02:00:00"/>
    <x v="2479"/>
    <e v="#REF!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d v="2015-10-10T22:28:04"/>
    <x v="2480"/>
    <e v="#REF!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"/>
    <x v="4"/>
    <s v="indie rock"/>
    <d v="2012-04-30T15:30:08"/>
    <x v="2481"/>
    <e v="#REF!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d v="2011-08-01T18:46:23"/>
    <x v="2482"/>
    <e v="#REF!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"/>
    <x v="4"/>
    <s v="indie rock"/>
    <d v="2012-05-01T17:00:03"/>
    <x v="2483"/>
    <e v="#REF!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"/>
    <x v="4"/>
    <s v="indie rock"/>
    <d v="2011-09-15T22:00:03"/>
    <x v="2484"/>
    <e v="#REF!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7"/>
    <x v="4"/>
    <s v="indie rock"/>
    <d v="2011-10-12T23:57:59"/>
    <x v="2485"/>
    <e v="#REF!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7"/>
    <x v="4"/>
    <s v="indie rock"/>
    <d v="2012-04-22T16:59:36"/>
    <x v="2486"/>
    <e v="#REF!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"/>
    <x v="4"/>
    <s v="indie rock"/>
    <d v="2012-05-27T01:59:57"/>
    <x v="2487"/>
    <e v="#REF!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5"/>
    <x v="4"/>
    <s v="indie rock"/>
    <d v="2011-11-16T16:11:48"/>
    <x v="2488"/>
    <e v="#REF!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d v="2013-05-09T16:33:59"/>
    <x v="2489"/>
    <e v="#REF!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4"/>
    <x v="4"/>
    <s v="indie rock"/>
    <d v="2012-06-23T05:27:56"/>
    <x v="2490"/>
    <e v="#REF!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d v="2011-01-16T01:51:00"/>
    <x v="2491"/>
    <e v="#REF!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8"/>
    <x v="4"/>
    <s v="indie rock"/>
    <d v="2012-06-16T09:59:00"/>
    <x v="2492"/>
    <e v="#REF!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"/>
    <x v="4"/>
    <s v="indie rock"/>
    <d v="2013-04-29T04:02:20"/>
    <x v="2493"/>
    <e v="#REF!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5"/>
    <x v="4"/>
    <s v="indie rock"/>
    <d v="2012-05-23T15:29:04"/>
    <x v="2494"/>
    <e v="#REF!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5"/>
    <x v="4"/>
    <s v="indie rock"/>
    <d v="2012-06-06T22:42:55"/>
    <x v="2495"/>
    <e v="#REF!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d v="2013-03-29T22:54:52"/>
    <x v="2496"/>
    <e v="#REF!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"/>
    <x v="4"/>
    <s v="indie rock"/>
    <d v="2011-08-05T21:05:38"/>
    <x v="2497"/>
    <e v="#REF!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d v="2015-01-27T23:13:07"/>
    <x v="2498"/>
    <e v="#REF!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8"/>
    <x v="4"/>
    <s v="indie rock"/>
    <d v="2012-12-31T18:00:00"/>
    <x v="2499"/>
    <e v="#REF!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5"/>
    <x v="4"/>
    <s v="indie rock"/>
    <d v="2012-06-23T18:32:55"/>
    <x v="2500"/>
    <e v="#REF!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"/>
    <x v="7"/>
    <s v="restaurants"/>
    <d v="2015-09-27T18:38:24"/>
    <x v="2501"/>
    <e v="#REF!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d v="2014-09-21T19:48:38"/>
    <x v="2502"/>
    <e v="#REF!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d v="2016-06-07T21:06:00"/>
    <x v="2503"/>
    <e v="#REF!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d v="2014-11-15T01:22:14"/>
    <x v="2504"/>
    <e v="#REF!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d v="2015-03-14T00:20:16"/>
    <x v="2505"/>
    <e v="#REF!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d v="2015-10-03T21:00:00"/>
    <x v="2506"/>
    <e v="#REF!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d v="2015-05-11T01:45:04"/>
    <x v="2507"/>
    <e v="#REF!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d v="2014-08-14T22:50:34"/>
    <x v="2508"/>
    <e v="#REF!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"/>
    <x v="7"/>
    <s v="restaurants"/>
    <d v="2015-04-20T18:25:49"/>
    <x v="2509"/>
    <e v="#REF!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d v="2015-05-14T23:56:12"/>
    <x v="2510"/>
    <e v="#REF!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d v="2016-02-01T10:43:33"/>
    <x v="2511"/>
    <e v="#REF!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d v="2014-12-13T21:02:41"/>
    <x v="2512"/>
    <e v="#REF!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d v="2017-02-26T00:09:49"/>
    <x v="2513"/>
    <e v="#REF!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d v="2014-08-20T09:21:17"/>
    <x v="2514"/>
    <e v="#REF!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d v="2015-02-22T20:09:13"/>
    <x v="2515"/>
    <e v="#REF!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d v="2014-11-29T16:40:52"/>
    <x v="2516"/>
    <e v="#REF!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5"/>
    <x v="7"/>
    <s v="restaurants"/>
    <d v="2015-03-19T18:15:30"/>
    <x v="2517"/>
    <e v="#REF!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d v="2014-11-13T17:20:28"/>
    <x v="2518"/>
    <e v="#REF!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d v="2014-07-19T03:43:24"/>
    <x v="2519"/>
    <e v="#REF!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d v="2016-10-15T19:21:00"/>
    <x v="2520"/>
    <e v="#REF!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"/>
    <x v="4"/>
    <s v="classical music"/>
    <d v="2015-10-13T23:13:41"/>
    <x v="2521"/>
    <e v="#REF!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9"/>
    <x v="4"/>
    <s v="classical music"/>
    <d v="2016-04-22T14:52:00"/>
    <x v="2522"/>
    <e v="#REF!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"/>
    <x v="4"/>
    <s v="classical music"/>
    <d v="2014-11-18T00:24:52"/>
    <x v="2523"/>
    <e v="#REF!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1"/>
    <x v="4"/>
    <s v="classical music"/>
    <d v="2014-12-21T04:30:00"/>
    <x v="2524"/>
    <e v="#REF!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3"/>
    <x v="4"/>
    <s v="classical music"/>
    <d v="2012-06-28T20:16:11"/>
    <x v="2525"/>
    <e v="#REF!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1"/>
    <x v="4"/>
    <s v="classical music"/>
    <d v="2014-12-08T04:59:00"/>
    <x v="2526"/>
    <e v="#REF!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4"/>
    <x v="4"/>
    <s v="classical music"/>
    <d v="2013-10-18T03:59:00"/>
    <x v="2527"/>
    <e v="#REF!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"/>
    <x v="4"/>
    <s v="classical music"/>
    <d v="2015-08-20T11:00:00"/>
    <x v="2528"/>
    <e v="#REF!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3"/>
    <x v="4"/>
    <s v="classical music"/>
    <d v="2012-03-25T00:56:15"/>
    <x v="2529"/>
    <e v="#REF!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999999999999"/>
    <x v="4"/>
    <s v="classical music"/>
    <d v="2015-04-20T04:50:00"/>
    <x v="2530"/>
    <e v="#REF!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9999999999993"/>
    <x v="4"/>
    <s v="classical music"/>
    <d v="2015-08-15T03:59:00"/>
    <x v="2531"/>
    <e v="#REF!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"/>
    <x v="4"/>
    <s v="classical music"/>
    <d v="2012-08-16T20:22:46"/>
    <x v="2532"/>
    <e v="#REF!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3"/>
    <x v="4"/>
    <s v="classical music"/>
    <d v="2013-03-01T18:01:08"/>
    <x v="2533"/>
    <e v="#REF!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d v="2010-01-01T06:00:00"/>
    <x v="2534"/>
    <e v="#REF!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99999999997"/>
    <x v="4"/>
    <s v="classical music"/>
    <d v="2014-12-01T19:59:05"/>
    <x v="2535"/>
    <e v="#REF!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d v="2013-07-30T02:32:46"/>
    <x v="2536"/>
    <e v="#REF!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d v="2011-08-01T15:34:15"/>
    <x v="2537"/>
    <e v="#REF!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"/>
    <x v="4"/>
    <s v="classical music"/>
    <d v="2013-02-24T04:59:00"/>
    <x v="2538"/>
    <e v="#REF!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2"/>
    <x v="4"/>
    <s v="classical music"/>
    <d v="2015-02-02T21:39:12"/>
    <x v="2539"/>
    <e v="#REF!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"/>
    <x v="4"/>
    <s v="classical music"/>
    <d v="2011-10-29T16:12:01"/>
    <x v="2540"/>
    <e v="#REF!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"/>
    <x v="4"/>
    <s v="classical music"/>
    <d v="2013-09-26T10:46:58"/>
    <x v="2541"/>
    <e v="#REF!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7"/>
    <x v="4"/>
    <s v="classical music"/>
    <d v="2013-10-01T03:59:00"/>
    <x v="2542"/>
    <e v="#REF!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8"/>
    <x v="4"/>
    <s v="classical music"/>
    <d v="2011-01-02T03:00:00"/>
    <x v="2543"/>
    <e v="#REF!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4"/>
    <x v="4"/>
    <s v="classical music"/>
    <d v="2012-07-08T12:29:29"/>
    <x v="2544"/>
    <e v="#REF!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"/>
    <x v="4"/>
    <s v="classical music"/>
    <d v="2015-02-27T00:30:00"/>
    <x v="2545"/>
    <e v="#REF!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"/>
    <x v="4"/>
    <s v="classical music"/>
    <d v="2013-10-05T05:00:00"/>
    <x v="2546"/>
    <e v="#REF!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"/>
    <x v="4"/>
    <s v="classical music"/>
    <d v="2012-04-04T17:33:23"/>
    <x v="2547"/>
    <e v="#REF!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"/>
    <x v="4"/>
    <s v="classical music"/>
    <d v="2016-09-30T04:27:00"/>
    <x v="2548"/>
    <e v="#REF!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"/>
    <x v="4"/>
    <s v="classical music"/>
    <d v="2013-05-31T17:00:00"/>
    <x v="2549"/>
    <e v="#REF!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d v="2015-10-08T03:59:00"/>
    <x v="2550"/>
    <e v="#REF!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2"/>
    <x v="4"/>
    <s v="classical music"/>
    <d v="2012-03-21T20:48:00"/>
    <x v="2551"/>
    <e v="#REF!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d v="2017-03-05T19:26:21"/>
    <x v="2552"/>
    <e v="#REF!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0000000000003"/>
    <x v="4"/>
    <s v="classical music"/>
    <d v="2012-09-21T04:46:47"/>
    <x v="2553"/>
    <e v="#REF!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9"/>
    <x v="4"/>
    <s v="classical music"/>
    <d v="2015-06-01T03:59:00"/>
    <x v="2554"/>
    <e v="#REF!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"/>
    <x v="4"/>
    <s v="classical music"/>
    <d v="2012-05-28T15:43:13"/>
    <x v="2555"/>
    <e v="#REF!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2"/>
    <x v="4"/>
    <s v="classical music"/>
    <d v="2012-12-24T23:47:37"/>
    <x v="2556"/>
    <e v="#REF!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"/>
    <x v="4"/>
    <s v="classical music"/>
    <d v="2014-05-15T17:53:06"/>
    <x v="2557"/>
    <e v="#REF!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"/>
    <x v="4"/>
    <s v="classical music"/>
    <d v="2015-05-01T13:59:00"/>
    <x v="2558"/>
    <e v="#REF!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d v="2011-11-15T19:37:00"/>
    <x v="2559"/>
    <e v="#REF!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d v="2015-03-06T22:49:34"/>
    <x v="2560"/>
    <e v="#REF!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d v="2015-10-13T12:41:29"/>
    <x v="2561"/>
    <e v="#REF!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d v="2016-10-11T12:35:39"/>
    <x v="2562"/>
    <e v="#REF!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d v="2015-07-30T03:20:51"/>
    <x v="2563"/>
    <e v="#REF!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d v="2014-08-01T00:58:19"/>
    <x v="2564"/>
    <e v="#REF!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d v="2016-05-09T20:50:00"/>
    <x v="2565"/>
    <e v="#REF!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d v="2014-08-21T23:32:28"/>
    <x v="2566"/>
    <e v="#REF!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d v="2015-04-23T21:05:38"/>
    <x v="2567"/>
    <e v="#REF!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d v="2016-09-01T15:59:54"/>
    <x v="2568"/>
    <e v="#REF!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d v="2015-09-17T02:31:52"/>
    <x v="2569"/>
    <e v="#REF!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d v="2017-02-08T21:40:35"/>
    <x v="2570"/>
    <e v="#REF!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d v="2016-05-19T08:12:01"/>
    <x v="2571"/>
    <e v="#REF!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d v="2015-04-13T02:51:57"/>
    <x v="2572"/>
    <e v="#REF!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d v="2014-08-23T14:12:29"/>
    <x v="2573"/>
    <e v="#REF!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d v="2016-05-18T19:49:05"/>
    <x v="2574"/>
    <e v="#REF!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d v="2015-01-12T02:36:34"/>
    <x v="2575"/>
    <e v="#REF!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d v="2015-04-10T23:14:07"/>
    <x v="2576"/>
    <e v="#REF!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d v="2014-08-04T19:41:37"/>
    <x v="2577"/>
    <e v="#REF!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d v="2015-10-09T17:00:00"/>
    <x v="2578"/>
    <e v="#REF!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"/>
    <x v="7"/>
    <s v="food trucks"/>
    <d v="2014-09-15T19:55:03"/>
    <x v="2579"/>
    <e v="#REF!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d v="2015-05-16T03:00:00"/>
    <x v="2580"/>
    <e v="#REF!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"/>
    <x v="7"/>
    <s v="food trucks"/>
    <d v="2015-11-16T16:04:58"/>
    <x v="2581"/>
    <e v="#REF!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d v="2016-10-29T23:43:54"/>
    <x v="2582"/>
    <e v="#REF!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d v="2015-03-16T17:28:00"/>
    <x v="2583"/>
    <e v="#REF!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d v="2015-06-15T04:09:29"/>
    <x v="2584"/>
    <e v="#REF!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d v="2014-07-05T23:07:12"/>
    <x v="2585"/>
    <e v="#REF!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d v="2015-12-25T07:55:36"/>
    <x v="2586"/>
    <e v="#REF!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"/>
    <x v="7"/>
    <s v="food trucks"/>
    <d v="2015-12-30T16:12:33"/>
    <x v="2587"/>
    <e v="#REF!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3"/>
    <x v="7"/>
    <s v="food trucks"/>
    <d v="2015-03-31T13:14:00"/>
    <x v="2588"/>
    <e v="#REF!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d v="2016-03-23T11:52:07"/>
    <x v="2589"/>
    <e v="#REF!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d v="2016-01-26T14:08:17"/>
    <x v="2590"/>
    <e v="#REF!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d v="2016-03-13T20:45:24"/>
    <x v="2591"/>
    <e v="#REF!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d v="2014-10-05T19:13:41"/>
    <x v="2592"/>
    <e v="#REF!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d v="2015-04-25T20:17:06"/>
    <x v="2593"/>
    <e v="#REF!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d v="2014-08-07T23:13:48"/>
    <x v="2594"/>
    <e v="#REF!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"/>
    <x v="7"/>
    <s v="food trucks"/>
    <d v="2017-02-24T05:51:40"/>
    <x v="2595"/>
    <e v="#REF!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999999999997"/>
    <x v="7"/>
    <s v="food trucks"/>
    <d v="2014-08-07T15:56:49"/>
    <x v="2596"/>
    <e v="#REF!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"/>
    <x v="7"/>
    <s v="food trucks"/>
    <d v="2016-06-19T08:11:57"/>
    <x v="2597"/>
    <e v="#REF!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"/>
    <x v="7"/>
    <s v="food trucks"/>
    <d v="2015-09-23T20:10:01"/>
    <x v="2598"/>
    <e v="#REF!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d v="2014-08-03T18:05:47"/>
    <x v="2599"/>
    <e v="#REF!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"/>
    <x v="7"/>
    <s v="food trucks"/>
    <d v="2016-03-25T20:36:40"/>
    <x v="2600"/>
    <e v="#REF!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"/>
    <x v="2"/>
    <s v="space exploration"/>
    <d v="2012-09-13T03:59:00"/>
    <x v="2601"/>
    <e v="#REF!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"/>
    <x v="2"/>
    <s v="space exploration"/>
    <d v="2014-11-12T21:20:00"/>
    <x v="2602"/>
    <e v="#REF!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d v="2013-12-23T21:54:14"/>
    <x v="2603"/>
    <e v="#REF!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0000000000007"/>
    <x v="2"/>
    <s v="space exploration"/>
    <d v="2012-04-29T01:13:43"/>
    <x v="2604"/>
    <e v="#REF!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7"/>
    <x v="2"/>
    <s v="space exploration"/>
    <d v="2016-06-17T12:59:50"/>
    <x v="2605"/>
    <e v="#REF!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"/>
    <x v="2"/>
    <s v="space exploration"/>
    <d v="2014-04-29T17:06:22"/>
    <x v="2606"/>
    <e v="#REF!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5"/>
    <x v="2"/>
    <s v="space exploration"/>
    <d v="2015-08-12T02:00:00"/>
    <x v="2607"/>
    <e v="#REF!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3"/>
    <x v="2"/>
    <s v="space exploration"/>
    <d v="2017-03-15T00:00:00"/>
    <x v="2608"/>
    <e v="#REF!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"/>
    <x v="2"/>
    <s v="space exploration"/>
    <d v="2012-07-15T05:42:31"/>
    <x v="2609"/>
    <e v="#REF!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6"/>
    <x v="2"/>
    <s v="space exploration"/>
    <d v="2016-08-22T06:59:00"/>
    <x v="2610"/>
    <e v="#REF!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"/>
    <x v="2"/>
    <s v="space exploration"/>
    <d v="2017-01-02T22:59:00"/>
    <x v="2611"/>
    <e v="#REF!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"/>
    <x v="2"/>
    <s v="space exploration"/>
    <d v="2015-01-09T03:26:10"/>
    <x v="2612"/>
    <e v="#REF!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"/>
    <x v="2"/>
    <s v="space exploration"/>
    <d v="2012-09-21T19:38:14"/>
    <x v="2613"/>
    <e v="#REF!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d v="2014-04-30T05:00:00"/>
    <x v="2614"/>
    <e v="#REF!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"/>
    <x v="2"/>
    <s v="space exploration"/>
    <d v="2016-04-30T12:00:00"/>
    <x v="2615"/>
    <e v="#REF!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1"/>
    <x v="2"/>
    <s v="space exploration"/>
    <d v="2015-08-25T23:52:09"/>
    <x v="2616"/>
    <e v="#REF!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6"/>
    <x v="2"/>
    <s v="space exploration"/>
    <d v="2014-10-20T20:59:11"/>
    <x v="2617"/>
    <e v="#REF!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3"/>
    <x v="2"/>
    <s v="space exploration"/>
    <d v="2015-12-01T20:01:01"/>
    <x v="2618"/>
    <e v="#REF!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9999999999997"/>
    <x v="2"/>
    <s v="space exploration"/>
    <d v="2015-10-23T11:00:00"/>
    <x v="2619"/>
    <e v="#REF!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4"/>
    <x v="2"/>
    <s v="space exploration"/>
    <d v="2015-10-11T01:00:00"/>
    <x v="2620"/>
    <e v="#REF!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6"/>
    <x v="2"/>
    <s v="space exploration"/>
    <d v="2015-05-21T17:56:28"/>
    <x v="2621"/>
    <e v="#REF!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"/>
    <x v="2"/>
    <s v="space exploration"/>
    <d v="2016-12-30T17:50:16"/>
    <x v="2622"/>
    <e v="#REF!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0000000000003"/>
    <x v="2"/>
    <s v="space exploration"/>
    <d v="2016-12-02T06:09:26"/>
    <x v="2623"/>
    <e v="#REF!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"/>
    <x v="2"/>
    <s v="space exploration"/>
    <d v="2012-09-13T10:07:02"/>
    <x v="2624"/>
    <e v="#REF!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8"/>
    <x v="2"/>
    <s v="space exploration"/>
    <d v="2016-11-09T20:26:48"/>
    <x v="2625"/>
    <e v="#REF!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d v="2015-06-03T15:04:29"/>
    <x v="2626"/>
    <e v="#REF!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6"/>
    <x v="2"/>
    <s v="space exploration"/>
    <d v="2015-11-26T20:54:21"/>
    <x v="2627"/>
    <e v="#REF!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1"/>
    <x v="2"/>
    <s v="space exploration"/>
    <d v="2014-11-30T23:11:07"/>
    <x v="2628"/>
    <e v="#REF!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d v="2015-05-14T12:55:22"/>
    <x v="2629"/>
    <e v="#REF!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9"/>
    <x v="2"/>
    <s v="space exploration"/>
    <d v="2016-06-30T10:00:00"/>
    <x v="2630"/>
    <e v="#REF!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9"/>
    <x v="2"/>
    <s v="space exploration"/>
    <d v="2015-08-30T04:03:47"/>
    <x v="2631"/>
    <e v="#REF!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"/>
    <x v="2"/>
    <s v="space exploration"/>
    <d v="2016-05-29T01:28:59"/>
    <x v="2632"/>
    <e v="#REF!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"/>
    <x v="2"/>
    <s v="space exploration"/>
    <d v="2014-02-27T23:00:00"/>
    <x v="2633"/>
    <e v="#REF!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d v="2016-09-29T15:45:21"/>
    <x v="2634"/>
    <e v="#REF!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"/>
    <x v="2"/>
    <s v="space exploration"/>
    <d v="2015-03-09T21:49:21"/>
    <x v="2635"/>
    <e v="#REF!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d v="2016-10-16T01:00:00"/>
    <x v="2636"/>
    <e v="#REF!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"/>
    <x v="2"/>
    <s v="space exploration"/>
    <d v="2016-10-12T13:11:15"/>
    <x v="2637"/>
    <e v="#REF!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"/>
    <x v="2"/>
    <s v="space exploration"/>
    <d v="2015-01-15T21:54:55"/>
    <x v="2638"/>
    <e v="#REF!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39999999999999"/>
    <x v="2"/>
    <s v="space exploration"/>
    <d v="2015-02-19T20:45:48"/>
    <x v="2639"/>
    <e v="#REF!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"/>
    <x v="2"/>
    <s v="space exploration"/>
    <d v="2015-06-08T03:51:14"/>
    <x v="2640"/>
    <e v="#REF!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d v="2014-09-15T20:09:00"/>
    <x v="2641"/>
    <e v="#REF!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d v="2016-07-15T06:57:00"/>
    <x v="2642"/>
    <e v="#REF!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"/>
    <x v="2"/>
    <s v="space exploration"/>
    <d v="2016-12-21T07:59:00"/>
    <x v="2643"/>
    <e v="#REF!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79999999999997"/>
    <x v="2"/>
    <s v="space exploration"/>
    <d v="2017-03-10T19:00:35"/>
    <x v="2644"/>
    <e v="#REF!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"/>
    <x v="2"/>
    <s v="space exploration"/>
    <d v="2014-11-08T21:13:23"/>
    <x v="2645"/>
    <e v="#REF!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7"/>
    <x v="2"/>
    <s v="space exploration"/>
    <d v="2015-09-09T07:31:09"/>
    <x v="2646"/>
    <e v="#REF!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d v="2015-08-14T06:16:59"/>
    <x v="2647"/>
    <e v="#REF!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70000000000002"/>
    <x v="2"/>
    <s v="space exploration"/>
    <d v="2016-03-09T17:09:20"/>
    <x v="2648"/>
    <e v="#REF!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"/>
    <x v="2"/>
    <s v="space exploration"/>
    <d v="2016-02-01T23:55:41"/>
    <x v="2649"/>
    <e v="#REF!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d v="2016-12-21T14:59:03"/>
    <x v="2650"/>
    <e v="#REF!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"/>
    <x v="2"/>
    <s v="space exploration"/>
    <d v="2015-12-17T19:20:09"/>
    <x v="2651"/>
    <e v="#REF!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"/>
    <x v="2"/>
    <s v="space exploration"/>
    <d v="2014-12-10T03:48:45"/>
    <x v="2652"/>
    <e v="#REF!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"/>
    <x v="2"/>
    <s v="space exploration"/>
    <d v="2014-06-13T04:00:00"/>
    <x v="2653"/>
    <e v="#REF!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d v="2015-04-21T13:25:26"/>
    <x v="2654"/>
    <e v="#REF!"/>
    <x v="0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"/>
    <x v="2"/>
    <s v="space exploration"/>
    <d v="2016-02-09T20:00:00"/>
    <x v="2655"/>
    <e v="#REF!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"/>
    <x v="2"/>
    <s v="space exploration"/>
    <d v="2017-03-12T19:00:00"/>
    <x v="2656"/>
    <e v="#REF!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8"/>
    <x v="2"/>
    <s v="space exploration"/>
    <d v="2016-08-03T01:30:00"/>
    <x v="2657"/>
    <e v="#REF!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d v="2016-07-30T21:13:14"/>
    <x v="2658"/>
    <e v="#REF!"/>
    <x v="0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d v="2015-04-18T01:40:10"/>
    <x v="2659"/>
    <e v="#REF!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d v="2015-11-24T18:06:58"/>
    <x v="2660"/>
    <e v="#REF!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d v="2013-10-25T23:00:10"/>
    <x v="2661"/>
    <e v="#REF!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d v="2015-08-21T17:55:13"/>
    <x v="2662"/>
    <e v="#REF!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6"/>
    <x v="2"/>
    <s v="makerspaces"/>
    <d v="2015-09-04T15:00:00"/>
    <x v="2663"/>
    <e v="#REF!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4"/>
    <x v="2"/>
    <s v="makerspaces"/>
    <d v="2015-12-09T06:59:00"/>
    <x v="2664"/>
    <e v="#REF!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7"/>
    <x v="2"/>
    <s v="makerspaces"/>
    <d v="2015-05-04T21:29:34"/>
    <x v="2665"/>
    <e v="#REF!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3"/>
    <x v="2"/>
    <s v="makerspaces"/>
    <d v="2015-09-25T21:00:00"/>
    <x v="2666"/>
    <e v="#REF!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"/>
    <x v="2"/>
    <s v="makerspaces"/>
    <d v="2016-02-10T22:13:36"/>
    <x v="2667"/>
    <e v="#REF!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"/>
    <x v="2"/>
    <s v="makerspaces"/>
    <d v="2015-11-09T14:32:00"/>
    <x v="2668"/>
    <e v="#REF!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d v="2016-01-10T00:51:36"/>
    <x v="2669"/>
    <e v="#REF!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"/>
    <x v="2"/>
    <s v="makerspaces"/>
    <d v="2014-07-29T00:29:40"/>
    <x v="2670"/>
    <e v="#REF!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"/>
    <x v="2"/>
    <s v="makerspaces"/>
    <d v="2014-12-19T19:38:00"/>
    <x v="2671"/>
    <e v="#REF!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2"/>
    <x v="2"/>
    <s v="makerspaces"/>
    <d v="2015-12-28T06:00:00"/>
    <x v="2672"/>
    <e v="#REF!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"/>
    <x v="2"/>
    <s v="makerspaces"/>
    <d v="2014-10-29T22:45:00"/>
    <x v="2673"/>
    <e v="#REF!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2"/>
    <x v="2"/>
    <s v="makerspaces"/>
    <d v="2016-07-05T04:59:00"/>
    <x v="2674"/>
    <e v="#REF!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"/>
    <x v="2"/>
    <s v="makerspaces"/>
    <d v="2014-11-10T21:34:49"/>
    <x v="2675"/>
    <e v="#REF!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6"/>
    <x v="2"/>
    <s v="makerspaces"/>
    <d v="2016-05-22T14:59:34"/>
    <x v="2676"/>
    <e v="#REF!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"/>
    <x v="2"/>
    <s v="makerspaces"/>
    <d v="2014-07-03T00:42:23"/>
    <x v="2677"/>
    <e v="#REF!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d v="2015-09-24T19:09:25"/>
    <x v="2678"/>
    <e v="#REF!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d v="2015-02-28T00:01:34"/>
    <x v="2679"/>
    <e v="#REF!"/>
    <x v="0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d v="2016-04-06T04:04:51"/>
    <x v="2680"/>
    <e v="#REF!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d v="2014-07-10T21:29:10"/>
    <x v="2681"/>
    <e v="#REF!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d v="2014-11-22T05:59:00"/>
    <x v="2682"/>
    <e v="#REF!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d v="2015-03-01T18:07:20"/>
    <x v="2683"/>
    <e v="#REF!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d v="2014-08-09T21:57:05"/>
    <x v="2684"/>
    <e v="#REF!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d v="2015-04-27T15:42:10"/>
    <x v="2685"/>
    <e v="#REF!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d v="2014-09-30T23:23:43"/>
    <x v="2686"/>
    <e v="#REF!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d v="2015-06-29T15:21:58"/>
    <x v="2687"/>
    <e v="#REF!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9"/>
    <x v="7"/>
    <s v="food trucks"/>
    <d v="2015-02-24T03:00:00"/>
    <x v="2688"/>
    <e v="#REF!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d v="2016-07-30T23:04:50"/>
    <x v="2689"/>
    <e v="#REF!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0000000000005"/>
    <x v="7"/>
    <s v="food trucks"/>
    <d v="2015-06-03T02:31:16"/>
    <x v="2690"/>
    <e v="#REF!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d v="2015-05-10T17:22:37"/>
    <x v="2691"/>
    <e v="#REF!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d v="2015-03-25T07:01:00"/>
    <x v="2692"/>
    <e v="#REF!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"/>
    <x v="7"/>
    <s v="food trucks"/>
    <d v="2014-08-13T03:19:26"/>
    <x v="2693"/>
    <e v="#REF!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d v="2014-09-26T03:22:19"/>
    <x v="2694"/>
    <e v="#REF!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7"/>
    <x v="7"/>
    <s v="food trucks"/>
    <d v="2015-04-14T03:21:58"/>
    <x v="2695"/>
    <e v="#REF!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"/>
    <x v="7"/>
    <s v="food trucks"/>
    <d v="2014-12-25T20:16:00"/>
    <x v="2696"/>
    <e v="#REF!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6"/>
    <x v="7"/>
    <s v="food trucks"/>
    <d v="2015-08-02T22:00:00"/>
    <x v="2697"/>
    <e v="#REF!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1"/>
    <x v="7"/>
    <s v="food trucks"/>
    <d v="2014-06-27T21:33:28"/>
    <x v="2698"/>
    <e v="#REF!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d v="2014-08-08T21:31:03"/>
    <x v="2699"/>
    <e v="#REF!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d v="2014-09-18T20:59:32"/>
    <x v="2700"/>
    <e v="#REF!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000000000003"/>
    <x v="1"/>
    <s v="spaces"/>
    <d v="2017-04-07T17:35:34"/>
    <x v="2701"/>
    <e v="#REF!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5"/>
    <x v="1"/>
    <s v="spaces"/>
    <d v="2017-04-05T18:14:37"/>
    <x v="2702"/>
    <e v="#REF!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"/>
    <x v="1"/>
    <s v="spaces"/>
    <d v="2017-03-22T15:33:50"/>
    <x v="2703"/>
    <e v="#REF!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"/>
    <x v="1"/>
    <s v="spaces"/>
    <d v="2017-04-05T19:41:54"/>
    <x v="2704"/>
    <e v="#REF!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8"/>
    <x v="1"/>
    <s v="spaces"/>
    <d v="2017-03-24T20:59:18"/>
    <x v="2705"/>
    <e v="#REF!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"/>
    <x v="1"/>
    <s v="spaces"/>
    <d v="2014-10-16T06:59:00"/>
    <x v="2706"/>
    <e v="#REF!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9999999999995"/>
    <x v="1"/>
    <s v="spaces"/>
    <d v="2013-05-27T06:59:00"/>
    <x v="2707"/>
    <e v="#REF!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"/>
    <x v="1"/>
    <s v="spaces"/>
    <d v="2016-07-21T16:45:26"/>
    <x v="2708"/>
    <e v="#REF!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"/>
    <x v="1"/>
    <s v="spaces"/>
    <d v="2016-10-04T03:59:00"/>
    <x v="2709"/>
    <e v="#REF!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"/>
    <x v="1"/>
    <s v="spaces"/>
    <d v="2014-08-09T02:00:00"/>
    <x v="2710"/>
    <e v="#REF!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5"/>
    <x v="1"/>
    <s v="spaces"/>
    <d v="2014-06-20T22:01:00"/>
    <x v="2711"/>
    <e v="#REF!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"/>
    <x v="1"/>
    <s v="spaces"/>
    <d v="2013-07-13T18:00:00"/>
    <x v="2712"/>
    <e v="#REF!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"/>
    <x v="1"/>
    <s v="spaces"/>
    <d v="2015-12-24T15:41:24"/>
    <x v="2713"/>
    <e v="#REF!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"/>
    <x v="1"/>
    <s v="spaces"/>
    <d v="2016-10-14T23:00:00"/>
    <x v="2714"/>
    <e v="#REF!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"/>
    <x v="1"/>
    <s v="spaces"/>
    <d v="2016-02-21T09:33:48"/>
    <x v="2715"/>
    <e v="#REF!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"/>
    <x v="1"/>
    <s v="spaces"/>
    <d v="2015-10-08T07:59:53"/>
    <x v="2716"/>
    <e v="#REF!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9"/>
    <x v="1"/>
    <s v="spaces"/>
    <d v="2014-12-06T22:57:29"/>
    <x v="2717"/>
    <e v="#REF!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8"/>
    <x v="1"/>
    <s v="spaces"/>
    <d v="2016-05-03T23:00:00"/>
    <x v="2718"/>
    <e v="#REF!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4"/>
    <x v="1"/>
    <s v="spaces"/>
    <d v="2016-04-17T23:44:54"/>
    <x v="2719"/>
    <e v="#REF!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7"/>
    <x v="1"/>
    <s v="spaces"/>
    <d v="2016-11-11T12:10:53"/>
    <x v="2720"/>
    <e v="#REF!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"/>
    <x v="2"/>
    <s v="hardware"/>
    <d v="2013-09-06T19:00:00"/>
    <x v="2721"/>
    <e v="#REF!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"/>
    <x v="2"/>
    <s v="hardware"/>
    <d v="2017-01-29T20:34:13"/>
    <x v="2722"/>
    <e v="#REF!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9"/>
    <x v="2"/>
    <s v="hardware"/>
    <d v="2014-12-31T21:08:08"/>
    <x v="2723"/>
    <e v="#REF!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"/>
    <x v="2"/>
    <s v="hardware"/>
    <d v="2015-08-15T07:50:59"/>
    <x v="2724"/>
    <e v="#REF!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"/>
    <x v="2"/>
    <s v="hardware"/>
    <d v="2017-03-01T17:52:15"/>
    <x v="2725"/>
    <e v="#REF!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5"/>
    <x v="2"/>
    <s v="hardware"/>
    <d v="2016-04-22T13:55:11"/>
    <x v="2726"/>
    <e v="#REF!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000000000005"/>
    <x v="2"/>
    <s v="hardware"/>
    <d v="2015-08-07T16:14:23"/>
    <x v="2727"/>
    <e v="#REF!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3"/>
    <x v="2"/>
    <s v="hardware"/>
    <d v="2015-12-30T14:23:54"/>
    <x v="2728"/>
    <e v="#REF!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7"/>
    <x v="2"/>
    <s v="hardware"/>
    <d v="2015-05-01T05:46:37"/>
    <x v="2729"/>
    <e v="#REF!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2"/>
    <x v="2"/>
    <s v="hardware"/>
    <d v="2013-04-22T12:59:35"/>
    <x v="2730"/>
    <e v="#REF!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"/>
    <x v="2"/>
    <s v="hardware"/>
    <d v="2014-10-18T04:00:00"/>
    <x v="2731"/>
    <e v="#REF!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"/>
    <x v="2"/>
    <s v="hardware"/>
    <d v="2013-05-28T00:00:00"/>
    <x v="2732"/>
    <e v="#REF!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"/>
    <x v="2"/>
    <s v="hardware"/>
    <d v="2015-04-10T05:32:54"/>
    <x v="2733"/>
    <e v="#REF!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999999999999"/>
    <x v="2"/>
    <s v="hardware"/>
    <d v="2016-10-13T21:59:00"/>
    <x v="2734"/>
    <e v="#REF!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"/>
    <x v="2"/>
    <s v="hardware"/>
    <d v="2013-03-13T20:00:00"/>
    <x v="2735"/>
    <e v="#REF!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2"/>
    <x v="2"/>
    <s v="hardware"/>
    <d v="2014-04-23T15:59:33"/>
    <x v="2736"/>
    <e v="#REF!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"/>
    <x v="2"/>
    <s v="hardware"/>
    <d v="2014-01-15T19:00:00"/>
    <x v="2737"/>
    <e v="#REF!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"/>
    <x v="2"/>
    <s v="hardware"/>
    <d v="2016-11-06T03:26:44"/>
    <x v="2738"/>
    <e v="#REF!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"/>
    <x v="2"/>
    <s v="hardware"/>
    <d v="2014-05-05T21:18:37"/>
    <x v="2739"/>
    <e v="#REF!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9999999999998"/>
    <x v="2"/>
    <s v="hardware"/>
    <d v="2015-03-11T23:45:52"/>
    <x v="2740"/>
    <e v="#REF!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d v="2014-10-20T02:07:00"/>
    <x v="2741"/>
    <e v="#REF!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"/>
    <x v="3"/>
    <s v="children's books"/>
    <d v="2012-05-15T17:16:27"/>
    <x v="2742"/>
    <e v="#REF!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d v="2016-10-19T07:53:27"/>
    <x v="2743"/>
    <e v="#REF!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0000000000003"/>
    <x v="3"/>
    <s v="children's books"/>
    <d v="2012-02-29T01:29:58"/>
    <x v="2744"/>
    <e v="#REF!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29999999999997"/>
    <x v="3"/>
    <s v="children's books"/>
    <d v="2012-07-14T23:42:48"/>
    <x v="2745"/>
    <e v="#REF!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6"/>
    <x v="3"/>
    <s v="children's books"/>
    <d v="2014-08-29T18:45:11"/>
    <x v="2746"/>
    <e v="#REF!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d v="2012-06-16T03:10:00"/>
    <x v="2747"/>
    <e v="#REF!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d v="2016-09-02T17:03:22"/>
    <x v="2748"/>
    <e v="#REF!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d v="2015-04-04T18:10:37"/>
    <x v="2749"/>
    <e v="#REF!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d v="2012-06-30T20:00:00"/>
    <x v="2750"/>
    <e v="#REF!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d v="2014-06-17T21:17:22"/>
    <x v="2751"/>
    <e v="#REF!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9"/>
    <x v="3"/>
    <s v="children's books"/>
    <d v="2011-12-18T18:21:44"/>
    <x v="2752"/>
    <e v="#REF!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d v="2012-08-26T21:37:03"/>
    <x v="2753"/>
    <e v="#REF!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d v="2014-09-11T15:15:51"/>
    <x v="2754"/>
    <e v="#REF!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29999999999998"/>
    <x v="3"/>
    <s v="children's books"/>
    <d v="2015-04-08T18:58:47"/>
    <x v="2755"/>
    <e v="#REF!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6"/>
    <x v="3"/>
    <s v="children's books"/>
    <d v="2014-01-11T21:36:41"/>
    <x v="2756"/>
    <e v="#REF!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d v="2016-08-06T15:45:32"/>
    <x v="2757"/>
    <e v="#REF!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d v="2016-10-10T10:36:23"/>
    <x v="2758"/>
    <e v="#REF!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d v="2016-07-16T08:47:46"/>
    <x v="2759"/>
    <e v="#REF!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d v="2013-06-20T11:04:18"/>
    <x v="2760"/>
    <e v="#REF!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d v="2013-01-03T01:31:33"/>
    <x v="2761"/>
    <e v="#REF!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d v="2012-03-18T23:53:15"/>
    <x v="2762"/>
    <e v="#REF!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d v="2013-05-24T13:54:44"/>
    <x v="2763"/>
    <e v="#REF!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d v="2012-05-30T19:00:00"/>
    <x v="2764"/>
    <e v="#REF!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d v="2012-10-28T13:53:48"/>
    <x v="2765"/>
    <e v="#REF!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d v="2011-08-11T16:01:58"/>
    <x v="2766"/>
    <e v="#REF!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"/>
    <x v="3"/>
    <s v="children's books"/>
    <d v="2015-08-16T23:00:50"/>
    <x v="2767"/>
    <e v="#REF!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"/>
    <x v="3"/>
    <s v="children's books"/>
    <d v="2012-03-29T13:45:23"/>
    <x v="2768"/>
    <e v="#REF!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d v="2014-06-05T19:49:50"/>
    <x v="2769"/>
    <e v="#REF!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1"/>
    <x v="3"/>
    <s v="children's books"/>
    <d v="2014-03-18T15:55:30"/>
    <x v="2770"/>
    <e v="#REF!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d v="2013-02-01T17:00:00"/>
    <x v="2771"/>
    <e v="#REF!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d v="2013-10-05T20:51:34"/>
    <x v="2772"/>
    <e v="#REF!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d v="2016-04-24T20:45:21"/>
    <x v="2773"/>
    <e v="#REF!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5"/>
    <x v="3"/>
    <s v="children's books"/>
    <d v="2013-03-08T03:02:08"/>
    <x v="2774"/>
    <e v="#REF!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d v="2011-12-16T00:19:14"/>
    <x v="2775"/>
    <e v="#REF!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"/>
    <x v="3"/>
    <s v="children's books"/>
    <d v="2015-06-12T07:07:56"/>
    <x v="2776"/>
    <e v="#REF!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d v="2015-07-17T16:03:24"/>
    <x v="2777"/>
    <e v="#REF!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7"/>
    <x v="3"/>
    <s v="children's books"/>
    <d v="2014-08-25T23:28:26"/>
    <x v="2778"/>
    <e v="#REF!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d v="2015-11-22T15:03:41"/>
    <x v="2779"/>
    <e v="#REF!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d v="2017-03-10T10:44:48"/>
    <x v="2780"/>
    <e v="#REF!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d v="2015-02-12T07:00:00"/>
    <x v="2781"/>
    <e v="#REF!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7"/>
    <x v="1"/>
    <s v="plays"/>
    <d v="2015-02-17T04:59:00"/>
    <x v="2782"/>
    <e v="#REF!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"/>
    <x v="1"/>
    <s v="plays"/>
    <d v="2015-04-23T12:50:46"/>
    <x v="2783"/>
    <e v="#REF!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"/>
    <x v="1"/>
    <s v="plays"/>
    <d v="2014-10-29T18:54:03"/>
    <x v="2784"/>
    <e v="#REF!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6"/>
    <x v="1"/>
    <s v="plays"/>
    <d v="2016-08-05T21:00:00"/>
    <x v="2785"/>
    <e v="#REF!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"/>
    <x v="1"/>
    <s v="plays"/>
    <d v="2014-07-09T13:39:40"/>
    <x v="2786"/>
    <e v="#REF!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d v="2014-07-18T04:45:52"/>
    <x v="2787"/>
    <e v="#REF!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d v="2016-07-29T16:50:43"/>
    <x v="2788"/>
    <e v="#REF!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6"/>
    <x v="1"/>
    <s v="plays"/>
    <d v="2015-03-12T04:00:00"/>
    <x v="2789"/>
    <e v="#REF!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8"/>
    <x v="1"/>
    <s v="plays"/>
    <d v="2015-02-11T22:31:43"/>
    <x v="2790"/>
    <e v="#REF!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09999999999994"/>
    <x v="1"/>
    <s v="plays"/>
    <d v="2016-09-09T04:00:00"/>
    <x v="2791"/>
    <e v="#REF!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7"/>
    <x v="1"/>
    <s v="plays"/>
    <d v="2015-08-12T05:32:39"/>
    <x v="2792"/>
    <e v="#REF!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"/>
    <x v="1"/>
    <s v="plays"/>
    <d v="2015-07-21T10:03:25"/>
    <x v="2793"/>
    <e v="#REF!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d v="2016-03-03T19:00:00"/>
    <x v="2794"/>
    <e v="#REF!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d v="2014-06-06T23:00:00"/>
    <x v="2795"/>
    <e v="#REF!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d v="2014-07-05T12:40:28"/>
    <x v="2796"/>
    <e v="#REF!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6"/>
    <x v="1"/>
    <s v="plays"/>
    <d v="2014-07-08T22:34:00"/>
    <x v="2797"/>
    <e v="#REF!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"/>
    <x v="1"/>
    <s v="plays"/>
    <d v="2015-07-31T16:00:00"/>
    <x v="2798"/>
    <e v="#REF!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6"/>
    <x v="1"/>
    <s v="plays"/>
    <d v="2016-06-17T16:00:00"/>
    <x v="2799"/>
    <e v="#REF!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"/>
    <x v="1"/>
    <s v="plays"/>
    <d v="2015-01-04T13:16:06"/>
    <x v="2800"/>
    <e v="#REF!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"/>
    <x v="1"/>
    <s v="plays"/>
    <d v="2014-10-10T11:00:00"/>
    <x v="2801"/>
    <e v="#REF!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"/>
    <x v="1"/>
    <s v="plays"/>
    <d v="2015-08-06T15:31:47"/>
    <x v="2802"/>
    <e v="#REF!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"/>
    <x v="1"/>
    <s v="plays"/>
    <d v="2015-07-16T00:00:00"/>
    <x v="2803"/>
    <e v="#REF!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d v="2014-09-29T10:53:10"/>
    <x v="2804"/>
    <e v="#REF!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"/>
    <x v="1"/>
    <s v="plays"/>
    <d v="2015-08-22T12:07:53"/>
    <x v="2805"/>
    <e v="#REF!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d v="2015-08-05T11:00:00"/>
    <x v="2806"/>
    <e v="#REF!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39999999999995"/>
    <x v="1"/>
    <s v="plays"/>
    <d v="2015-06-29T20:57:18"/>
    <x v="2807"/>
    <e v="#REF!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8"/>
    <x v="1"/>
    <s v="plays"/>
    <d v="2015-08-22T20:18:55"/>
    <x v="2808"/>
    <e v="#REF!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"/>
    <x v="1"/>
    <s v="plays"/>
    <d v="2016-03-30T14:39:00"/>
    <x v="2809"/>
    <e v="#REF!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6"/>
    <x v="1"/>
    <s v="plays"/>
    <d v="2014-06-01T03:59:00"/>
    <x v="2810"/>
    <e v="#REF!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"/>
    <x v="1"/>
    <s v="plays"/>
    <d v="2015-02-23T11:55:03"/>
    <x v="2811"/>
    <e v="#REF!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"/>
    <x v="1"/>
    <s v="plays"/>
    <d v="2015-04-06T04:00:00"/>
    <x v="2812"/>
    <e v="#REF!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1"/>
    <x v="1"/>
    <s v="plays"/>
    <d v="2016-12-14T17:49:21"/>
    <x v="2813"/>
    <e v="#REF!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d v="2015-05-09T09:35:15"/>
    <x v="2814"/>
    <e v="#REF!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"/>
    <x v="1"/>
    <s v="plays"/>
    <d v="2016-08-07T18:38:29"/>
    <x v="2815"/>
    <e v="#REF!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"/>
    <x v="1"/>
    <s v="plays"/>
    <d v="2015-08-02T16:00:00"/>
    <x v="2816"/>
    <e v="#REF!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4"/>
    <x v="1"/>
    <s v="plays"/>
    <d v="2015-02-28T15:14:22"/>
    <x v="2817"/>
    <e v="#REF!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"/>
    <x v="1"/>
    <s v="plays"/>
    <d v="2015-09-23T14:21:26"/>
    <x v="2818"/>
    <e v="#REF!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"/>
    <x v="1"/>
    <s v="plays"/>
    <d v="2015-06-14T12:36:49"/>
    <x v="2819"/>
    <e v="#REF!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d v="2016-02-26T00:00:00"/>
    <x v="2820"/>
    <e v="#REF!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"/>
    <x v="1"/>
    <s v="plays"/>
    <d v="2014-09-23T22:08:55"/>
    <x v="2821"/>
    <e v="#REF!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3"/>
    <x v="1"/>
    <s v="plays"/>
    <d v="2015-03-27T15:24:52"/>
    <x v="2822"/>
    <e v="#REF!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6"/>
    <x v="1"/>
    <s v="plays"/>
    <d v="2015-03-31T22:59:00"/>
    <x v="2823"/>
    <e v="#REF!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7"/>
    <x v="1"/>
    <s v="plays"/>
    <d v="2015-06-13T01:43:00"/>
    <x v="2824"/>
    <e v="#REF!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"/>
    <x v="1"/>
    <s v="plays"/>
    <d v="2015-12-04T19:01:26"/>
    <x v="2825"/>
    <e v="#REF!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"/>
    <x v="1"/>
    <s v="plays"/>
    <d v="2015-07-10T07:00:00"/>
    <x v="2826"/>
    <e v="#REF!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7"/>
    <x v="1"/>
    <s v="plays"/>
    <d v="2016-06-03T16:30:00"/>
    <x v="2827"/>
    <e v="#REF!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1"/>
    <x v="1"/>
    <s v="plays"/>
    <d v="2015-10-02T23:00:00"/>
    <x v="2828"/>
    <e v="#REF!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4"/>
    <x v="1"/>
    <s v="plays"/>
    <d v="2016-06-02T10:25:18"/>
    <x v="2829"/>
    <e v="#REF!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3"/>
    <x v="1"/>
    <s v="plays"/>
    <d v="2014-05-12T03:59:00"/>
    <x v="2830"/>
    <e v="#REF!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5"/>
    <x v="1"/>
    <s v="plays"/>
    <d v="2015-07-16T19:47:50"/>
    <x v="2831"/>
    <e v="#REF!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9"/>
    <x v="1"/>
    <s v="plays"/>
    <d v="2014-11-23T22:00:00"/>
    <x v="2832"/>
    <e v="#REF!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"/>
    <x v="1"/>
    <s v="plays"/>
    <d v="2015-10-11T02:00:00"/>
    <x v="2833"/>
    <e v="#REF!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0000000000005"/>
    <x v="1"/>
    <s v="plays"/>
    <d v="2015-01-30T23:02:10"/>
    <x v="2834"/>
    <e v="#REF!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2"/>
    <x v="1"/>
    <s v="plays"/>
    <d v="2015-12-05T00:00:00"/>
    <x v="2835"/>
    <e v="#REF!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"/>
    <x v="1"/>
    <s v="plays"/>
    <d v="2017-02-18T04:59:00"/>
    <x v="2836"/>
    <e v="#REF!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9999999999997"/>
    <x v="1"/>
    <s v="plays"/>
    <d v="2015-12-09T22:48:04"/>
    <x v="2837"/>
    <e v="#REF!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4"/>
    <x v="1"/>
    <s v="plays"/>
    <d v="2014-08-13T22:00:00"/>
    <x v="2838"/>
    <e v="#REF!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1"/>
    <x v="1"/>
    <s v="plays"/>
    <d v="2014-08-25T04:59:00"/>
    <x v="2839"/>
    <e v="#REF!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7"/>
    <x v="1"/>
    <s v="plays"/>
    <d v="2015-03-18T17:00:00"/>
    <x v="2840"/>
    <e v="#REF!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d v="2015-12-13T18:44:57"/>
    <x v="2841"/>
    <e v="#REF!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d v="2014-06-21T11:00:00"/>
    <x v="2842"/>
    <e v="#REF!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d v="2016-06-13T04:00:00"/>
    <x v="2843"/>
    <e v="#REF!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d v="2017-01-04T13:06:20"/>
    <x v="2844"/>
    <e v="#REF!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7"/>
    <x v="1"/>
    <s v="plays"/>
    <d v="2015-06-08T00:23:53"/>
    <x v="2845"/>
    <e v="#REF!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d v="2015-05-29T16:36:34"/>
    <x v="2846"/>
    <e v="#REF!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d v="2016-05-23T19:21:05"/>
    <x v="2847"/>
    <e v="#REF!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"/>
    <x v="1"/>
    <s v="plays"/>
    <d v="2015-05-29T15:34:19"/>
    <x v="2848"/>
    <e v="#REF!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d v="2016-04-23T10:16:40"/>
    <x v="2849"/>
    <e v="#REF!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"/>
    <x v="1"/>
    <s v="plays"/>
    <d v="2014-09-06T00:10:11"/>
    <x v="2850"/>
    <e v="#REF!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d v="2016-01-29T23:17:00"/>
    <x v="2851"/>
    <e v="#REF!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"/>
    <x v="1"/>
    <s v="plays"/>
    <d v="2014-06-21T01:05:03"/>
    <x v="2852"/>
    <e v="#REF!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d v="2014-09-14T04:34:57"/>
    <x v="2853"/>
    <e v="#REF!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9"/>
    <x v="1"/>
    <s v="plays"/>
    <d v="2015-05-07T17:11:59"/>
    <x v="2854"/>
    <e v="#REF!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d v="2016-01-29T23:34:00"/>
    <x v="2855"/>
    <e v="#REF!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"/>
    <x v="1"/>
    <s v="plays"/>
    <d v="2015-08-08T21:34:00"/>
    <x v="2856"/>
    <e v="#REF!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d v="2017-02-20T18:00:00"/>
    <x v="2857"/>
    <e v="#REF!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d v="2014-12-05T11:28:00"/>
    <x v="2858"/>
    <e v="#REF!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d v="2015-10-16T08:41:44"/>
    <x v="2859"/>
    <e v="#REF!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6"/>
    <x v="1"/>
    <s v="plays"/>
    <d v="2016-06-19T19:12:56"/>
    <x v="2860"/>
    <e v="#REF!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7"/>
    <x v="1"/>
    <s v="plays"/>
    <d v="2015-09-24T14:10:48"/>
    <x v="2861"/>
    <e v="#REF!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29999999999998"/>
    <x v="1"/>
    <s v="plays"/>
    <d v="2014-06-24T18:57:09"/>
    <x v="2862"/>
    <e v="#REF!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d v="2014-09-09T16:12:03"/>
    <x v="2863"/>
    <e v="#REF!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"/>
    <x v="1"/>
    <s v="plays"/>
    <d v="2015-07-17T13:18:00"/>
    <x v="2864"/>
    <e v="#REF!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d v="2015-01-06T02:44:19"/>
    <x v="2865"/>
    <e v="#REF!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d v="2016-10-14T22:00:00"/>
    <x v="2866"/>
    <e v="#REF!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d v="2016-07-04T04:00:00"/>
    <x v="2867"/>
    <e v="#REF!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3"/>
    <x v="1"/>
    <s v="plays"/>
    <d v="2016-10-05T19:50:54"/>
    <x v="2868"/>
    <e v="#REF!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d v="2016-07-19T14:14:41"/>
    <x v="2869"/>
    <e v="#REF!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"/>
    <x v="1"/>
    <s v="plays"/>
    <d v="2014-05-17T04:32:45"/>
    <x v="2870"/>
    <e v="#REF!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"/>
    <x v="1"/>
    <s v="plays"/>
    <d v="2014-12-21T17:43:33"/>
    <x v="2871"/>
    <e v="#REF!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d v="2015-06-20T02:47:18"/>
    <x v="2872"/>
    <e v="#REF!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3"/>
    <x v="1"/>
    <s v="plays"/>
    <d v="2015-01-28T19:37:11"/>
    <x v="2873"/>
    <e v="#REF!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"/>
    <x v="1"/>
    <s v="plays"/>
    <d v="2017-01-17T20:16:26"/>
    <x v="2874"/>
    <e v="#REF!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"/>
    <x v="1"/>
    <s v="plays"/>
    <d v="2016-05-05T03:04:53"/>
    <x v="2875"/>
    <e v="#REF!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d v="2015-07-16T17:51:19"/>
    <x v="2876"/>
    <e v="#REF!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"/>
    <x v="1"/>
    <s v="plays"/>
    <d v="2016-11-30T17:00:00"/>
    <x v="2877"/>
    <e v="#REF!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d v="2015-07-03T14:46:35"/>
    <x v="2878"/>
    <e v="#REF!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d v="2016-01-20T17:24:21"/>
    <x v="2879"/>
    <e v="#REF!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"/>
    <x v="1"/>
    <s v="plays"/>
    <d v="2015-08-20T17:05:00"/>
    <x v="2880"/>
    <e v="#REF!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d v="2014-12-03T15:20:36"/>
    <x v="2881"/>
    <e v="#REF!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d v="2016-05-01T14:18:38"/>
    <x v="2882"/>
    <e v="#REF!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d v="2016-02-06T04:59:00"/>
    <x v="2883"/>
    <e v="#REF!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d v="2014-12-05T17:27:15"/>
    <x v="2884"/>
    <e v="#REF!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d v="2015-03-14T00:50:01"/>
    <x v="2885"/>
    <e v="#REF!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d v="2015-09-19T03:59:00"/>
    <x v="2886"/>
    <e v="#REF!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d v="2015-01-11T10:15:24"/>
    <x v="2887"/>
    <e v="#REF!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d v="2014-10-18T04:59:00"/>
    <x v="2888"/>
    <e v="#REF!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69999999999993"/>
    <x v="1"/>
    <s v="plays"/>
    <d v="2014-08-29T20:43:05"/>
    <x v="2889"/>
    <e v="#REF!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d v="2014-08-09T03:00:00"/>
    <x v="2890"/>
    <e v="#REF!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d v="2016-04-15T20:12:08"/>
    <x v="2891"/>
    <e v="#REF!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"/>
    <x v="1"/>
    <s v="plays"/>
    <d v="2014-08-25T21:00:00"/>
    <x v="2892"/>
    <e v="#REF!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d v="2015-01-09T02:00:00"/>
    <x v="2893"/>
    <e v="#REF!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d v="2015-04-03T22:40:15"/>
    <x v="2894"/>
    <e v="#REF!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d v="2014-06-22T21:00:00"/>
    <x v="2895"/>
    <e v="#REF!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"/>
    <x v="1"/>
    <s v="plays"/>
    <d v="2016-12-12T06:00:00"/>
    <x v="2896"/>
    <e v="#REF!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"/>
    <x v="1"/>
    <s v="plays"/>
    <d v="2015-10-11T15:29:05"/>
    <x v="2897"/>
    <e v="#REF!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"/>
    <x v="1"/>
    <s v="plays"/>
    <d v="2015-10-31T15:57:33"/>
    <x v="2898"/>
    <e v="#REF!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d v="2016-07-24T01:52:38"/>
    <x v="2899"/>
    <e v="#REF!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3"/>
    <x v="1"/>
    <s v="plays"/>
    <d v="2014-08-09T05:37:12"/>
    <x v="2900"/>
    <e v="#REF!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d v="2015-02-07T21:42:19"/>
    <x v="2901"/>
    <e v="#REF!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d v="2015-08-24T10:33:16"/>
    <x v="2902"/>
    <e v="#REF!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d v="2015-09-09T04:00:18"/>
    <x v="2903"/>
    <e v="#REF!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d v="2014-11-09T12:00:00"/>
    <x v="2904"/>
    <e v="#REF!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90000000000003"/>
    <x v="1"/>
    <s v="plays"/>
    <d v="2016-09-07T01:21:53"/>
    <x v="2905"/>
    <e v="#REF!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09999999999994"/>
    <x v="1"/>
    <s v="plays"/>
    <d v="2015-08-01T01:00:00"/>
    <x v="2906"/>
    <e v="#REF!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d v="2016-05-14T21:03:57"/>
    <x v="2907"/>
    <e v="#REF!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d v="2016-06-08T17:33:39"/>
    <x v="2908"/>
    <e v="#REF!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d v="2014-11-25T19:46:00"/>
    <x v="2909"/>
    <e v="#REF!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d v="2015-06-12T20:11:27"/>
    <x v="2910"/>
    <e v="#REF!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3"/>
    <x v="1"/>
    <s v="plays"/>
    <d v="2015-06-27T18:27:06"/>
    <x v="2911"/>
    <e v="#REF!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8"/>
    <x v="1"/>
    <s v="plays"/>
    <d v="2016-01-15T03:09:34"/>
    <x v="2912"/>
    <e v="#REF!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d v="2014-09-06T22:08:59"/>
    <x v="2913"/>
    <e v="#REF!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d v="2015-03-14T20:46:34"/>
    <x v="2914"/>
    <e v="#REF!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7"/>
    <x v="1"/>
    <s v="plays"/>
    <d v="2016-03-16T08:33:10"/>
    <x v="2915"/>
    <e v="#REF!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"/>
    <x v="1"/>
    <s v="plays"/>
    <d v="2014-05-19T11:26:29"/>
    <x v="2916"/>
    <e v="#REF!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6"/>
    <x v="1"/>
    <s v="plays"/>
    <d v="2015-09-16T05:37:27"/>
    <x v="2917"/>
    <e v="#REF!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d v="2015-10-29T15:06:47"/>
    <x v="2918"/>
    <e v="#REF!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d v="2014-08-05T14:52:09"/>
    <x v="2919"/>
    <e v="#REF!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2"/>
    <x v="1"/>
    <s v="plays"/>
    <d v="2015-03-25T18:01:10"/>
    <x v="2920"/>
    <e v="#REF!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d v="2014-09-25T21:16:44"/>
    <x v="2921"/>
    <e v="#REF!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"/>
    <x v="1"/>
    <s v="musical"/>
    <d v="2015-05-18T20:58:47"/>
    <x v="2922"/>
    <e v="#REF!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d v="2015-01-24T03:00:00"/>
    <x v="2923"/>
    <e v="#REF!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"/>
    <x v="1"/>
    <s v="musical"/>
    <d v="2015-05-09T03:59:00"/>
    <x v="2924"/>
    <e v="#REF!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"/>
    <x v="1"/>
    <s v="musical"/>
    <d v="2014-09-11T14:01:08"/>
    <x v="2925"/>
    <e v="#REF!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d v="2015-02-23T18:22:59"/>
    <x v="2926"/>
    <e v="#REF!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"/>
    <x v="1"/>
    <s v="musical"/>
    <d v="2014-07-15T05:00:00"/>
    <x v="2927"/>
    <e v="#REF!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7"/>
    <x v="1"/>
    <s v="musical"/>
    <d v="2016-03-04T23:57:26"/>
    <x v="2928"/>
    <e v="#REF!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"/>
    <x v="1"/>
    <s v="musical"/>
    <d v="2014-05-25T13:32:38"/>
    <x v="2929"/>
    <e v="#REF!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000000000001"/>
    <x v="1"/>
    <s v="musical"/>
    <d v="2015-05-07T14:01:04"/>
    <x v="2930"/>
    <e v="#REF!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"/>
    <x v="1"/>
    <s v="musical"/>
    <d v="2014-09-15T06:08:00"/>
    <x v="2931"/>
    <e v="#REF!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4"/>
    <x v="1"/>
    <s v="musical"/>
    <d v="2015-02-21T11:00:00"/>
    <x v="2932"/>
    <e v="#REF!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"/>
    <x v="1"/>
    <s v="musical"/>
    <d v="2016-06-04T22:57:33"/>
    <x v="2933"/>
    <e v="#REF!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"/>
    <x v="1"/>
    <s v="musical"/>
    <d v="2014-06-15T15:16:04"/>
    <x v="2934"/>
    <e v="#REF!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4"/>
    <x v="1"/>
    <s v="musical"/>
    <d v="2016-08-29T17:00:00"/>
    <x v="2935"/>
    <e v="#REF!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5"/>
    <x v="1"/>
    <s v="musical"/>
    <d v="2014-10-13T04:59:00"/>
    <x v="2936"/>
    <e v="#REF!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"/>
    <x v="1"/>
    <s v="musical"/>
    <d v="2014-07-13T10:58:33"/>
    <x v="2937"/>
    <e v="#REF!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2"/>
    <x v="1"/>
    <s v="musical"/>
    <d v="2015-01-30T16:53:34"/>
    <x v="2938"/>
    <e v="#REF!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d v="2014-08-28T01:00:00"/>
    <x v="2939"/>
    <e v="#REF!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39999999999995"/>
    <x v="1"/>
    <s v="musical"/>
    <d v="2015-01-18T18:33:38"/>
    <x v="2940"/>
    <e v="#REF!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d v="2015-03-01T23:02:35"/>
    <x v="2941"/>
    <e v="#REF!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3"/>
    <x v="1"/>
    <s v="spaces"/>
    <d v="2015-12-16T20:18:00"/>
    <x v="2942"/>
    <e v="#REF!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d v="2015-04-13T03:06:20"/>
    <x v="2943"/>
    <e v="#REF!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d v="2015-06-07T21:56:38"/>
    <x v="2944"/>
    <e v="#REF!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d v="2015-05-24T03:21:00"/>
    <x v="2945"/>
    <e v="#REF!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d v="2016-08-15T12:44:52"/>
    <x v="2946"/>
    <e v="#REF!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"/>
    <x v="1"/>
    <s v="spaces"/>
    <d v="2016-11-24T17:11:00"/>
    <x v="2947"/>
    <e v="#REF!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7"/>
    <x v="1"/>
    <s v="spaces"/>
    <d v="2015-06-02T15:34:53"/>
    <x v="2948"/>
    <e v="#REF!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d v="2015-11-19T20:45:17"/>
    <x v="2949"/>
    <e v="#REF!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d v="2016-01-23T08:45:52"/>
    <x v="2950"/>
    <e v="#REF!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9999999999999"/>
    <x v="1"/>
    <s v="spaces"/>
    <d v="2014-10-05T19:16:13"/>
    <x v="2951"/>
    <e v="#REF!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3"/>
    <x v="1"/>
    <s v="spaces"/>
    <d v="2016-10-17T04:00:00"/>
    <x v="2952"/>
    <e v="#REF!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7"/>
    <x v="1"/>
    <s v="spaces"/>
    <d v="2015-10-08T19:00:21"/>
    <x v="2953"/>
    <e v="#REF!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d v="2017-03-16T13:00:03"/>
    <x v="2954"/>
    <e v="#REF!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d v="2015-06-16T17:47:29"/>
    <x v="2955"/>
    <e v="#REF!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d v="2016-05-04T23:00:50"/>
    <x v="2956"/>
    <e v="#REF!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"/>
    <x v="1"/>
    <s v="spaces"/>
    <d v="2015-03-27T23:16:12"/>
    <x v="2957"/>
    <e v="#REF!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d v="2016-05-08T17:41:57"/>
    <x v="2958"/>
    <e v="#REF!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d v="2016-06-07T00:12:05"/>
    <x v="2959"/>
    <e v="#REF!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d v="2014-09-11T18:10:23"/>
    <x v="2960"/>
    <e v="#REF!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d v="2015-03-26T04:00:00"/>
    <x v="2961"/>
    <e v="#REF!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d v="2015-03-01T06:59:00"/>
    <x v="2962"/>
    <e v="#REF!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"/>
    <x v="1"/>
    <s v="plays"/>
    <d v="2015-07-02T11:17:04"/>
    <x v="2963"/>
    <e v="#REF!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"/>
    <x v="1"/>
    <s v="plays"/>
    <d v="2014-08-06T21:32:00"/>
    <x v="2964"/>
    <e v="#REF!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"/>
    <x v="1"/>
    <s v="plays"/>
    <d v="2015-07-07T17:30:33"/>
    <x v="2965"/>
    <e v="#REF!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"/>
    <x v="1"/>
    <s v="plays"/>
    <d v="2015-09-16T17:43:32"/>
    <x v="2966"/>
    <e v="#REF!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3"/>
    <x v="1"/>
    <s v="plays"/>
    <d v="2015-03-09T03:44:52"/>
    <x v="2967"/>
    <e v="#REF!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4"/>
    <x v="1"/>
    <s v="plays"/>
    <d v="2016-08-17T03:59:00"/>
    <x v="2968"/>
    <e v="#REF!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9"/>
    <x v="1"/>
    <s v="plays"/>
    <d v="2015-05-03T22:51:00"/>
    <x v="2969"/>
    <e v="#REF!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"/>
    <x v="1"/>
    <s v="plays"/>
    <d v="2014-07-18T16:04:11"/>
    <x v="2970"/>
    <e v="#REF!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"/>
    <x v="1"/>
    <s v="plays"/>
    <d v="2014-08-31T15:47:58"/>
    <x v="2971"/>
    <e v="#REF!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"/>
    <x v="1"/>
    <s v="plays"/>
    <d v="2016-12-05T01:00:00"/>
    <x v="2972"/>
    <e v="#REF!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5000000000002"/>
    <x v="1"/>
    <s v="plays"/>
    <d v="2016-01-01T04:00:00"/>
    <x v="2973"/>
    <e v="#REF!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"/>
    <x v="1"/>
    <s v="plays"/>
    <d v="2014-09-26T01:35:00"/>
    <x v="2974"/>
    <e v="#REF!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"/>
    <x v="1"/>
    <s v="plays"/>
    <d v="2014-11-27T03:00:00"/>
    <x v="2975"/>
    <e v="#REF!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"/>
    <x v="1"/>
    <s v="plays"/>
    <d v="2016-03-13T12:00:00"/>
    <x v="2976"/>
    <e v="#REF!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7"/>
    <x v="1"/>
    <s v="plays"/>
    <d v="2015-03-23T02:14:00"/>
    <x v="2977"/>
    <e v="#REF!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9"/>
    <x v="1"/>
    <s v="plays"/>
    <d v="2014-10-20T05:59:00"/>
    <x v="2978"/>
    <e v="#REF!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2"/>
    <x v="1"/>
    <s v="plays"/>
    <d v="2015-01-06T06:00:00"/>
    <x v="2979"/>
    <e v="#REF!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6"/>
    <x v="1"/>
    <s v="plays"/>
    <d v="2015-08-24T02:00:00"/>
    <x v="2980"/>
    <e v="#REF!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"/>
    <x v="1"/>
    <s v="spaces"/>
    <d v="2015-09-23T13:25:56"/>
    <x v="2981"/>
    <e v="#REF!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"/>
    <x v="1"/>
    <s v="spaces"/>
    <d v="2016-02-11T16:29:03"/>
    <x v="2982"/>
    <e v="#REF!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4"/>
    <x v="1"/>
    <s v="spaces"/>
    <d v="2014-11-11T16:10:36"/>
    <x v="2983"/>
    <e v="#REF!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"/>
    <x v="1"/>
    <s v="spaces"/>
    <d v="2016-08-24T06:41:21"/>
    <x v="2984"/>
    <e v="#REF!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"/>
    <x v="1"/>
    <s v="spaces"/>
    <d v="2016-10-31T04:00:00"/>
    <x v="2985"/>
    <e v="#REF!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"/>
    <x v="1"/>
    <s v="spaces"/>
    <d v="2016-05-01T11:00:06"/>
    <x v="2986"/>
    <e v="#REF!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"/>
    <x v="1"/>
    <s v="spaces"/>
    <d v="2016-10-13T00:00:00"/>
    <x v="2987"/>
    <e v="#REF!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"/>
    <x v="1"/>
    <s v="spaces"/>
    <d v="2016-06-20T08:41:21"/>
    <x v="2988"/>
    <e v="#REF!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7"/>
    <x v="1"/>
    <s v="spaces"/>
    <d v="2015-12-21T04:59:00"/>
    <x v="2989"/>
    <e v="#REF!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"/>
    <x v="1"/>
    <s v="spaces"/>
    <d v="2016-01-07T13:47:00"/>
    <x v="2990"/>
    <e v="#REF!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1"/>
    <x v="1"/>
    <s v="spaces"/>
    <d v="2017-01-27T20:05:30"/>
    <x v="2991"/>
    <e v="#REF!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"/>
    <x v="1"/>
    <s v="spaces"/>
    <d v="2016-10-09T18:25:10"/>
    <x v="2992"/>
    <e v="#REF!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"/>
    <x v="1"/>
    <s v="spaces"/>
    <d v="2016-02-20T20:07:47"/>
    <x v="2993"/>
    <e v="#REF!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8"/>
    <x v="1"/>
    <s v="spaces"/>
    <d v="2014-10-03T11:29:32"/>
    <x v="2994"/>
    <e v="#REF!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3"/>
    <x v="1"/>
    <s v="spaces"/>
    <d v="2017-01-19T15:57:51"/>
    <x v="2995"/>
    <e v="#REF!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00000000001"/>
    <x v="1"/>
    <s v="spaces"/>
    <d v="2015-05-26T21:54:00"/>
    <x v="2996"/>
    <e v="#REF!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d v="2017-02-27T04:59:00"/>
    <x v="2997"/>
    <e v="#REF!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"/>
    <x v="1"/>
    <s v="spaces"/>
    <d v="2014-06-16T04:25:00"/>
    <x v="2998"/>
    <e v="#REF!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d v="2017-03-01T02:00:00"/>
    <x v="2999"/>
    <e v="#REF!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d v="2017-01-31T18:00:00"/>
    <x v="3000"/>
    <e v="#REF!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8"/>
    <x v="1"/>
    <s v="spaces"/>
    <d v="2016-07-13T21:29:42"/>
    <x v="3001"/>
    <e v="#REF!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"/>
    <x v="1"/>
    <s v="spaces"/>
    <d v="2012-12-26T20:04:12"/>
    <x v="3002"/>
    <e v="#REF!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3"/>
    <x v="1"/>
    <s v="spaces"/>
    <d v="2016-03-01T05:59:00"/>
    <x v="3003"/>
    <e v="#REF!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1"/>
    <x v="1"/>
    <s v="spaces"/>
    <d v="2014-11-15T22:08:44"/>
    <x v="3004"/>
    <e v="#REF!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"/>
    <x v="1"/>
    <s v="spaces"/>
    <d v="2014-10-06T16:11:45"/>
    <x v="3005"/>
    <e v="#REF!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7"/>
    <x v="1"/>
    <s v="spaces"/>
    <d v="2014-12-14T18:09:51"/>
    <x v="3006"/>
    <e v="#REF!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d v="2015-04-25T05:11:23"/>
    <x v="3007"/>
    <e v="#REF!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"/>
    <x v="1"/>
    <s v="spaces"/>
    <d v="2016-01-21T05:05:19"/>
    <x v="3008"/>
    <e v="#REF!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9"/>
    <x v="1"/>
    <s v="spaces"/>
    <d v="2014-11-26T14:40:40"/>
    <x v="3009"/>
    <e v="#REF!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d v="2015-02-21T19:58:39"/>
    <x v="3010"/>
    <e v="#REF!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d v="2015-12-23T22:59:00"/>
    <x v="3011"/>
    <e v="#REF!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"/>
    <x v="1"/>
    <s v="spaces"/>
    <d v="2015-02-10T16:52:10"/>
    <x v="3012"/>
    <e v="#REF!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"/>
    <x v="1"/>
    <s v="spaces"/>
    <d v="2015-06-21T20:04:09"/>
    <x v="3013"/>
    <e v="#REF!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"/>
    <x v="1"/>
    <s v="spaces"/>
    <d v="2014-11-05T05:00:00"/>
    <x v="3014"/>
    <e v="#REF!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d v="2014-06-11T04:00:00"/>
    <x v="3015"/>
    <e v="#REF!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8"/>
    <x v="1"/>
    <s v="spaces"/>
    <d v="2014-07-18T13:09:12"/>
    <x v="3016"/>
    <e v="#REF!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999999999999"/>
    <x v="1"/>
    <s v="spaces"/>
    <d v="2014-08-20T20:24:03"/>
    <x v="3017"/>
    <e v="#REF!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"/>
    <x v="1"/>
    <s v="spaces"/>
    <d v="2015-07-20T22:00:00"/>
    <x v="3018"/>
    <e v="#REF!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59999999999994"/>
    <x v="1"/>
    <s v="spaces"/>
    <d v="2014-05-27T03:00:00"/>
    <x v="3019"/>
    <e v="#REF!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7"/>
    <x v="1"/>
    <s v="spaces"/>
    <d v="2015-08-14T20:18:53"/>
    <x v="3020"/>
    <e v="#REF!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9"/>
    <x v="1"/>
    <s v="spaces"/>
    <d v="2016-11-22T05:59:00"/>
    <x v="3021"/>
    <e v="#REF!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1"/>
    <x v="1"/>
    <s v="spaces"/>
    <d v="2016-08-27T22:53:29"/>
    <x v="3022"/>
    <e v="#REF!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7"/>
    <x v="1"/>
    <s v="spaces"/>
    <d v="2015-06-11T16:13:06"/>
    <x v="3023"/>
    <e v="#REF!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7"/>
    <x v="1"/>
    <s v="spaces"/>
    <d v="2012-10-06T23:51:15"/>
    <x v="3024"/>
    <e v="#REF!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"/>
    <x v="1"/>
    <s v="spaces"/>
    <d v="2014-05-30T16:00:00"/>
    <x v="3025"/>
    <e v="#REF!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d v="2017-03-03T11:01:32"/>
    <x v="3026"/>
    <e v="#REF!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d v="2015-03-20T15:54:11"/>
    <x v="3027"/>
    <e v="#REF!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6"/>
    <x v="1"/>
    <s v="spaces"/>
    <d v="2016-08-15T06:20:25"/>
    <x v="3028"/>
    <e v="#REF!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5"/>
    <x v="1"/>
    <s v="spaces"/>
    <d v="2014-11-18T04:35:00"/>
    <x v="3029"/>
    <e v="#REF!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4"/>
    <x v="1"/>
    <s v="spaces"/>
    <d v="2015-09-16T17:56:11"/>
    <x v="3030"/>
    <e v="#REF!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"/>
    <x v="1"/>
    <s v="spaces"/>
    <d v="2016-10-14T21:10:47"/>
    <x v="3031"/>
    <e v="#REF!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d v="2015-09-11T01:04:19"/>
    <x v="3032"/>
    <e v="#REF!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"/>
    <x v="1"/>
    <s v="spaces"/>
    <d v="2016-08-18T02:38:45"/>
    <x v="3033"/>
    <e v="#REF!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"/>
    <x v="1"/>
    <s v="spaces"/>
    <d v="2016-11-01T03:59:00"/>
    <x v="3034"/>
    <e v="#REF!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9"/>
    <x v="1"/>
    <s v="spaces"/>
    <d v="2013-05-04T13:26:49"/>
    <x v="3035"/>
    <e v="#REF!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"/>
    <x v="1"/>
    <s v="spaces"/>
    <d v="2013-08-16T11:59:00"/>
    <x v="3036"/>
    <e v="#REF!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"/>
    <x v="1"/>
    <s v="spaces"/>
    <d v="2010-10-02T04:59:00"/>
    <x v="3037"/>
    <e v="#REF!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"/>
    <x v="1"/>
    <s v="spaces"/>
    <d v="2016-03-04T06:03:17"/>
    <x v="3038"/>
    <e v="#REF!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"/>
    <x v="1"/>
    <s v="spaces"/>
    <d v="2013-12-29T07:59:00"/>
    <x v="3039"/>
    <e v="#REF!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90000000000006"/>
    <x v="1"/>
    <s v="spaces"/>
    <d v="2015-06-26T23:00:00"/>
    <x v="3040"/>
    <e v="#REF!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3"/>
    <x v="1"/>
    <s v="spaces"/>
    <d v="2016-01-20T20:50:48"/>
    <x v="3041"/>
    <e v="#REF!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"/>
    <x v="1"/>
    <s v="spaces"/>
    <d v="2015-10-06T16:30:47"/>
    <x v="3042"/>
    <e v="#REF!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"/>
    <x v="1"/>
    <s v="spaces"/>
    <d v="2015-04-16T02:50:00"/>
    <x v="3043"/>
    <e v="#REF!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1"/>
    <x v="1"/>
    <s v="spaces"/>
    <d v="2016-02-02T17:26:38"/>
    <x v="3044"/>
    <e v="#REF!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"/>
    <x v="1"/>
    <s v="spaces"/>
    <d v="2014-08-22T03:44:15"/>
    <x v="3045"/>
    <e v="#REF!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5"/>
    <x v="1"/>
    <s v="spaces"/>
    <d v="2014-09-10T04:52:00"/>
    <x v="3046"/>
    <e v="#REF!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d v="2016-04-27T13:16:00"/>
    <x v="3047"/>
    <e v="#REF!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"/>
    <x v="1"/>
    <s v="spaces"/>
    <d v="2014-12-31T21:22:00"/>
    <x v="3048"/>
    <e v="#REF!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69999999999993"/>
    <x v="1"/>
    <s v="spaces"/>
    <d v="2015-06-14T00:20:55"/>
    <x v="3049"/>
    <e v="#REF!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7"/>
    <x v="1"/>
    <s v="spaces"/>
    <d v="2016-05-05T04:02:40"/>
    <x v="3050"/>
    <e v="#REF!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3"/>
    <x v="1"/>
    <s v="spaces"/>
    <d v="2017-02-08T09:59:05"/>
    <x v="3051"/>
    <e v="#REF!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d v="2015-05-28T15:59:00"/>
    <x v="3052"/>
    <e v="#REF!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"/>
    <x v="1"/>
    <s v="spaces"/>
    <d v="2014-10-02T03:59:00"/>
    <x v="3053"/>
    <e v="#REF!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d v="2015-03-02T01:04:00"/>
    <x v="3054"/>
    <e v="#REF!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d v="2015-01-09T22:59:50"/>
    <x v="3055"/>
    <e v="#REF!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d v="2014-09-29T15:16:24"/>
    <x v="3056"/>
    <e v="#REF!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d v="2016-04-03T14:36:51"/>
    <x v="3057"/>
    <e v="#REF!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d v="2016-05-20T08:59:00"/>
    <x v="3058"/>
    <e v="#REF!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d v="2014-08-08T22:27:26"/>
    <x v="3059"/>
    <e v="#REF!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"/>
    <x v="1"/>
    <s v="spaces"/>
    <d v="2015-09-28T06:35:34"/>
    <x v="3060"/>
    <e v="#REF!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d v="2014-08-13T18:49:08"/>
    <x v="3061"/>
    <e v="#REF!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"/>
    <x v="1"/>
    <s v="spaces"/>
    <d v="2015-09-30T18:00:00"/>
    <x v="3062"/>
    <e v="#REF!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"/>
    <x v="1"/>
    <s v="spaces"/>
    <d v="2016-10-22T22:08:58"/>
    <x v="3063"/>
    <e v="#REF!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"/>
    <x v="1"/>
    <s v="spaces"/>
    <d v="2015-11-22T06:59:00"/>
    <x v="3064"/>
    <e v="#REF!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d v="2014-07-30T01:19:32"/>
    <x v="3065"/>
    <e v="#REF!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7"/>
    <x v="1"/>
    <s v="spaces"/>
    <d v="2016-07-10T05:28:57"/>
    <x v="3066"/>
    <e v="#REF!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d v="2015-09-09T22:31:19"/>
    <x v="3067"/>
    <e v="#REF!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d v="2015-10-16T16:35:52"/>
    <x v="3068"/>
    <e v="#REF!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"/>
    <x v="1"/>
    <s v="spaces"/>
    <d v="2014-12-14T20:00:34"/>
    <x v="3069"/>
    <e v="#REF!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8"/>
    <x v="1"/>
    <s v="spaces"/>
    <d v="2016-12-07T17:36:09"/>
    <x v="3070"/>
    <e v="#REF!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1"/>
    <x v="1"/>
    <s v="spaces"/>
    <d v="2015-04-21T05:59:00"/>
    <x v="3071"/>
    <e v="#REF!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d v="2016-10-30T01:46:00"/>
    <x v="3072"/>
    <e v="#REF!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"/>
    <x v="1"/>
    <s v="spaces"/>
    <d v="2015-06-14T19:19:00"/>
    <x v="3073"/>
    <e v="#REF!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"/>
    <x v="1"/>
    <s v="spaces"/>
    <d v="2016-03-10T13:42:39"/>
    <x v="3074"/>
    <e v="#REF!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d v="2016-08-19T02:27:20"/>
    <x v="3075"/>
    <e v="#REF!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d v="2015-10-09T15:38:43"/>
    <x v="3076"/>
    <e v="#REF!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d v="2017-03-02T22:57:58"/>
    <x v="3077"/>
    <e v="#REF!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7"/>
    <x v="1"/>
    <s v="spaces"/>
    <d v="2015-02-26T03:19:55"/>
    <x v="3078"/>
    <e v="#REF!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8"/>
    <x v="1"/>
    <s v="spaces"/>
    <d v="2015-03-22T16:07:15"/>
    <x v="3079"/>
    <e v="#REF!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"/>
    <x v="1"/>
    <s v="spaces"/>
    <d v="2014-12-27T01:40:44"/>
    <x v="3080"/>
    <e v="#REF!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d v="2015-09-20T04:21:31"/>
    <x v="3081"/>
    <e v="#REF!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d v="2015-11-15T23:09:06"/>
    <x v="3082"/>
    <e v="#REF!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70000000000002"/>
    <x v="1"/>
    <s v="spaces"/>
    <d v="2014-09-01T05:00:00"/>
    <x v="3083"/>
    <e v="#REF!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"/>
    <x v="1"/>
    <s v="spaces"/>
    <d v="2015-05-05T18:48:00"/>
    <x v="3084"/>
    <e v="#REF!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8"/>
    <x v="1"/>
    <s v="spaces"/>
    <d v="2015-09-29T21:12:39"/>
    <x v="3085"/>
    <e v="#REF!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70000000000002"/>
    <x v="1"/>
    <s v="spaces"/>
    <d v="2015-08-17T16:05:59"/>
    <x v="3086"/>
    <e v="#REF!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d v="2016-12-21T04:36:30"/>
    <x v="3087"/>
    <e v="#REF!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d v="2015-01-08T13:41:00"/>
    <x v="3088"/>
    <e v="#REF!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9"/>
    <x v="1"/>
    <s v="spaces"/>
    <d v="2016-07-09T01:59:00"/>
    <x v="3089"/>
    <e v="#REF!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"/>
    <x v="1"/>
    <s v="spaces"/>
    <d v="2015-05-01T18:39:05"/>
    <x v="3090"/>
    <e v="#REF!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"/>
    <x v="1"/>
    <s v="spaces"/>
    <d v="2016-08-14T22:45:43"/>
    <x v="3091"/>
    <e v="#REF!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"/>
    <x v="1"/>
    <s v="spaces"/>
    <d v="2015-10-15T22:00:00"/>
    <x v="3092"/>
    <e v="#REF!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3"/>
    <x v="1"/>
    <s v="spaces"/>
    <d v="2014-06-01T03:59:00"/>
    <x v="3093"/>
    <e v="#REF!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d v="2015-09-20T19:05:56"/>
    <x v="3094"/>
    <e v="#REF!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d v="2016-08-01T00:36:20"/>
    <x v="3095"/>
    <e v="#REF!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9"/>
    <x v="1"/>
    <s v="spaces"/>
    <d v="2015-05-20T19:48:46"/>
    <x v="3096"/>
    <e v="#REF!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"/>
    <x v="1"/>
    <s v="spaces"/>
    <d v="2016-10-07T14:00:00"/>
    <x v="3097"/>
    <e v="#REF!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"/>
    <x v="1"/>
    <s v="spaces"/>
    <d v="2016-02-08T00:17:00"/>
    <x v="3098"/>
    <e v="#REF!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d v="2016-02-12T04:33:11"/>
    <x v="3099"/>
    <e v="#REF!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4"/>
    <x v="1"/>
    <s v="spaces"/>
    <d v="2014-10-20T14:56:15"/>
    <x v="3100"/>
    <e v="#REF!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d v="2015-07-16T07:56:00"/>
    <x v="3101"/>
    <e v="#REF!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"/>
    <x v="1"/>
    <s v="spaces"/>
    <d v="2016-08-23T08:10:18"/>
    <x v="3102"/>
    <e v="#REF!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d v="2015-06-12T03:45:06"/>
    <x v="3103"/>
    <e v="#REF!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d v="2015-02-03T02:00:00"/>
    <x v="3104"/>
    <e v="#REF!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"/>
    <x v="1"/>
    <s v="spaces"/>
    <d v="2014-10-19T05:00:00"/>
    <x v="3105"/>
    <e v="#REF!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d v="2015-09-16T22:00:00"/>
    <x v="3106"/>
    <e v="#REF!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999999999997"/>
    <x v="1"/>
    <s v="spaces"/>
    <d v="2015-05-11T19:32:31"/>
    <x v="3107"/>
    <e v="#REF!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d v="2015-04-28T15:19:54"/>
    <x v="3108"/>
    <e v="#REF!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"/>
    <x v="1"/>
    <s v="spaces"/>
    <d v="2014-08-28T03:00:10"/>
    <x v="3109"/>
    <e v="#REF!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d v="2017-02-19T00:45:19"/>
    <x v="3110"/>
    <e v="#REF!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1"/>
    <x v="1"/>
    <s v="spaces"/>
    <d v="2014-10-04T14:17:00"/>
    <x v="3111"/>
    <e v="#REF!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9"/>
    <x v="1"/>
    <s v="spaces"/>
    <d v="2016-11-01T02:55:34"/>
    <x v="3112"/>
    <e v="#REF!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"/>
    <x v="1"/>
    <s v="spaces"/>
    <d v="2015-04-17T17:33:02"/>
    <x v="3113"/>
    <e v="#REF!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d v="2014-09-21T15:10:50"/>
    <x v="3114"/>
    <e v="#REF!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d v="2016-06-05T10:43:47"/>
    <x v="3115"/>
    <e v="#REF!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d v="2015-04-01T12:22:05"/>
    <x v="3116"/>
    <e v="#REF!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d v="2016-05-27T13:12:00"/>
    <x v="3117"/>
    <e v="#REF!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d v="2016-07-02T15:35:23"/>
    <x v="3118"/>
    <e v="#REF!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d v="2015-03-27T00:05:32"/>
    <x v="3119"/>
    <e v="#REF!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d v="2016-05-05T21:36:36"/>
    <x v="3120"/>
    <e v="#REF!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d v="2014-09-26T16:18:55"/>
    <x v="3121"/>
    <e v="#REF!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d v="2016-11-09T23:22:12"/>
    <x v="3122"/>
    <e v="#REF!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"/>
    <x v="1"/>
    <s v="spaces"/>
    <d v="2016-07-09T23:49:58"/>
    <x v="3123"/>
    <e v="#REF!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d v="2015-02-02T18:43:21"/>
    <x v="3124"/>
    <e v="#REF!"/>
    <x v="0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d v="2016-01-07T04:57:52"/>
    <x v="3125"/>
    <e v="#REF!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8"/>
    <x v="1"/>
    <s v="spaces"/>
    <d v="2016-03-27T23:26:02"/>
    <x v="3126"/>
    <e v="#REF!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d v="2015-03-01T20:33:49"/>
    <x v="3127"/>
    <e v="#REF!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4"/>
    <x v="1"/>
    <s v="plays"/>
    <d v="2017-03-16T18:49:01"/>
    <x v="3128"/>
    <e v="#REF!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d v="2017-04-18T19:13:39"/>
    <x v="3129"/>
    <e v="#REF!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d v="2017-04-14T04:59:00"/>
    <x v="3130"/>
    <e v="#REF!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d v="2017-04-08T12:54:05"/>
    <x v="3131"/>
    <e v="#REF!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d v="2017-04-21T07:24:20"/>
    <x v="3132"/>
    <e v="#REF!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d v="2017-03-24T12:33:54"/>
    <x v="3133"/>
    <e v="#REF!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d v="2017-03-27T16:16:59"/>
    <x v="3134"/>
    <e v="#REF!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"/>
    <x v="1"/>
    <s v="plays"/>
    <d v="2017-04-04T03:38:41"/>
    <x v="3135"/>
    <e v="#REF!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5"/>
    <x v="1"/>
    <s v="plays"/>
    <d v="2017-03-31T22:59:00"/>
    <x v="3136"/>
    <e v="#REF!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d v="2017-05-03T19:12:00"/>
    <x v="3137"/>
    <e v="#REF!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d v="2017-04-03T15:30:07"/>
    <x v="3138"/>
    <e v="#REF!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d v="2017-03-25T04:33:00"/>
    <x v="3139"/>
    <e v="#REF!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d v="2017-04-07T16:15:03"/>
    <x v="3140"/>
    <e v="#REF!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d v="2017-04-16T20:00:00"/>
    <x v="3141"/>
    <e v="#REF!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d v="2017-03-19T11:18:59"/>
    <x v="3142"/>
    <e v="#REF!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d v="2017-04-09T08:35:56"/>
    <x v="3143"/>
    <e v="#REF!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"/>
    <x v="1"/>
    <s v="plays"/>
    <d v="2017-03-19T06:00:00"/>
    <x v="3144"/>
    <e v="#REF!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d v="2017-03-27T23:58:54"/>
    <x v="3145"/>
    <e v="#REF!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d v="2017-04-16T15:22:46"/>
    <x v="3146"/>
    <e v="#REF!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"/>
    <x v="1"/>
    <s v="plays"/>
    <d v="2014-11-07T00:15:55"/>
    <x v="3147"/>
    <e v="#REF!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"/>
    <x v="1"/>
    <s v="plays"/>
    <d v="2014-10-01T04:00:00"/>
    <x v="3148"/>
    <e v="#REF!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d v="2012-12-07T02:00:00"/>
    <x v="3149"/>
    <e v="#REF!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"/>
    <x v="1"/>
    <s v="plays"/>
    <d v="2011-01-25T04:00:00"/>
    <x v="3150"/>
    <e v="#REF!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"/>
    <x v="1"/>
    <s v="plays"/>
    <d v="2014-09-10T20:09:34"/>
    <x v="3151"/>
    <e v="#REF!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"/>
    <x v="1"/>
    <s v="plays"/>
    <d v="2013-11-02T20:49:27"/>
    <x v="3152"/>
    <e v="#REF!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"/>
    <x v="1"/>
    <s v="plays"/>
    <d v="2011-05-01T04:59:00"/>
    <x v="3153"/>
    <e v="#REF!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7"/>
    <x v="1"/>
    <s v="plays"/>
    <d v="2012-04-01T20:00:58"/>
    <x v="3154"/>
    <e v="#REF!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1"/>
    <x v="1"/>
    <s v="plays"/>
    <d v="2012-12-20T11:58:45"/>
    <x v="3155"/>
    <e v="#REF!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"/>
    <x v="1"/>
    <s v="plays"/>
    <d v="2012-06-01T22:52:24"/>
    <x v="3156"/>
    <e v="#REF!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4"/>
    <x v="1"/>
    <s v="plays"/>
    <d v="2014-07-19T05:00:00"/>
    <x v="3157"/>
    <e v="#REF!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1"/>
    <x v="1"/>
    <s v="plays"/>
    <d v="2013-07-22T20:09:12"/>
    <x v="3158"/>
    <e v="#REF!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"/>
    <x v="1"/>
    <s v="plays"/>
    <d v="2012-01-18T23:00:00"/>
    <x v="3159"/>
    <e v="#REF!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6"/>
    <x v="1"/>
    <s v="plays"/>
    <d v="2014-08-13T04:59:00"/>
    <x v="3160"/>
    <e v="#REF!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1"/>
    <x v="1"/>
    <s v="plays"/>
    <d v="2014-10-15T12:52:02"/>
    <x v="3161"/>
    <e v="#REF!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"/>
    <x v="1"/>
    <s v="plays"/>
    <d v="2014-07-07T02:00:00"/>
    <x v="3162"/>
    <e v="#REF!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"/>
    <x v="1"/>
    <s v="plays"/>
    <d v="2014-06-15T18:05:25"/>
    <x v="3163"/>
    <e v="#REF!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0000000000003"/>
    <x v="1"/>
    <s v="plays"/>
    <d v="2014-06-09T19:20:15"/>
    <x v="3164"/>
    <e v="#REF!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1"/>
    <x v="1"/>
    <s v="plays"/>
    <d v="2011-05-03T03:59:00"/>
    <x v="3165"/>
    <e v="#REF!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"/>
    <x v="1"/>
    <s v="plays"/>
    <d v="2014-11-26T07:59:00"/>
    <x v="3166"/>
    <e v="#REF!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"/>
    <x v="1"/>
    <s v="plays"/>
    <d v="2014-08-02T04:13:01"/>
    <x v="3167"/>
    <e v="#REF!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"/>
    <x v="1"/>
    <s v="plays"/>
    <d v="2014-06-13T22:00:00"/>
    <x v="3168"/>
    <e v="#REF!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d v="2013-12-13T04:59:00"/>
    <x v="3169"/>
    <e v="#REF!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2"/>
    <x v="1"/>
    <s v="plays"/>
    <d v="2014-07-02T04:00:00"/>
    <x v="3170"/>
    <e v="#REF!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099999999999994"/>
    <x v="1"/>
    <s v="plays"/>
    <d v="2016-05-06T14:35:58"/>
    <x v="3171"/>
    <e v="#REF!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"/>
    <x v="1"/>
    <s v="plays"/>
    <d v="2012-02-14T17:31:08"/>
    <x v="3172"/>
    <e v="#REF!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9"/>
    <x v="1"/>
    <s v="plays"/>
    <d v="2014-09-26T21:04:52"/>
    <x v="3173"/>
    <e v="#REF!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"/>
    <x v="1"/>
    <s v="plays"/>
    <d v="2014-08-25T20:45:08"/>
    <x v="3174"/>
    <e v="#REF!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d v="2011-02-17T21:17:07"/>
    <x v="3175"/>
    <e v="#REF!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"/>
    <x v="1"/>
    <s v="plays"/>
    <d v="2013-08-18T15:00:00"/>
    <x v="3176"/>
    <e v="#REF!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5"/>
    <x v="1"/>
    <s v="plays"/>
    <d v="2014-06-21T16:00:09"/>
    <x v="3177"/>
    <e v="#REF!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3"/>
    <x v="1"/>
    <s v="plays"/>
    <d v="2014-07-16T14:31:15"/>
    <x v="3178"/>
    <e v="#REF!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4"/>
    <x v="1"/>
    <s v="plays"/>
    <d v="2013-05-06T16:51:11"/>
    <x v="3179"/>
    <e v="#REF!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"/>
    <x v="1"/>
    <s v="plays"/>
    <d v="2014-06-20T09:54:09"/>
    <x v="3180"/>
    <e v="#REF!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"/>
    <x v="1"/>
    <s v="plays"/>
    <d v="2014-06-15T16:00:00"/>
    <x v="3181"/>
    <e v="#REF!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7"/>
    <x v="1"/>
    <s v="plays"/>
    <d v="2012-01-31T17:00:00"/>
    <x v="3182"/>
    <e v="#REF!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"/>
    <x v="1"/>
    <s v="plays"/>
    <d v="2013-08-23T19:04:29"/>
    <x v="3183"/>
    <e v="#REF!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2"/>
    <x v="1"/>
    <s v="plays"/>
    <d v="2014-07-01T23:50:31"/>
    <x v="3184"/>
    <e v="#REF!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7"/>
    <x v="1"/>
    <s v="plays"/>
    <d v="2014-07-16T23:27:21"/>
    <x v="3185"/>
    <e v="#REF!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"/>
    <x v="1"/>
    <s v="plays"/>
    <d v="2014-09-16T21:00:00"/>
    <x v="3186"/>
    <e v="#REF!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89999999999995"/>
    <x v="1"/>
    <s v="plays"/>
    <d v="2014-08-04T15:59:33"/>
    <x v="3187"/>
    <e v="#REF!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"/>
    <x v="1"/>
    <s v="musical"/>
    <d v="2015-06-10T09:58:22"/>
    <x v="3188"/>
    <e v="#REF!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"/>
    <x v="1"/>
    <s v="musical"/>
    <d v="2015-05-24T08:18:52"/>
    <x v="3189"/>
    <e v="#REF!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d v="2016-12-09T04:37:55"/>
    <x v="3190"/>
    <e v="#REF!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d v="2016-08-16T18:07:49"/>
    <x v="3191"/>
    <e v="#REF!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d v="2015-02-28T22:00:00"/>
    <x v="3192"/>
    <e v="#REF!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6"/>
    <x v="1"/>
    <s v="musical"/>
    <d v="2015-02-20T23:14:16"/>
    <x v="3193"/>
    <e v="#REF!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d v="2015-07-27T01:29:58"/>
    <x v="3194"/>
    <e v="#REF!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8"/>
    <x v="1"/>
    <s v="musical"/>
    <d v="2015-02-12T14:15:42"/>
    <x v="3195"/>
    <e v="#REF!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d v="2015-08-01T14:00:00"/>
    <x v="3196"/>
    <e v="#REF!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d v="2015-02-04T11:50:18"/>
    <x v="3197"/>
    <e v="#REF!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7"/>
    <x v="1"/>
    <s v="musical"/>
    <d v="2015-02-16T10:11:17"/>
    <x v="3198"/>
    <e v="#REF!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1"/>
    <x v="1"/>
    <s v="musical"/>
    <d v="2014-09-06T21:00:00"/>
    <x v="3199"/>
    <e v="#REF!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d v="2016-04-30T05:34:00"/>
    <x v="3200"/>
    <e v="#REF!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d v="2014-08-31T18:24:37"/>
    <x v="3201"/>
    <e v="#REF!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d v="2015-12-14T05:59:00"/>
    <x v="3202"/>
    <e v="#REF!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7"/>
    <x v="1"/>
    <s v="musical"/>
    <d v="2015-09-25T23:43:42"/>
    <x v="3203"/>
    <e v="#REF!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d v="2015-07-17T16:14:00"/>
    <x v="3204"/>
    <e v="#REF!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d v="2015-05-01T08:59:32"/>
    <x v="3205"/>
    <e v="#REF!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d v="2015-09-19T06:37:31"/>
    <x v="3206"/>
    <e v="#REF!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"/>
    <x v="1"/>
    <s v="musical"/>
    <d v="2015-04-23T05:40:07"/>
    <x v="3207"/>
    <e v="#REF!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1"/>
    <x v="1"/>
    <s v="plays"/>
    <d v="2014-07-28T14:31:17"/>
    <x v="3208"/>
    <e v="#REF!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6"/>
    <x v="1"/>
    <s v="plays"/>
    <d v="2014-06-20T23:00:00"/>
    <x v="3209"/>
    <e v="#REF!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"/>
    <x v="1"/>
    <s v="plays"/>
    <d v="2012-06-01T03:59:00"/>
    <x v="3210"/>
    <e v="#REF!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"/>
    <x v="1"/>
    <s v="plays"/>
    <d v="2014-08-15T02:00:00"/>
    <x v="3211"/>
    <e v="#REF!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"/>
    <x v="1"/>
    <s v="plays"/>
    <d v="2014-08-08T19:05:51"/>
    <x v="3212"/>
    <e v="#REF!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1"/>
    <x v="1"/>
    <s v="plays"/>
    <d v="2015-07-26T18:19:19"/>
    <x v="3213"/>
    <e v="#REF!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"/>
    <x v="1"/>
    <s v="plays"/>
    <d v="2016-01-05T23:55:00"/>
    <x v="3214"/>
    <e v="#REF!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"/>
    <x v="1"/>
    <s v="plays"/>
    <d v="2015-09-10T03:59:00"/>
    <x v="3215"/>
    <e v="#REF!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"/>
    <x v="1"/>
    <s v="plays"/>
    <d v="2015-07-11T14:30:00"/>
    <x v="3216"/>
    <e v="#REF!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"/>
    <x v="1"/>
    <s v="plays"/>
    <d v="2016-11-04T13:06:24"/>
    <x v="3217"/>
    <e v="#REF!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9"/>
    <x v="1"/>
    <s v="plays"/>
    <d v="2014-12-31T00:00:00"/>
    <x v="3218"/>
    <e v="#REF!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"/>
    <x v="1"/>
    <s v="plays"/>
    <d v="2015-03-22T22:35:47"/>
    <x v="3219"/>
    <e v="#REF!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"/>
    <x v="1"/>
    <s v="plays"/>
    <d v="2017-03-12T21:00:00"/>
    <x v="3220"/>
    <e v="#REF!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"/>
    <x v="1"/>
    <s v="plays"/>
    <d v="2015-07-05T16:43:23"/>
    <x v="3221"/>
    <e v="#REF!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"/>
    <x v="1"/>
    <s v="plays"/>
    <d v="2015-10-24T21:29:00"/>
    <x v="3222"/>
    <e v="#REF!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8"/>
    <x v="1"/>
    <s v="plays"/>
    <d v="2015-08-20T20:02:56"/>
    <x v="3223"/>
    <e v="#REF!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"/>
    <x v="1"/>
    <s v="plays"/>
    <d v="2017-01-10T05:00:00"/>
    <x v="3224"/>
    <e v="#REF!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9"/>
    <x v="1"/>
    <s v="plays"/>
    <d v="2016-06-03T21:00:00"/>
    <x v="3225"/>
    <e v="#REF!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"/>
    <x v="1"/>
    <s v="plays"/>
    <d v="2015-10-30T14:00:12"/>
    <x v="3226"/>
    <e v="#REF!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d v="2017-01-17T21:10:36"/>
    <x v="3227"/>
    <e v="#REF!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"/>
    <x v="1"/>
    <s v="plays"/>
    <d v="2015-12-17T04:59:00"/>
    <x v="3228"/>
    <e v="#REF!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8"/>
    <x v="1"/>
    <s v="plays"/>
    <d v="2014-11-20T07:59:58"/>
    <x v="3229"/>
    <e v="#REF!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2"/>
    <x v="1"/>
    <s v="plays"/>
    <d v="2014-10-01T03:59:00"/>
    <x v="3230"/>
    <e v="#REF!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d v="2016-04-16T22:39:07"/>
    <x v="3231"/>
    <e v="#REF!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"/>
    <x v="1"/>
    <s v="plays"/>
    <d v="2016-05-04T03:59:00"/>
    <x v="3232"/>
    <e v="#REF!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8"/>
    <x v="1"/>
    <s v="plays"/>
    <d v="2017-03-02T19:19:15"/>
    <x v="3233"/>
    <e v="#REF!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2"/>
    <x v="1"/>
    <s v="plays"/>
    <d v="2017-02-01T23:31:00"/>
    <x v="3234"/>
    <e v="#REF!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"/>
    <x v="1"/>
    <s v="plays"/>
    <d v="2016-07-01T08:20:51"/>
    <x v="3235"/>
    <e v="#REF!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1"/>
    <x v="1"/>
    <s v="plays"/>
    <d v="2016-12-28T22:00:33"/>
    <x v="3236"/>
    <e v="#REF!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999999999999"/>
    <x v="1"/>
    <s v="plays"/>
    <d v="2015-09-29T03:59:00"/>
    <x v="3237"/>
    <e v="#REF!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"/>
    <x v="1"/>
    <s v="plays"/>
    <d v="2015-07-01T12:14:58"/>
    <x v="3238"/>
    <e v="#REF!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"/>
    <x v="1"/>
    <s v="plays"/>
    <d v="2015-10-25T23:59:00"/>
    <x v="3239"/>
    <e v="#REF!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4"/>
    <x v="1"/>
    <s v="plays"/>
    <d v="2017-02-16T23:00:00"/>
    <x v="3240"/>
    <e v="#REF!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9"/>
    <x v="1"/>
    <s v="plays"/>
    <d v="2014-10-14T06:59:00"/>
    <x v="3241"/>
    <e v="#REF!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9999999999993"/>
    <x v="1"/>
    <s v="plays"/>
    <d v="2014-09-19T18:08:12"/>
    <x v="3242"/>
    <e v="#REF!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"/>
    <x v="1"/>
    <s v="plays"/>
    <d v="2015-10-09T00:00:00"/>
    <x v="3243"/>
    <e v="#REF!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7"/>
    <x v="1"/>
    <s v="plays"/>
    <d v="2016-12-01T17:39:42"/>
    <x v="3244"/>
    <e v="#REF!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3"/>
    <x v="1"/>
    <s v="plays"/>
    <d v="2015-06-12T02:00:00"/>
    <x v="3245"/>
    <e v="#REF!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3"/>
    <x v="1"/>
    <s v="plays"/>
    <d v="2015-09-12T03:59:00"/>
    <x v="3246"/>
    <e v="#REF!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3"/>
    <x v="1"/>
    <s v="plays"/>
    <d v="2015-07-12T10:25:12"/>
    <x v="3247"/>
    <e v="#REF!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8"/>
    <x v="1"/>
    <s v="plays"/>
    <d v="2015-04-04T20:19:17"/>
    <x v="3248"/>
    <e v="#REF!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8"/>
    <x v="1"/>
    <s v="plays"/>
    <d v="2015-06-20T17:55:14"/>
    <x v="3249"/>
    <e v="#REF!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"/>
    <x v="1"/>
    <s v="plays"/>
    <d v="2014-11-05T18:48:44"/>
    <x v="3250"/>
    <e v="#REF!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d v="2015-06-21T17:32:46"/>
    <x v="3251"/>
    <e v="#REF!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d v="2016-09-07T11:20:40"/>
    <x v="3252"/>
    <e v="#REF!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9"/>
    <x v="1"/>
    <s v="plays"/>
    <d v="2016-09-08T03:45:00"/>
    <x v="3253"/>
    <e v="#REF!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"/>
    <x v="1"/>
    <s v="plays"/>
    <d v="2015-03-26T01:03:29"/>
    <x v="3254"/>
    <e v="#REF!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7"/>
    <x v="1"/>
    <s v="plays"/>
    <d v="2014-10-07T18:26:15"/>
    <x v="3255"/>
    <e v="#REF!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0000000000005"/>
    <x v="1"/>
    <s v="plays"/>
    <d v="2015-06-11T03:59:00"/>
    <x v="3256"/>
    <e v="#REF!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"/>
    <x v="1"/>
    <s v="plays"/>
    <d v="2017-02-22T13:25:52"/>
    <x v="3257"/>
    <e v="#REF!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d v="2015-01-08T21:17:41"/>
    <x v="3258"/>
    <e v="#REF!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4"/>
    <x v="1"/>
    <s v="plays"/>
    <d v="2016-10-01T03:59:00"/>
    <x v="3259"/>
    <e v="#REF!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19999999999993"/>
    <x v="1"/>
    <s v="plays"/>
    <d v="2015-11-30T17:08:38"/>
    <x v="3260"/>
    <e v="#REF!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0000000000006"/>
    <x v="1"/>
    <s v="plays"/>
    <d v="2015-07-16T17:24:36"/>
    <x v="3261"/>
    <e v="#REF!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"/>
    <x v="1"/>
    <s v="plays"/>
    <d v="2014-12-22T04:00:00"/>
    <x v="3262"/>
    <e v="#REF!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4"/>
    <x v="1"/>
    <s v="plays"/>
    <d v="2015-10-30T21:00:00"/>
    <x v="3263"/>
    <e v="#REF!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"/>
    <x v="1"/>
    <s v="plays"/>
    <d v="2015-01-28T22:00:00"/>
    <x v="3264"/>
    <e v="#REF!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90000000000006"/>
    <x v="1"/>
    <s v="plays"/>
    <d v="2015-12-03T17:00:00"/>
    <x v="3265"/>
    <e v="#REF!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3"/>
    <x v="1"/>
    <s v="plays"/>
    <d v="2015-06-12T21:00:00"/>
    <x v="3266"/>
    <e v="#REF!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8"/>
    <x v="1"/>
    <s v="plays"/>
    <d v="2015-07-17T18:11:00"/>
    <x v="3267"/>
    <e v="#REF!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"/>
    <x v="1"/>
    <s v="plays"/>
    <d v="2016-08-24T21:42:08"/>
    <x v="3268"/>
    <e v="#REF!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d v="2015-06-16T11:00:00"/>
    <x v="3269"/>
    <e v="#REF!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d v="2015-07-12T12:47:45"/>
    <x v="3270"/>
    <e v="#REF!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4"/>
    <x v="1"/>
    <s v="plays"/>
    <d v="2014-11-02T11:29:35"/>
    <x v="3271"/>
    <e v="#REF!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"/>
    <x v="1"/>
    <s v="plays"/>
    <d v="2015-11-06T13:00:09"/>
    <x v="3272"/>
    <e v="#REF!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"/>
    <x v="1"/>
    <s v="plays"/>
    <d v="2016-09-14T19:00:00"/>
    <x v="3273"/>
    <e v="#REF!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"/>
    <x v="1"/>
    <s v="plays"/>
    <d v="2016-03-15T21:00:00"/>
    <x v="3274"/>
    <e v="#REF!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999999999999"/>
    <x v="1"/>
    <s v="plays"/>
    <d v="2015-02-09T04:30:00"/>
    <x v="3275"/>
    <e v="#REF!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d v="2016-04-01T03:59:00"/>
    <x v="3276"/>
    <e v="#REF!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d v="2014-11-18T17:23:26"/>
    <x v="3277"/>
    <e v="#REF!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3"/>
    <x v="1"/>
    <s v="plays"/>
    <d v="2015-05-30T20:21:43"/>
    <x v="3278"/>
    <e v="#REF!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1"/>
    <x v="1"/>
    <s v="plays"/>
    <d v="2016-04-01T01:27:39"/>
    <x v="3279"/>
    <e v="#REF!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7"/>
    <x v="1"/>
    <s v="plays"/>
    <d v="2015-06-01T05:00:00"/>
    <x v="3280"/>
    <e v="#REF!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000000000001"/>
    <x v="1"/>
    <s v="plays"/>
    <d v="2015-09-02T00:28:25"/>
    <x v="3281"/>
    <e v="#REF!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"/>
    <x v="1"/>
    <s v="plays"/>
    <d v="2016-04-29T04:39:48"/>
    <x v="3282"/>
    <e v="#REF!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999999999998"/>
    <x v="1"/>
    <s v="plays"/>
    <d v="2016-02-10T21:00:00"/>
    <x v="3283"/>
    <e v="#REF!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d v="2016-01-29T05:59:00"/>
    <x v="3284"/>
    <e v="#REF!"/>
    <x v="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9"/>
    <x v="1"/>
    <s v="plays"/>
    <d v="2017-02-28T05:00:00"/>
    <x v="3285"/>
    <e v="#REF!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"/>
    <x v="1"/>
    <s v="plays"/>
    <d v="2016-08-15T20:09:42"/>
    <x v="3286"/>
    <e v="#REF!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3"/>
    <x v="1"/>
    <s v="plays"/>
    <d v="2015-11-28T18:00:28"/>
    <x v="3287"/>
    <e v="#REF!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4"/>
    <x v="1"/>
    <s v="plays"/>
    <d v="2016-06-20T23:00:00"/>
    <x v="3288"/>
    <e v="#REF!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1"/>
    <x v="1"/>
    <s v="plays"/>
    <d v="2017-02-20T08:50:02"/>
    <x v="3289"/>
    <e v="#REF!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7"/>
    <x v="1"/>
    <s v="plays"/>
    <d v="2017-03-11T12:21:31"/>
    <x v="3290"/>
    <e v="#REF!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"/>
    <x v="1"/>
    <s v="plays"/>
    <d v="2015-09-17T03:59:00"/>
    <x v="3291"/>
    <e v="#REF!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7"/>
    <x v="1"/>
    <s v="plays"/>
    <d v="2015-12-04T19:29:08"/>
    <x v="3292"/>
    <e v="#REF!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9"/>
    <x v="1"/>
    <s v="plays"/>
    <d v="2017-03-04T10:12:32"/>
    <x v="3293"/>
    <e v="#REF!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"/>
    <x v="1"/>
    <s v="plays"/>
    <d v="2015-06-16T12:59:14"/>
    <x v="3294"/>
    <e v="#REF!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7"/>
    <x v="1"/>
    <s v="plays"/>
    <d v="2016-09-26T10:37:09"/>
    <x v="3295"/>
    <e v="#REF!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8"/>
    <x v="1"/>
    <s v="plays"/>
    <d v="2015-11-22T22:00:00"/>
    <x v="3296"/>
    <e v="#REF!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"/>
    <x v="1"/>
    <s v="plays"/>
    <d v="2015-07-27T22:59:00"/>
    <x v="3297"/>
    <e v="#REF!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"/>
    <x v="1"/>
    <s v="plays"/>
    <d v="2015-09-13T00:00:00"/>
    <x v="3298"/>
    <e v="#REF!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"/>
    <x v="1"/>
    <s v="plays"/>
    <d v="2015-10-14T22:01:03"/>
    <x v="3299"/>
    <e v="#REF!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"/>
    <x v="1"/>
    <s v="plays"/>
    <d v="2015-04-29T17:51:02"/>
    <x v="3300"/>
    <e v="#REF!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d v="2016-08-01T06:59:00"/>
    <x v="3301"/>
    <e v="#REF!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d v="2016-12-07T08:26:16"/>
    <x v="3302"/>
    <e v="#REF!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d v="2015-03-28T14:38:04"/>
    <x v="3303"/>
    <e v="#REF!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9"/>
    <x v="1"/>
    <s v="plays"/>
    <d v="2016-12-22T14:59:12"/>
    <x v="3304"/>
    <e v="#REF!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d v="2015-07-31T20:32:28"/>
    <x v="3305"/>
    <e v="#REF!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"/>
    <x v="1"/>
    <s v="plays"/>
    <d v="2016-06-10T03:00:00"/>
    <x v="3306"/>
    <e v="#REF!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4"/>
    <x v="1"/>
    <s v="plays"/>
    <d v="2016-05-15T01:22:19"/>
    <x v="3307"/>
    <e v="#REF!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9"/>
    <x v="1"/>
    <s v="plays"/>
    <d v="2016-04-13T21:02:45"/>
    <x v="3308"/>
    <e v="#REF!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d v="2016-10-16T15:36:18"/>
    <x v="3309"/>
    <e v="#REF!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4"/>
    <x v="1"/>
    <s v="plays"/>
    <d v="2015-10-06T22:17:05"/>
    <x v="3310"/>
    <e v="#REF!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"/>
    <x v="1"/>
    <s v="plays"/>
    <d v="2015-10-17T07:00:10"/>
    <x v="3311"/>
    <e v="#REF!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d v="2016-11-11T22:00:00"/>
    <x v="3312"/>
    <e v="#REF!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"/>
    <x v="1"/>
    <s v="plays"/>
    <d v="2016-01-27T01:00:00"/>
    <x v="3313"/>
    <e v="#REF!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7"/>
    <x v="1"/>
    <s v="plays"/>
    <d v="2015-05-08T20:05:00"/>
    <x v="3314"/>
    <e v="#REF!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4"/>
    <x v="1"/>
    <s v="plays"/>
    <d v="2016-05-06T07:17:21"/>
    <x v="3315"/>
    <e v="#REF!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8"/>
    <x v="1"/>
    <s v="plays"/>
    <d v="2014-08-08T13:54:00"/>
    <x v="3316"/>
    <e v="#REF!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"/>
    <x v="1"/>
    <s v="plays"/>
    <d v="2016-06-08T00:57:04"/>
    <x v="3317"/>
    <e v="#REF!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d v="2016-04-11T02:30:00"/>
    <x v="3318"/>
    <e v="#REF!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d v="2015-01-31T14:03:06"/>
    <x v="3319"/>
    <e v="#REF!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5"/>
    <x v="1"/>
    <s v="plays"/>
    <d v="2016-06-22T01:05:57"/>
    <x v="3320"/>
    <e v="#REF!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d v="2014-10-16T03:59:00"/>
    <x v="3321"/>
    <e v="#REF!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"/>
    <x v="1"/>
    <s v="plays"/>
    <d v="2016-06-22T03:55:00"/>
    <x v="3322"/>
    <e v="#REF!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"/>
    <x v="1"/>
    <s v="plays"/>
    <d v="2016-09-25T08:46:48"/>
    <x v="3323"/>
    <e v="#REF!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d v="2016-06-05T13:59:50"/>
    <x v="3324"/>
    <e v="#REF!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d v="2015-04-05T17:51:17"/>
    <x v="3325"/>
    <e v="#REF!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"/>
    <x v="1"/>
    <s v="plays"/>
    <d v="2015-03-08T16:08:25"/>
    <x v="3326"/>
    <e v="#REF!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5"/>
    <x v="1"/>
    <s v="plays"/>
    <d v="2016-05-08T08:59:26"/>
    <x v="3327"/>
    <e v="#REF!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999999999997"/>
    <x v="1"/>
    <s v="plays"/>
    <d v="2014-07-05T01:00:00"/>
    <x v="3328"/>
    <e v="#REF!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"/>
    <x v="1"/>
    <s v="plays"/>
    <d v="2014-07-27T23:00:00"/>
    <x v="3329"/>
    <e v="#REF!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"/>
    <x v="1"/>
    <s v="plays"/>
    <d v="2015-04-01T20:17:48"/>
    <x v="3330"/>
    <e v="#REF!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d v="2015-10-06T16:44:46"/>
    <x v="3331"/>
    <e v="#REF!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90000000000006"/>
    <x v="1"/>
    <s v="plays"/>
    <d v="2014-07-19T20:38:50"/>
    <x v="3332"/>
    <e v="#REF!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"/>
    <x v="1"/>
    <s v="plays"/>
    <d v="2015-06-15T16:14:40"/>
    <x v="3333"/>
    <e v="#REF!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"/>
    <x v="1"/>
    <s v="plays"/>
    <d v="2015-07-30T12:30:22"/>
    <x v="3334"/>
    <e v="#REF!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2"/>
    <x v="1"/>
    <s v="plays"/>
    <d v="2014-08-03T23:00:00"/>
    <x v="3335"/>
    <e v="#REF!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8"/>
    <x v="1"/>
    <s v="plays"/>
    <d v="2016-04-05T08:34:06"/>
    <x v="3336"/>
    <e v="#REF!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3"/>
    <x v="1"/>
    <s v="plays"/>
    <d v="2014-10-10T21:00:00"/>
    <x v="3337"/>
    <e v="#REF!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5"/>
    <x v="1"/>
    <s v="plays"/>
    <d v="2017-02-24T13:48:00"/>
    <x v="3338"/>
    <e v="#REF!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2"/>
    <x v="1"/>
    <s v="plays"/>
    <d v="2016-07-28T15:58:38"/>
    <x v="3339"/>
    <e v="#REF!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8"/>
    <x v="1"/>
    <s v="plays"/>
    <d v="2016-12-06T23:22:34"/>
    <x v="3340"/>
    <e v="#REF!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"/>
    <x v="1"/>
    <s v="plays"/>
    <d v="2016-06-12T17:00:00"/>
    <x v="3341"/>
    <e v="#REF!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9999999999994"/>
    <x v="1"/>
    <s v="plays"/>
    <d v="2015-04-01T04:59:00"/>
    <x v="3342"/>
    <e v="#REF!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"/>
    <x v="1"/>
    <s v="plays"/>
    <d v="2016-04-13T13:18:00"/>
    <x v="3343"/>
    <e v="#REF!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3"/>
    <x v="1"/>
    <s v="plays"/>
    <d v="2014-08-30T04:48:13"/>
    <x v="3344"/>
    <e v="#REF!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d v="2015-04-18T00:37:00"/>
    <x v="3345"/>
    <e v="#REF!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7"/>
    <x v="1"/>
    <s v="plays"/>
    <d v="2015-02-26T00:35:10"/>
    <x v="3346"/>
    <e v="#REF!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"/>
    <x v="1"/>
    <s v="plays"/>
    <d v="2016-05-08T21:00:00"/>
    <x v="3347"/>
    <e v="#REF!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19999999999993"/>
    <x v="1"/>
    <s v="plays"/>
    <d v="2016-04-30T03:59:00"/>
    <x v="3348"/>
    <e v="#REF!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"/>
    <x v="1"/>
    <s v="plays"/>
    <d v="2016-06-13T17:00:00"/>
    <x v="3349"/>
    <e v="#REF!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7"/>
    <x v="1"/>
    <s v="plays"/>
    <d v="2015-11-29T23:00:00"/>
    <x v="3350"/>
    <e v="#REF!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"/>
    <x v="1"/>
    <s v="plays"/>
    <d v="2014-07-23T11:00:00"/>
    <x v="3351"/>
    <e v="#REF!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d v="2016-07-01T23:00:00"/>
    <x v="3352"/>
    <e v="#REF!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9999999999997"/>
    <x v="1"/>
    <s v="plays"/>
    <d v="2016-05-02T23:00:00"/>
    <x v="3353"/>
    <e v="#REF!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d v="2015-10-29T04:01:00"/>
    <x v="3354"/>
    <e v="#REF!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000000000001"/>
    <x v="1"/>
    <s v="plays"/>
    <d v="2016-05-10T11:17:00"/>
    <x v="3355"/>
    <e v="#REF!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"/>
    <x v="1"/>
    <s v="plays"/>
    <d v="2016-07-15T19:34:32"/>
    <x v="3356"/>
    <e v="#REF!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"/>
    <x v="1"/>
    <s v="plays"/>
    <d v="2014-08-01T10:01:50"/>
    <x v="3357"/>
    <e v="#REF!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"/>
    <x v="1"/>
    <s v="plays"/>
    <d v="2014-11-19T08:27:59"/>
    <x v="3358"/>
    <e v="#REF!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"/>
    <x v="1"/>
    <s v="plays"/>
    <d v="2017-02-25T01:22:14"/>
    <x v="3359"/>
    <e v="#REF!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"/>
    <x v="1"/>
    <s v="plays"/>
    <d v="2016-12-14T15:59:00"/>
    <x v="3360"/>
    <e v="#REF!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3"/>
    <x v="1"/>
    <s v="plays"/>
    <d v="2014-09-01T15:59:00"/>
    <x v="3361"/>
    <e v="#REF!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d v="2015-03-07T04:55:00"/>
    <x v="3362"/>
    <e v="#REF!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1"/>
    <x v="1"/>
    <s v="plays"/>
    <d v="2014-08-19T16:00:00"/>
    <x v="3363"/>
    <e v="#REF!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4"/>
    <x v="1"/>
    <s v="plays"/>
    <d v="2016-03-15T21:00:00"/>
    <x v="3364"/>
    <e v="#REF!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7"/>
    <x v="1"/>
    <s v="plays"/>
    <d v="2015-12-13T02:26:32"/>
    <x v="3365"/>
    <e v="#REF!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9"/>
    <x v="1"/>
    <s v="plays"/>
    <d v="2015-05-13T01:37:17"/>
    <x v="3366"/>
    <e v="#REF!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7"/>
    <x v="1"/>
    <s v="plays"/>
    <d v="2015-08-01T22:24:54"/>
    <x v="3367"/>
    <e v="#REF!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8"/>
    <x v="1"/>
    <s v="plays"/>
    <d v="2015-01-01T05:00:00"/>
    <x v="3368"/>
    <e v="#REF!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"/>
    <x v="1"/>
    <s v="plays"/>
    <d v="2017-01-15T00:59:40"/>
    <x v="3369"/>
    <e v="#REF!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"/>
    <x v="1"/>
    <s v="plays"/>
    <d v="2016-12-17T08:00:00"/>
    <x v="3370"/>
    <e v="#REF!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8"/>
    <x v="1"/>
    <s v="plays"/>
    <d v="2015-12-02T20:59:25"/>
    <x v="3371"/>
    <e v="#REF!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"/>
    <x v="1"/>
    <s v="plays"/>
    <d v="2014-08-25T04:59:00"/>
    <x v="3372"/>
    <e v="#REF!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"/>
    <x v="1"/>
    <s v="plays"/>
    <d v="2015-07-18T16:00:00"/>
    <x v="3373"/>
    <e v="#REF!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"/>
    <x v="1"/>
    <s v="plays"/>
    <d v="2015-10-28T17:33:36"/>
    <x v="3374"/>
    <e v="#REF!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"/>
    <x v="1"/>
    <s v="plays"/>
    <d v="2014-05-18T14:39:33"/>
    <x v="3375"/>
    <e v="#REF!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1"/>
    <x v="1"/>
    <s v="plays"/>
    <d v="2015-04-25T15:49:54"/>
    <x v="3376"/>
    <e v="#REF!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9"/>
    <x v="1"/>
    <s v="plays"/>
    <d v="2015-03-20T16:56:00"/>
    <x v="3377"/>
    <e v="#REF!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"/>
    <x v="1"/>
    <s v="plays"/>
    <d v="2014-08-31T13:08:00"/>
    <x v="3378"/>
    <e v="#REF!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"/>
    <x v="1"/>
    <s v="plays"/>
    <d v="2015-08-26T23:00:00"/>
    <x v="3379"/>
    <e v="#REF!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"/>
    <x v="1"/>
    <s v="plays"/>
    <d v="2014-11-29T23:52:58"/>
    <x v="3380"/>
    <e v="#REF!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1"/>
    <x v="1"/>
    <s v="plays"/>
    <d v="2015-03-11T03:26:23"/>
    <x v="3381"/>
    <e v="#REF!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0000000000006"/>
    <x v="1"/>
    <s v="plays"/>
    <d v="2016-08-01T22:59:00"/>
    <x v="3382"/>
    <e v="#REF!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7"/>
    <x v="1"/>
    <s v="plays"/>
    <d v="2016-06-23T18:47:00"/>
    <x v="3383"/>
    <e v="#REF!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"/>
    <x v="1"/>
    <s v="plays"/>
    <d v="2015-11-21T03:00:00"/>
    <x v="3384"/>
    <e v="#REF!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000000000001"/>
    <x v="1"/>
    <s v="plays"/>
    <d v="2014-12-10T20:49:12"/>
    <x v="3385"/>
    <e v="#REF!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2"/>
    <x v="1"/>
    <s v="plays"/>
    <d v="2014-12-03T15:28:26"/>
    <x v="3386"/>
    <e v="#REF!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"/>
    <x v="1"/>
    <s v="plays"/>
    <d v="2014-12-14T18:18:08"/>
    <x v="3387"/>
    <e v="#REF!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d v="2015-06-18T11:04:01"/>
    <x v="3388"/>
    <e v="#REF!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8"/>
    <x v="1"/>
    <s v="plays"/>
    <d v="2016-06-03T13:31:22"/>
    <x v="3389"/>
    <e v="#REF!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9999999999993"/>
    <x v="1"/>
    <s v="plays"/>
    <d v="2014-07-10T18:35:45"/>
    <x v="3390"/>
    <e v="#REF!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"/>
    <x v="1"/>
    <s v="plays"/>
    <d v="2014-08-08T22:28:00"/>
    <x v="3391"/>
    <e v="#REF!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7"/>
    <x v="1"/>
    <s v="plays"/>
    <d v="2016-05-06T20:17:35"/>
    <x v="3392"/>
    <e v="#REF!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7"/>
    <x v="1"/>
    <s v="plays"/>
    <d v="2014-11-06T00:46:00"/>
    <x v="3393"/>
    <e v="#REF!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d v="2014-07-27T14:17:25"/>
    <x v="3394"/>
    <e v="#REF!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"/>
    <x v="1"/>
    <s v="plays"/>
    <d v="2015-05-30T18:10:00"/>
    <x v="3395"/>
    <e v="#REF!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"/>
    <x v="1"/>
    <s v="plays"/>
    <d v="2014-06-01T03:59:00"/>
    <x v="3396"/>
    <e v="#REF!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7"/>
    <x v="1"/>
    <s v="plays"/>
    <d v="2016-02-18T22:00:00"/>
    <x v="3397"/>
    <e v="#REF!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49999999999994"/>
    <x v="1"/>
    <s v="plays"/>
    <d v="2014-11-21T17:00:00"/>
    <x v="3398"/>
    <e v="#REF!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7"/>
    <x v="1"/>
    <s v="plays"/>
    <d v="2015-02-21T22:05:25"/>
    <x v="3399"/>
    <e v="#REF!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3"/>
    <x v="1"/>
    <s v="plays"/>
    <d v="2014-08-28T22:53:34"/>
    <x v="3400"/>
    <e v="#REF!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6"/>
    <x v="1"/>
    <s v="plays"/>
    <d v="2015-08-07T17:22:26"/>
    <x v="3401"/>
    <e v="#REF!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9"/>
    <x v="1"/>
    <s v="plays"/>
    <d v="2015-11-12T02:31:00"/>
    <x v="3402"/>
    <e v="#REF!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5"/>
    <x v="1"/>
    <s v="plays"/>
    <d v="2015-06-25T11:05:24"/>
    <x v="3403"/>
    <e v="#REF!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"/>
    <x v="1"/>
    <s v="plays"/>
    <d v="2015-06-17T12:05:02"/>
    <x v="3404"/>
    <e v="#REF!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"/>
    <x v="1"/>
    <s v="plays"/>
    <d v="2016-03-01T23:59:00"/>
    <x v="3405"/>
    <e v="#REF!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"/>
    <x v="1"/>
    <s v="plays"/>
    <d v="2014-07-16T11:49:36"/>
    <x v="3406"/>
    <e v="#REF!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"/>
    <x v="1"/>
    <s v="plays"/>
    <d v="2014-07-06T10:08:09"/>
    <x v="3407"/>
    <e v="#REF!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"/>
    <x v="1"/>
    <s v="plays"/>
    <d v="2014-07-18T23:48:24"/>
    <x v="3408"/>
    <e v="#REF!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3"/>
    <x v="1"/>
    <s v="plays"/>
    <d v="2016-07-31T20:58:00"/>
    <x v="3409"/>
    <e v="#REF!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8"/>
    <x v="1"/>
    <s v="plays"/>
    <d v="2016-06-06T07:00:00"/>
    <x v="3410"/>
    <e v="#REF!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7"/>
    <x v="1"/>
    <s v="plays"/>
    <d v="2015-10-08T00:32:52"/>
    <x v="3411"/>
    <e v="#REF!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"/>
    <x v="1"/>
    <s v="plays"/>
    <d v="2014-09-27T23:01:02"/>
    <x v="3412"/>
    <e v="#REF!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3"/>
    <x v="1"/>
    <s v="plays"/>
    <d v="2015-02-28T04:59:00"/>
    <x v="3413"/>
    <e v="#REF!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9999999999993"/>
    <x v="1"/>
    <s v="plays"/>
    <d v="2016-12-01T07:59:00"/>
    <x v="3414"/>
    <e v="#REF!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"/>
    <x v="1"/>
    <s v="plays"/>
    <d v="2016-04-17T23:30:00"/>
    <x v="3415"/>
    <e v="#REF!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7"/>
    <x v="1"/>
    <s v="plays"/>
    <d v="2015-04-23T18:30:00"/>
    <x v="3416"/>
    <e v="#REF!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8"/>
    <x v="1"/>
    <s v="plays"/>
    <d v="2014-10-26T00:43:00"/>
    <x v="3417"/>
    <e v="#REF!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"/>
    <x v="1"/>
    <s v="plays"/>
    <d v="2014-05-23T20:01:47"/>
    <x v="3418"/>
    <e v="#REF!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7"/>
    <x v="1"/>
    <s v="plays"/>
    <d v="2016-04-06T21:30:00"/>
    <x v="3419"/>
    <e v="#REF!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"/>
    <x v="1"/>
    <s v="plays"/>
    <d v="2016-02-14T00:00:00"/>
    <x v="3420"/>
    <e v="#REF!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"/>
    <x v="1"/>
    <s v="plays"/>
    <d v="2015-03-04T18:59:23"/>
    <x v="3421"/>
    <e v="#REF!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0000000000006"/>
    <x v="1"/>
    <s v="plays"/>
    <d v="2015-12-14T00:00:00"/>
    <x v="3422"/>
    <e v="#REF!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d v="2015-04-24T21:52:21"/>
    <x v="3423"/>
    <e v="#REF!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8"/>
    <x v="1"/>
    <s v="plays"/>
    <d v="2015-02-05T06:59:00"/>
    <x v="3424"/>
    <e v="#REF!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99999999997"/>
    <x v="1"/>
    <s v="plays"/>
    <d v="2014-10-04T14:48:56"/>
    <x v="3425"/>
    <e v="#REF!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1"/>
    <x v="1"/>
    <s v="plays"/>
    <d v="2014-09-21T02:00:00"/>
    <x v="3426"/>
    <e v="#REF!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"/>
    <x v="1"/>
    <s v="plays"/>
    <d v="2014-07-02T15:29:12"/>
    <x v="3427"/>
    <e v="#REF!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"/>
    <x v="1"/>
    <s v="plays"/>
    <d v="2015-02-28T17:00:00"/>
    <x v="3428"/>
    <e v="#REF!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d v="2016-11-02T00:31:01"/>
    <x v="3429"/>
    <e v="#REF!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"/>
    <x v="1"/>
    <s v="plays"/>
    <d v="2014-07-30T22:41:41"/>
    <x v="3430"/>
    <e v="#REF!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4"/>
    <x v="1"/>
    <s v="plays"/>
    <d v="2014-08-18T17:32:33"/>
    <x v="3431"/>
    <e v="#REF!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"/>
    <x v="1"/>
    <s v="plays"/>
    <d v="2016-02-05T22:00:00"/>
    <x v="3432"/>
    <e v="#REF!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"/>
    <x v="1"/>
    <s v="plays"/>
    <d v="2014-06-17T03:00:00"/>
    <x v="3433"/>
    <e v="#REF!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3"/>
    <x v="1"/>
    <s v="plays"/>
    <d v="2014-07-10T09:07:49"/>
    <x v="3434"/>
    <e v="#REF!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5"/>
    <x v="1"/>
    <s v="plays"/>
    <d v="2016-08-07T03:00:00"/>
    <x v="3435"/>
    <e v="#REF!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1000000000001"/>
    <x v="1"/>
    <s v="plays"/>
    <d v="2014-08-21T16:28:00"/>
    <x v="3436"/>
    <e v="#REF!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7"/>
    <x v="1"/>
    <s v="plays"/>
    <d v="2015-08-19T17:03:40"/>
    <x v="3437"/>
    <e v="#REF!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"/>
    <x v="1"/>
    <s v="plays"/>
    <d v="2015-05-02T21:00:00"/>
    <x v="3438"/>
    <e v="#REF!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9"/>
    <x v="1"/>
    <s v="plays"/>
    <d v="2016-01-19T04:59:00"/>
    <x v="3439"/>
    <e v="#REF!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6"/>
    <x v="1"/>
    <s v="plays"/>
    <d v="2014-07-11T16:15:00"/>
    <x v="3440"/>
    <e v="#REF!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"/>
    <x v="1"/>
    <s v="plays"/>
    <d v="2015-11-13T20:17:00"/>
    <x v="3441"/>
    <e v="#REF!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d v="2015-05-30T20:11:12"/>
    <x v="3442"/>
    <e v="#REF!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"/>
    <x v="1"/>
    <s v="plays"/>
    <d v="2014-09-09T12:35:46"/>
    <x v="3443"/>
    <e v="#REF!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d v="2016-06-08T13:59:00"/>
    <x v="3444"/>
    <e v="#REF!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2"/>
    <x v="1"/>
    <s v="plays"/>
    <d v="2015-10-23T12:43:56"/>
    <x v="3445"/>
    <e v="#REF!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d v="2015-02-05T12:20:00"/>
    <x v="3446"/>
    <e v="#REF!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d v="2016-03-18T20:20:12"/>
    <x v="3447"/>
    <e v="#REF!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"/>
    <x v="1"/>
    <s v="plays"/>
    <d v="2014-12-17T02:51:29"/>
    <x v="3448"/>
    <e v="#REF!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d v="2016-07-09T04:00:00"/>
    <x v="3449"/>
    <e v="#REF!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9999999999998"/>
    <x v="1"/>
    <s v="plays"/>
    <d v="2015-04-02T15:54:31"/>
    <x v="3450"/>
    <e v="#REF!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3"/>
    <x v="1"/>
    <s v="plays"/>
    <d v="2015-04-21T17:22:07"/>
    <x v="3451"/>
    <e v="#REF!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1"/>
    <x v="1"/>
    <s v="plays"/>
    <d v="2014-07-23T03:59:00"/>
    <x v="3452"/>
    <e v="#REF!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d v="2016-08-13T23:29:16"/>
    <x v="3453"/>
    <e v="#REF!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"/>
    <x v="1"/>
    <s v="plays"/>
    <d v="2014-07-31T16:45:59"/>
    <x v="3454"/>
    <e v="#REF!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7"/>
    <x v="1"/>
    <s v="plays"/>
    <d v="2016-10-13T18:00:27"/>
    <x v="3455"/>
    <e v="#REF!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9"/>
    <x v="1"/>
    <s v="plays"/>
    <d v="2014-08-01T06:59:00"/>
    <x v="3456"/>
    <e v="#REF!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"/>
    <x v="1"/>
    <s v="plays"/>
    <d v="2015-02-12T05:59:00"/>
    <x v="3457"/>
    <e v="#REF!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4"/>
    <x v="1"/>
    <s v="plays"/>
    <d v="2015-02-03T04:27:00"/>
    <x v="3458"/>
    <e v="#REF!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3"/>
    <x v="1"/>
    <s v="plays"/>
    <d v="2016-05-20T11:31:00"/>
    <x v="3459"/>
    <e v="#REF!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d v="2014-08-15T12:39:12"/>
    <x v="3460"/>
    <e v="#REF!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2"/>
    <x v="1"/>
    <s v="plays"/>
    <d v="2016-10-29T03:00:00"/>
    <x v="3461"/>
    <e v="#REF!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1"/>
    <x v="1"/>
    <s v="plays"/>
    <d v="2015-07-10T18:00:00"/>
    <x v="3462"/>
    <e v="#REF!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"/>
    <x v="1"/>
    <s v="plays"/>
    <d v="2016-10-11T03:59:00"/>
    <x v="3463"/>
    <e v="#REF!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"/>
    <x v="1"/>
    <s v="plays"/>
    <d v="2016-08-23T03:07:17"/>
    <x v="3464"/>
    <e v="#REF!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"/>
    <x v="1"/>
    <s v="plays"/>
    <d v="2015-08-09T16:00:00"/>
    <x v="3465"/>
    <e v="#REF!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"/>
    <x v="1"/>
    <s v="plays"/>
    <d v="2016-04-19T23:27:30"/>
    <x v="3466"/>
    <e v="#REF!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7"/>
    <x v="1"/>
    <s v="plays"/>
    <d v="2015-03-20T15:07:12"/>
    <x v="3467"/>
    <e v="#REF!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"/>
    <x v="1"/>
    <s v="plays"/>
    <d v="2016-09-21T03:00:00"/>
    <x v="3468"/>
    <e v="#REF!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4"/>
    <x v="1"/>
    <s v="plays"/>
    <d v="2016-04-28T15:24:05"/>
    <x v="3469"/>
    <e v="#REF!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7"/>
    <x v="1"/>
    <s v="plays"/>
    <d v="2016-07-15T21:38:00"/>
    <x v="3470"/>
    <e v="#REF!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70000000000003"/>
    <x v="1"/>
    <s v="plays"/>
    <d v="2014-08-31T20:00:00"/>
    <x v="3471"/>
    <e v="#REF!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4"/>
    <x v="1"/>
    <s v="plays"/>
    <d v="2014-11-06T05:59:00"/>
    <x v="3472"/>
    <e v="#REF!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7999999999999"/>
    <x v="1"/>
    <s v="plays"/>
    <d v="2015-03-20T20:27:00"/>
    <x v="3473"/>
    <e v="#REF!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"/>
    <x v="1"/>
    <s v="plays"/>
    <d v="2016-07-20T12:02:11"/>
    <x v="3474"/>
    <e v="#REF!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d v="2014-11-03T00:00:00"/>
    <x v="3475"/>
    <e v="#REF!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d v="2014-10-27T03:00:00"/>
    <x v="3476"/>
    <e v="#REF!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"/>
    <x v="1"/>
    <s v="plays"/>
    <d v="2015-05-17T03:00:00"/>
    <x v="3477"/>
    <e v="#REF!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6"/>
    <x v="1"/>
    <s v="plays"/>
    <d v="2015-03-16T21:00:00"/>
    <x v="3478"/>
    <e v="#REF!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d v="2014-06-21T20:31:20"/>
    <x v="3479"/>
    <e v="#REF!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2"/>
    <x v="1"/>
    <s v="plays"/>
    <d v="2015-07-10T21:00:00"/>
    <x v="3480"/>
    <e v="#REF!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"/>
    <x v="1"/>
    <s v="plays"/>
    <d v="2015-01-02T05:56:28"/>
    <x v="3481"/>
    <e v="#REF!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8"/>
    <x v="1"/>
    <s v="plays"/>
    <d v="2014-07-06T18:31:06"/>
    <x v="3482"/>
    <e v="#REF!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9"/>
    <x v="1"/>
    <s v="plays"/>
    <d v="2014-07-03T16:03:01"/>
    <x v="3483"/>
    <e v="#REF!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1"/>
    <x v="1"/>
    <s v="plays"/>
    <d v="2016-06-15T18:14:59"/>
    <x v="3484"/>
    <e v="#REF!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"/>
    <x v="1"/>
    <s v="plays"/>
    <d v="2016-02-02T16:38:00"/>
    <x v="3485"/>
    <e v="#REF!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"/>
    <x v="1"/>
    <s v="plays"/>
    <d v="2015-06-03T06:59:00"/>
    <x v="3486"/>
    <e v="#REF!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"/>
    <x v="1"/>
    <s v="plays"/>
    <d v="2015-06-24T22:34:12"/>
    <x v="3487"/>
    <e v="#REF!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8"/>
    <x v="1"/>
    <s v="plays"/>
    <d v="2015-04-17T16:00:00"/>
    <x v="3488"/>
    <e v="#REF!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0000000000005"/>
    <x v="1"/>
    <s v="plays"/>
    <d v="2014-05-24T21:00:00"/>
    <x v="3489"/>
    <e v="#REF!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"/>
    <x v="1"/>
    <s v="plays"/>
    <d v="2016-04-13T19:15:24"/>
    <x v="3490"/>
    <e v="#REF!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d v="2015-05-18T05:59:44"/>
    <x v="3491"/>
    <e v="#REF!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"/>
    <x v="1"/>
    <s v="plays"/>
    <d v="2015-10-26T00:13:17"/>
    <x v="3492"/>
    <e v="#REF!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"/>
    <x v="1"/>
    <s v="plays"/>
    <d v="2014-08-17T05:11:00"/>
    <x v="3493"/>
    <e v="#REF!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7"/>
    <x v="1"/>
    <s v="plays"/>
    <d v="2016-11-26T06:00:00"/>
    <x v="3494"/>
    <e v="#REF!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9999999999994"/>
    <x v="1"/>
    <s v="plays"/>
    <d v="2014-11-01T17:18:00"/>
    <x v="3495"/>
    <e v="#REF!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5"/>
    <x v="1"/>
    <s v="plays"/>
    <d v="2016-09-11T20:19:26"/>
    <x v="3496"/>
    <e v="#REF!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9999999999997"/>
    <x v="1"/>
    <s v="plays"/>
    <d v="2016-06-02T22:00:00"/>
    <x v="3497"/>
    <e v="#REF!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4"/>
    <x v="1"/>
    <s v="plays"/>
    <d v="2016-05-28T21:44:00"/>
    <x v="3498"/>
    <e v="#REF!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9"/>
    <x v="1"/>
    <s v="plays"/>
    <d v="2015-07-01T06:59:00"/>
    <x v="3499"/>
    <e v="#REF!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1"/>
    <x v="1"/>
    <s v="plays"/>
    <d v="2016-03-07T04:59:00"/>
    <x v="3500"/>
    <e v="#REF!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0000000000003"/>
    <x v="1"/>
    <s v="plays"/>
    <d v="2015-09-11T18:19:55"/>
    <x v="3501"/>
    <e v="#REF!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d v="2016-03-16T03:59:00"/>
    <x v="3502"/>
    <e v="#REF!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0000000000005"/>
    <x v="1"/>
    <s v="plays"/>
    <d v="2016-07-24T11:28:48"/>
    <x v="3503"/>
    <e v="#REF!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d v="2015-11-19T18:58:11"/>
    <x v="3504"/>
    <e v="#REF!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0000000000005"/>
    <x v="1"/>
    <s v="plays"/>
    <d v="2014-05-13T04:00:00"/>
    <x v="3505"/>
    <e v="#REF!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d v="2014-08-23T17:37:20"/>
    <x v="3506"/>
    <e v="#REF!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d v="2016-05-31T22:08:57"/>
    <x v="3507"/>
    <e v="#REF!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d v="2016-05-10T21:00:00"/>
    <x v="3508"/>
    <e v="#REF!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7"/>
    <x v="1"/>
    <s v="plays"/>
    <d v="2014-11-21T04:55:00"/>
    <x v="3509"/>
    <e v="#REF!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"/>
    <x v="1"/>
    <s v="plays"/>
    <d v="2014-07-02T14:54:06"/>
    <x v="3510"/>
    <e v="#REF!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"/>
    <x v="1"/>
    <s v="plays"/>
    <d v="2014-11-07T18:30:00"/>
    <x v="3511"/>
    <e v="#REF!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"/>
    <x v="1"/>
    <s v="plays"/>
    <d v="2015-04-23T11:53:12"/>
    <x v="3512"/>
    <e v="#REF!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"/>
    <x v="1"/>
    <s v="plays"/>
    <d v="2014-06-04T04:59:00"/>
    <x v="3513"/>
    <e v="#REF!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d v="2015-02-02T04:59:00"/>
    <x v="3514"/>
    <e v="#REF!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9999999999994"/>
    <x v="1"/>
    <s v="plays"/>
    <d v="2015-05-31T18:32:51"/>
    <x v="3515"/>
    <e v="#REF!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"/>
    <x v="1"/>
    <s v="plays"/>
    <d v="2014-09-08T03:00:00"/>
    <x v="3516"/>
    <e v="#REF!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"/>
    <x v="1"/>
    <s v="plays"/>
    <d v="2014-07-04T11:00:00"/>
    <x v="3517"/>
    <e v="#REF!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"/>
    <x v="1"/>
    <s v="plays"/>
    <d v="2014-10-02T14:21:00"/>
    <x v="3518"/>
    <e v="#REF!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"/>
    <x v="1"/>
    <s v="plays"/>
    <d v="2015-03-04T14:22:30"/>
    <x v="3519"/>
    <e v="#REF!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"/>
    <x v="1"/>
    <s v="plays"/>
    <d v="2015-09-06T13:47:00"/>
    <x v="3520"/>
    <e v="#REF!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2"/>
    <x v="1"/>
    <s v="plays"/>
    <d v="2014-09-29T08:40:20"/>
    <x v="3521"/>
    <e v="#REF!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3"/>
    <x v="1"/>
    <s v="plays"/>
    <d v="2015-09-15T10:06:00"/>
    <x v="3522"/>
    <e v="#REF!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3"/>
    <x v="1"/>
    <s v="plays"/>
    <d v="2016-09-25T23:00:00"/>
    <x v="3523"/>
    <e v="#REF!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"/>
    <x v="1"/>
    <s v="plays"/>
    <d v="2014-09-13T04:00:00"/>
    <x v="3524"/>
    <e v="#REF!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09999999999994"/>
    <x v="1"/>
    <s v="plays"/>
    <d v="2015-08-09T16:00:00"/>
    <x v="3525"/>
    <e v="#REF!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d v="2016-04-28T05:59:00"/>
    <x v="3526"/>
    <e v="#REF!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999999999993"/>
    <x v="1"/>
    <s v="plays"/>
    <d v="2015-07-11T03:59:00"/>
    <x v="3527"/>
    <e v="#REF!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1"/>
    <x v="1"/>
    <s v="plays"/>
    <d v="2017-01-18T12:01:58"/>
    <x v="3528"/>
    <e v="#REF!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7"/>
    <x v="1"/>
    <s v="plays"/>
    <d v="2015-07-13T01:00:00"/>
    <x v="3529"/>
    <e v="#REF!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d v="2016-04-10T20:00:00"/>
    <x v="3530"/>
    <e v="#REF!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"/>
    <x v="1"/>
    <s v="plays"/>
    <d v="2016-06-30T15:42:14"/>
    <x v="3531"/>
    <e v="#REF!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3"/>
    <x v="1"/>
    <s v="plays"/>
    <d v="2014-09-18T03:59:00"/>
    <x v="3532"/>
    <e v="#REF!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8"/>
    <x v="1"/>
    <s v="plays"/>
    <d v="2015-11-11T19:16:07"/>
    <x v="3533"/>
    <e v="#REF!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"/>
    <x v="1"/>
    <s v="plays"/>
    <d v="2015-10-01T15:00:23"/>
    <x v="3534"/>
    <e v="#REF!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5"/>
    <x v="1"/>
    <s v="plays"/>
    <d v="2015-10-02T18:00:00"/>
    <x v="3535"/>
    <e v="#REF!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3"/>
    <x v="1"/>
    <s v="plays"/>
    <d v="2015-12-20T11:59:00"/>
    <x v="3536"/>
    <e v="#REF!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d v="2014-11-17T07:59:00"/>
    <x v="3537"/>
    <e v="#REF!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"/>
    <x v="1"/>
    <s v="plays"/>
    <d v="2016-08-17T10:05:40"/>
    <x v="3538"/>
    <e v="#REF!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"/>
    <x v="1"/>
    <s v="plays"/>
    <d v="2016-09-08T18:08:42"/>
    <x v="3539"/>
    <e v="#REF!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3"/>
    <x v="1"/>
    <s v="plays"/>
    <d v="2016-06-26T00:04:51"/>
    <x v="3540"/>
    <e v="#REF!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80000000000003"/>
    <x v="1"/>
    <s v="plays"/>
    <d v="2015-08-31T17:31:15"/>
    <x v="3541"/>
    <e v="#REF!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0000000000006"/>
    <x v="1"/>
    <s v="plays"/>
    <d v="2014-09-07T14:23:42"/>
    <x v="3542"/>
    <e v="#REF!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4"/>
    <x v="1"/>
    <s v="plays"/>
    <d v="2015-06-25T18:07:39"/>
    <x v="3543"/>
    <e v="#REF!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7"/>
    <x v="1"/>
    <s v="plays"/>
    <d v="2015-03-07T19:57:37"/>
    <x v="3544"/>
    <e v="#REF!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8"/>
    <x v="1"/>
    <s v="plays"/>
    <d v="2015-04-11T19:22:39"/>
    <x v="3545"/>
    <e v="#REF!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"/>
    <x v="1"/>
    <s v="plays"/>
    <d v="2015-04-01T03:59:00"/>
    <x v="3546"/>
    <e v="#REF!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8"/>
    <x v="1"/>
    <s v="plays"/>
    <d v="2016-05-14T03:59:00"/>
    <x v="3547"/>
    <e v="#REF!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2"/>
    <x v="1"/>
    <s v="plays"/>
    <d v="2016-03-05T01:00:00"/>
    <x v="3548"/>
    <e v="#REF!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9"/>
    <x v="1"/>
    <s v="plays"/>
    <d v="2015-09-04T09:27:53"/>
    <x v="3549"/>
    <e v="#REF!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4"/>
    <x v="1"/>
    <s v="plays"/>
    <d v="2016-05-02T21:26:38"/>
    <x v="3550"/>
    <e v="#REF!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d v="2014-05-22T22:07:00"/>
    <x v="3551"/>
    <e v="#REF!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d v="2014-06-28T14:05:24"/>
    <x v="3552"/>
    <e v="#REF!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"/>
    <x v="1"/>
    <s v="plays"/>
    <d v="2015-08-12T00:00:00"/>
    <x v="3553"/>
    <e v="#REF!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"/>
    <x v="1"/>
    <s v="plays"/>
    <d v="2015-02-11T17:00:00"/>
    <x v="3554"/>
    <e v="#REF!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3"/>
    <x v="1"/>
    <s v="plays"/>
    <d v="2016-11-17T11:36:34"/>
    <x v="3555"/>
    <e v="#REF!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d v="2014-08-17T15:35:24"/>
    <x v="3556"/>
    <e v="#REF!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8"/>
    <x v="1"/>
    <s v="plays"/>
    <d v="2014-05-05T06:38:31"/>
    <x v="3557"/>
    <e v="#REF!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1"/>
    <x v="1"/>
    <s v="plays"/>
    <d v="2015-06-26T21:00:00"/>
    <x v="3558"/>
    <e v="#REF!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3"/>
    <x v="1"/>
    <s v="plays"/>
    <d v="2015-07-31T08:58:00"/>
    <x v="3559"/>
    <e v="#REF!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"/>
    <x v="1"/>
    <s v="plays"/>
    <d v="2015-05-27T02:45:00"/>
    <x v="3560"/>
    <e v="#REF!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1"/>
    <x v="1"/>
    <s v="plays"/>
    <d v="2015-08-05T18:36:00"/>
    <x v="3561"/>
    <e v="#REF!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3"/>
    <x v="1"/>
    <s v="plays"/>
    <d v="2016-03-13T22:00:00"/>
    <x v="3562"/>
    <e v="#REF!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1"/>
    <x v="1"/>
    <s v="plays"/>
    <d v="2016-08-01T19:00:00"/>
    <x v="3563"/>
    <e v="#REF!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2"/>
    <x v="1"/>
    <s v="plays"/>
    <d v="2015-10-05T16:00:00"/>
    <x v="3564"/>
    <e v="#REF!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2"/>
    <x v="1"/>
    <s v="plays"/>
    <d v="2014-12-31T17:50:08"/>
    <x v="3565"/>
    <e v="#REF!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"/>
    <x v="1"/>
    <s v="plays"/>
    <d v="2015-01-23T12:11:23"/>
    <x v="3566"/>
    <e v="#REF!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4"/>
    <x v="1"/>
    <s v="plays"/>
    <d v="2015-06-10T19:27:24"/>
    <x v="3567"/>
    <e v="#REF!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"/>
    <x v="1"/>
    <s v="plays"/>
    <d v="2014-09-17T17:46:34"/>
    <x v="3568"/>
    <e v="#REF!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4"/>
    <x v="1"/>
    <s v="plays"/>
    <d v="2015-01-08T16:31:36"/>
    <x v="3569"/>
    <e v="#REF!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"/>
    <x v="1"/>
    <s v="plays"/>
    <d v="2014-12-31T07:00:00"/>
    <x v="3570"/>
    <e v="#REF!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d v="2014-10-30T20:36:53"/>
    <x v="3571"/>
    <e v="#REF!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6"/>
    <x v="1"/>
    <s v="plays"/>
    <d v="2015-06-21T13:41:22"/>
    <x v="3572"/>
    <e v="#REF!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4"/>
    <x v="1"/>
    <s v="plays"/>
    <d v="2014-11-08T10:00:46"/>
    <x v="3573"/>
    <e v="#REF!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8"/>
    <x v="1"/>
    <s v="plays"/>
    <d v="2014-11-13T23:37:28"/>
    <x v="3574"/>
    <e v="#REF!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"/>
    <x v="1"/>
    <s v="plays"/>
    <d v="2016-08-11T03:59:00"/>
    <x v="3575"/>
    <e v="#REF!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d v="2016-12-05T14:10:54"/>
    <x v="3576"/>
    <e v="#REF!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9"/>
    <x v="1"/>
    <s v="plays"/>
    <d v="2015-04-26T06:28:00"/>
    <x v="3577"/>
    <e v="#REF!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9999999999997"/>
    <x v="1"/>
    <s v="plays"/>
    <d v="2016-04-30T17:36:17"/>
    <x v="3578"/>
    <e v="#REF!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"/>
    <x v="1"/>
    <s v="plays"/>
    <d v="2016-03-31T17:17:36"/>
    <x v="3579"/>
    <e v="#REF!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"/>
    <x v="1"/>
    <s v="plays"/>
    <d v="2015-03-01T04:59:00"/>
    <x v="3580"/>
    <e v="#REF!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"/>
    <x v="1"/>
    <s v="plays"/>
    <d v="2014-07-30T11:18:30"/>
    <x v="3581"/>
    <e v="#REF!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"/>
    <x v="1"/>
    <s v="plays"/>
    <d v="2016-04-05T02:18:02"/>
    <x v="3582"/>
    <e v="#REF!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3"/>
    <x v="1"/>
    <s v="plays"/>
    <d v="2016-04-18T09:13:25"/>
    <x v="3583"/>
    <e v="#REF!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4"/>
    <x v="1"/>
    <s v="plays"/>
    <d v="2015-07-13T07:35:44"/>
    <x v="3584"/>
    <e v="#REF!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9"/>
    <x v="1"/>
    <s v="plays"/>
    <d v="2014-12-21T17:11:30"/>
    <x v="3585"/>
    <e v="#REF!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7999999999999"/>
    <x v="1"/>
    <s v="plays"/>
    <d v="2016-09-23T16:44:30"/>
    <x v="3586"/>
    <e v="#REF!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1"/>
    <x v="1"/>
    <s v="plays"/>
    <d v="2016-06-27T19:00:00"/>
    <x v="3587"/>
    <e v="#REF!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"/>
    <x v="1"/>
    <s v="plays"/>
    <d v="2015-04-29T23:00:00"/>
    <x v="3588"/>
    <e v="#REF!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6"/>
    <x v="1"/>
    <s v="plays"/>
    <d v="2015-05-26T15:32:27"/>
    <x v="3589"/>
    <e v="#REF!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"/>
    <x v="1"/>
    <s v="plays"/>
    <d v="2014-10-20T08:00:34"/>
    <x v="3590"/>
    <e v="#REF!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6"/>
    <x v="1"/>
    <s v="plays"/>
    <d v="2015-01-24T04:59:00"/>
    <x v="3591"/>
    <e v="#REF!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09999999999994"/>
    <x v="1"/>
    <s v="plays"/>
    <d v="2015-02-11T04:59:00"/>
    <x v="3592"/>
    <e v="#REF!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9"/>
    <x v="1"/>
    <s v="plays"/>
    <d v="2015-01-05T20:26:00"/>
    <x v="3593"/>
    <e v="#REF!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"/>
    <x v="1"/>
    <s v="plays"/>
    <d v="2016-09-04T01:36:22"/>
    <x v="3594"/>
    <e v="#REF!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"/>
    <x v="1"/>
    <s v="plays"/>
    <d v="2015-03-13T06:59:00"/>
    <x v="3595"/>
    <e v="#REF!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d v="2014-08-26T17:09:42"/>
    <x v="3596"/>
    <e v="#REF!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3"/>
    <x v="1"/>
    <s v="plays"/>
    <d v="2016-03-03T05:59:00"/>
    <x v="3597"/>
    <e v="#REF!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8"/>
    <x v="1"/>
    <s v="plays"/>
    <d v="2014-09-03T04:59:00"/>
    <x v="3598"/>
    <e v="#REF!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"/>
    <x v="1"/>
    <s v="plays"/>
    <d v="2015-08-30T00:00:00"/>
    <x v="3599"/>
    <e v="#REF!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d v="2016-10-13T20:22:44"/>
    <x v="3600"/>
    <e v="#REF!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80000000000003"/>
    <x v="1"/>
    <s v="plays"/>
    <d v="2015-01-16T23:58:02"/>
    <x v="3601"/>
    <e v="#REF!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"/>
    <x v="1"/>
    <s v="plays"/>
    <d v="2016-05-17T21:27:59"/>
    <x v="3602"/>
    <e v="#REF!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"/>
    <x v="1"/>
    <s v="plays"/>
    <d v="2015-11-05T21:44:40"/>
    <x v="3603"/>
    <e v="#REF!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6"/>
    <x v="1"/>
    <s v="plays"/>
    <d v="2016-04-29T06:59:00"/>
    <x v="3604"/>
    <e v="#REF!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7"/>
    <x v="1"/>
    <s v="plays"/>
    <d v="2016-02-13T19:02:06"/>
    <x v="3605"/>
    <e v="#REF!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"/>
    <x v="1"/>
    <s v="plays"/>
    <d v="2016-08-14T14:30:57"/>
    <x v="3606"/>
    <e v="#REF!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d v="2015-12-15T00:00:00"/>
    <x v="3607"/>
    <e v="#REF!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3"/>
    <x v="1"/>
    <s v="plays"/>
    <d v="2016-06-17T14:00:00"/>
    <x v="3608"/>
    <e v="#REF!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1"/>
    <x v="1"/>
    <s v="plays"/>
    <d v="2016-03-30T22:48:05"/>
    <x v="3609"/>
    <e v="#REF!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"/>
    <x v="1"/>
    <s v="plays"/>
    <d v="2015-08-17T10:22:16"/>
    <x v="3610"/>
    <e v="#REF!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7"/>
    <x v="1"/>
    <s v="plays"/>
    <d v="2015-04-08T08:53:21"/>
    <x v="3611"/>
    <e v="#REF!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7"/>
    <x v="1"/>
    <s v="plays"/>
    <d v="2014-06-09T17:26:51"/>
    <x v="3612"/>
    <e v="#REF!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d v="2014-06-28T14:09:34"/>
    <x v="3613"/>
    <e v="#REF!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"/>
    <x v="1"/>
    <s v="plays"/>
    <d v="2015-06-19T01:00:16"/>
    <x v="3614"/>
    <e v="#REF!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"/>
    <x v="1"/>
    <s v="plays"/>
    <d v="2015-12-10T14:14:56"/>
    <x v="3615"/>
    <e v="#REF!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"/>
    <x v="1"/>
    <s v="plays"/>
    <d v="2015-03-19T21:47:44"/>
    <x v="3616"/>
    <e v="#REF!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"/>
    <x v="1"/>
    <s v="plays"/>
    <d v="2017-02-28T00:00:00"/>
    <x v="3617"/>
    <e v="#REF!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"/>
    <x v="1"/>
    <s v="plays"/>
    <d v="2015-06-03T15:04:10"/>
    <x v="3618"/>
    <e v="#REF!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"/>
    <x v="1"/>
    <s v="plays"/>
    <d v="2016-11-19T22:00:00"/>
    <x v="3619"/>
    <e v="#REF!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7"/>
    <x v="1"/>
    <s v="plays"/>
    <d v="2015-03-05T04:00:00"/>
    <x v="3620"/>
    <e v="#REF!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3"/>
    <x v="1"/>
    <s v="plays"/>
    <d v="2016-09-30T21:00:00"/>
    <x v="3621"/>
    <e v="#REF!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7"/>
    <x v="1"/>
    <s v="plays"/>
    <d v="2014-09-28T03:23:00"/>
    <x v="3622"/>
    <e v="#REF!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4"/>
    <x v="1"/>
    <s v="plays"/>
    <d v="2014-07-26T07:00:00"/>
    <x v="3623"/>
    <e v="#REF!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2"/>
    <x v="1"/>
    <s v="plays"/>
    <d v="2016-08-23T18:34:50"/>
    <x v="3624"/>
    <e v="#REF!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9"/>
    <x v="1"/>
    <s v="plays"/>
    <d v="2015-07-02T15:39:37"/>
    <x v="3625"/>
    <e v="#REF!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"/>
    <x v="1"/>
    <s v="plays"/>
    <d v="2014-08-16T16:00:57"/>
    <x v="3626"/>
    <e v="#REF!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7"/>
    <x v="1"/>
    <s v="plays"/>
    <d v="2016-05-21T03:59:00"/>
    <x v="3627"/>
    <e v="#REF!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d v="2015-12-13T20:59:56"/>
    <x v="3628"/>
    <e v="#REF!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d v="2016-05-05T17:00:00"/>
    <x v="3629"/>
    <e v="#REF!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d v="2014-11-29T21:19:50"/>
    <x v="3630"/>
    <e v="#REF!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"/>
    <x v="1"/>
    <s v="musical"/>
    <d v="2014-09-23T03:59:00"/>
    <x v="3631"/>
    <e v="#REF!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d v="2014-11-23T22:29:09"/>
    <x v="3632"/>
    <e v="#REF!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4"/>
    <x v="1"/>
    <s v="musical"/>
    <d v="2016-11-19T01:00:00"/>
    <x v="3633"/>
    <e v="#REF!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"/>
    <x v="1"/>
    <s v="musical"/>
    <d v="2017-01-14T03:59:00"/>
    <x v="3634"/>
    <e v="#REF!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d v="2016-04-20T21:11:16"/>
    <x v="3635"/>
    <e v="#REF!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d v="2015-09-14T16:40:29"/>
    <x v="3636"/>
    <e v="#REF!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"/>
    <x v="1"/>
    <s v="musical"/>
    <d v="2015-01-01T16:48:55"/>
    <x v="3637"/>
    <e v="#REF!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d v="2015-04-19T15:08:52"/>
    <x v="3638"/>
    <e v="#REF!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d v="2016-10-07T15:11:00"/>
    <x v="3639"/>
    <e v="#REF!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29999999999998"/>
    <x v="1"/>
    <s v="musical"/>
    <d v="2015-05-10T18:45:30"/>
    <x v="3640"/>
    <e v="#REF!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d v="2014-10-05T05:00:00"/>
    <x v="3641"/>
    <e v="#REF!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d v="2015-11-30T17:00:00"/>
    <x v="3642"/>
    <e v="#REF!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d v="2015-11-17T04:27:19"/>
    <x v="3643"/>
    <e v="#REF!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2"/>
    <x v="1"/>
    <s v="musical"/>
    <d v="2016-03-08T04:59:00"/>
    <x v="3644"/>
    <e v="#REF!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d v="2016-11-22T00:17:18"/>
    <x v="3645"/>
    <e v="#REF!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3"/>
    <x v="1"/>
    <s v="musical"/>
    <d v="2015-06-16T23:30:00"/>
    <x v="3646"/>
    <e v="#REF!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d v="2016-09-30T17:58:47"/>
    <x v="3647"/>
    <e v="#REF!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"/>
    <x v="1"/>
    <s v="plays"/>
    <d v="2014-10-05T07:00:45"/>
    <x v="3648"/>
    <e v="#REF!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d v="2014-06-16T17:06:34"/>
    <x v="3649"/>
    <e v="#REF!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"/>
    <x v="1"/>
    <s v="plays"/>
    <d v="2016-02-02T11:29:44"/>
    <x v="3650"/>
    <e v="#REF!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8"/>
    <x v="1"/>
    <s v="plays"/>
    <d v="2014-08-10T15:59:00"/>
    <x v="3651"/>
    <e v="#REF!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4"/>
    <x v="1"/>
    <s v="plays"/>
    <d v="2016-08-25T03:59:00"/>
    <x v="3652"/>
    <e v="#REF!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1"/>
    <x v="1"/>
    <s v="plays"/>
    <d v="2015-08-05T08:43:27"/>
    <x v="3653"/>
    <e v="#REF!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"/>
    <x v="1"/>
    <s v="plays"/>
    <d v="2016-04-03T17:00:00"/>
    <x v="3654"/>
    <e v="#REF!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"/>
    <x v="1"/>
    <s v="plays"/>
    <d v="2015-07-18T06:59:00"/>
    <x v="3655"/>
    <e v="#REF!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"/>
    <x v="1"/>
    <s v="plays"/>
    <d v="2017-02-01T22:59:00"/>
    <x v="3656"/>
    <e v="#REF!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d v="2016-06-01T21:42:00"/>
    <x v="3657"/>
    <e v="#REF!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d v="2014-07-02T03:59:00"/>
    <x v="3658"/>
    <e v="#REF!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"/>
    <x v="1"/>
    <s v="plays"/>
    <d v="2015-03-19T14:39:00"/>
    <x v="3659"/>
    <e v="#REF!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"/>
    <x v="1"/>
    <s v="plays"/>
    <d v="2014-12-23T21:08:45"/>
    <x v="3660"/>
    <e v="#REF!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d v="2016-04-10T04:00:00"/>
    <x v="3661"/>
    <e v="#REF!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d v="2015-03-31T04:16:54"/>
    <x v="3662"/>
    <e v="#REF!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d v="2016-12-21T11:50:30"/>
    <x v="3663"/>
    <e v="#REF!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"/>
    <x v="1"/>
    <s v="plays"/>
    <d v="2016-06-16T05:58:09"/>
    <x v="3664"/>
    <e v="#REF!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d v="2015-10-28T19:54:00"/>
    <x v="3665"/>
    <e v="#REF!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8"/>
    <x v="1"/>
    <s v="plays"/>
    <d v="2014-07-24T07:00:00"/>
    <x v="3666"/>
    <e v="#REF!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"/>
    <x v="1"/>
    <s v="plays"/>
    <d v="2015-07-18T23:16:59"/>
    <x v="3667"/>
    <e v="#REF!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"/>
    <x v="1"/>
    <s v="plays"/>
    <d v="2015-07-23T18:33:00"/>
    <x v="3668"/>
    <e v="#REF!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0000000000006"/>
    <x v="1"/>
    <s v="plays"/>
    <d v="2015-06-11T16:12:17"/>
    <x v="3669"/>
    <e v="#REF!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79999999999998"/>
    <x v="1"/>
    <s v="plays"/>
    <d v="2015-05-31T23:00:00"/>
    <x v="3670"/>
    <e v="#REF!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d v="2014-07-21T03:59:00"/>
    <x v="3671"/>
    <e v="#REF!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4"/>
    <x v="1"/>
    <s v="plays"/>
    <d v="2014-09-26T22:43:04"/>
    <x v="3672"/>
    <e v="#REF!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9999999999997"/>
    <x v="1"/>
    <s v="plays"/>
    <d v="2014-11-05T12:52:00"/>
    <x v="3673"/>
    <e v="#REF!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"/>
    <x v="1"/>
    <s v="plays"/>
    <d v="2016-09-03T20:57:09"/>
    <x v="3674"/>
    <e v="#REF!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"/>
    <x v="1"/>
    <s v="plays"/>
    <d v="2016-05-15T23:00:00"/>
    <x v="3675"/>
    <e v="#REF!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8"/>
    <x v="1"/>
    <s v="plays"/>
    <d v="2014-09-12T19:34:44"/>
    <x v="3676"/>
    <e v="#REF!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"/>
    <x v="1"/>
    <s v="plays"/>
    <d v="2014-07-03T03:59:00"/>
    <x v="3677"/>
    <e v="#REF!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3"/>
    <x v="1"/>
    <s v="plays"/>
    <d v="2015-05-31T12:44:58"/>
    <x v="3678"/>
    <e v="#REF!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d v="2014-07-01T04:59:00"/>
    <x v="3679"/>
    <e v="#REF!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d v="2016-10-05T10:53:54"/>
    <x v="3680"/>
    <e v="#REF!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7"/>
    <x v="1"/>
    <s v="plays"/>
    <d v="2016-01-15T15:38:10"/>
    <x v="3681"/>
    <e v="#REF!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3"/>
    <x v="1"/>
    <s v="plays"/>
    <d v="2014-06-16T06:59:00"/>
    <x v="3682"/>
    <e v="#REF!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9"/>
    <x v="1"/>
    <s v="plays"/>
    <d v="2016-10-20T02:48:16"/>
    <x v="3683"/>
    <e v="#REF!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5"/>
    <x v="1"/>
    <s v="plays"/>
    <d v="2015-09-02T04:19:46"/>
    <x v="3684"/>
    <e v="#REF!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"/>
    <x v="1"/>
    <s v="plays"/>
    <d v="2014-05-19T21:00:00"/>
    <x v="3685"/>
    <e v="#REF!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7"/>
    <x v="1"/>
    <s v="plays"/>
    <d v="2015-08-29T03:59:00"/>
    <x v="3686"/>
    <e v="#REF!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d v="2014-06-27T05:14:15"/>
    <x v="3687"/>
    <e v="#REF!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"/>
    <x v="1"/>
    <s v="plays"/>
    <d v="2014-08-08T18:53:24"/>
    <x v="3688"/>
    <e v="#REF!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6"/>
    <x v="1"/>
    <s v="plays"/>
    <d v="2015-06-21T22:25:00"/>
    <x v="3689"/>
    <e v="#REF!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"/>
    <x v="1"/>
    <s v="plays"/>
    <d v="2014-11-27T15:21:23"/>
    <x v="3690"/>
    <e v="#REF!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"/>
    <x v="1"/>
    <s v="plays"/>
    <d v="2015-03-02T04:59:00"/>
    <x v="3691"/>
    <e v="#REF!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2"/>
    <x v="1"/>
    <s v="plays"/>
    <d v="2014-09-19T00:00:00"/>
    <x v="3692"/>
    <e v="#REF!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"/>
    <x v="1"/>
    <s v="plays"/>
    <d v="2015-11-30T22:30:00"/>
    <x v="3693"/>
    <e v="#REF!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7"/>
    <x v="1"/>
    <s v="plays"/>
    <d v="2016-06-06T02:00:00"/>
    <x v="3694"/>
    <e v="#REF!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"/>
    <x v="1"/>
    <s v="plays"/>
    <d v="2015-01-11T20:53:30"/>
    <x v="3695"/>
    <e v="#REF!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"/>
    <x v="1"/>
    <s v="plays"/>
    <d v="2015-02-13T14:48:36"/>
    <x v="3696"/>
    <e v="#REF!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d v="2016-05-10T11:10:48"/>
    <x v="3697"/>
    <e v="#REF!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0000000000003"/>
    <x v="1"/>
    <s v="plays"/>
    <d v="2016-03-02T19:21:27"/>
    <x v="3698"/>
    <e v="#REF!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d v="2014-10-15T14:26:56"/>
    <x v="3699"/>
    <e v="#REF!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7"/>
    <x v="1"/>
    <s v="plays"/>
    <d v="2014-09-30T16:00:00"/>
    <x v="3700"/>
    <e v="#REF!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90000000000003"/>
    <x v="1"/>
    <s v="plays"/>
    <d v="2015-06-04T12:59:53"/>
    <x v="3701"/>
    <e v="#REF!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4999999999999"/>
    <x v="1"/>
    <s v="plays"/>
    <d v="2016-07-10T22:59:00"/>
    <x v="3702"/>
    <e v="#REF!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d v="2016-08-13T06:59:00"/>
    <x v="3703"/>
    <e v="#REF!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5"/>
    <x v="1"/>
    <s v="plays"/>
    <d v="2016-05-31T16:33:14"/>
    <x v="3704"/>
    <e v="#REF!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"/>
    <x v="1"/>
    <s v="plays"/>
    <d v="2014-06-23T18:00:00"/>
    <x v="3705"/>
    <e v="#REF!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d v="2014-09-12T21:55:49"/>
    <x v="3706"/>
    <e v="#REF!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7"/>
    <x v="1"/>
    <s v="plays"/>
    <d v="2016-07-22T05:26:00"/>
    <x v="3707"/>
    <e v="#REF!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5"/>
    <x v="1"/>
    <s v="plays"/>
    <d v="2014-07-04T03:24:46"/>
    <x v="3708"/>
    <e v="#REF!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3"/>
    <x v="1"/>
    <s v="plays"/>
    <d v="2014-06-25T16:59:06"/>
    <x v="3709"/>
    <e v="#REF!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59999999999994"/>
    <x v="1"/>
    <s v="plays"/>
    <d v="2015-04-03T13:49:48"/>
    <x v="3710"/>
    <e v="#REF!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"/>
    <x v="1"/>
    <s v="plays"/>
    <d v="2014-06-15T16:00:00"/>
    <x v="3711"/>
    <e v="#REF!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7"/>
    <x v="1"/>
    <s v="plays"/>
    <d v="2015-05-31T06:59:00"/>
    <x v="3712"/>
    <e v="#REF!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"/>
    <x v="1"/>
    <s v="plays"/>
    <d v="2016-06-04T17:42:46"/>
    <x v="3713"/>
    <e v="#REF!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2"/>
    <x v="1"/>
    <s v="plays"/>
    <d v="2015-05-26T03:59:00"/>
    <x v="3714"/>
    <e v="#REF!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"/>
    <x v="1"/>
    <s v="plays"/>
    <d v="2015-03-31T12:52:00"/>
    <x v="3715"/>
    <e v="#REF!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2"/>
    <x v="1"/>
    <s v="plays"/>
    <d v="2016-01-21T21:18:29"/>
    <x v="3716"/>
    <e v="#REF!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d v="2015-05-09T20:47:29"/>
    <x v="3717"/>
    <e v="#REF!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"/>
    <x v="1"/>
    <s v="plays"/>
    <d v="2015-02-27T17:11:15"/>
    <x v="3718"/>
    <e v="#REF!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d v="2015-06-22T17:31:06"/>
    <x v="3719"/>
    <e v="#REF!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3"/>
    <x v="1"/>
    <s v="plays"/>
    <d v="2015-07-02T23:50:06"/>
    <x v="3720"/>
    <e v="#REF!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5"/>
    <x v="1"/>
    <s v="plays"/>
    <d v="2014-11-05T23:28:04"/>
    <x v="3721"/>
    <e v="#REF!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6"/>
    <x v="1"/>
    <s v="plays"/>
    <d v="2016-02-11T22:59:00"/>
    <x v="3722"/>
    <e v="#REF!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9"/>
    <x v="1"/>
    <s v="plays"/>
    <d v="2014-11-30T19:04:22"/>
    <x v="3723"/>
    <e v="#REF!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5"/>
    <x v="1"/>
    <s v="plays"/>
    <d v="2016-05-04T23:00:00"/>
    <x v="3724"/>
    <e v="#REF!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d v="2016-02-18T21:30:00"/>
    <x v="3725"/>
    <e v="#REF!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9"/>
    <x v="1"/>
    <s v="plays"/>
    <d v="2016-04-29T21:00:00"/>
    <x v="3726"/>
    <e v="#REF!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"/>
    <x v="1"/>
    <s v="plays"/>
    <d v="2016-10-20T04:55:00"/>
    <x v="3727"/>
    <e v="#REF!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"/>
    <x v="1"/>
    <s v="plays"/>
    <d v="2015-08-19T04:06:16"/>
    <x v="3728"/>
    <e v="#REF!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d v="2015-03-23T03:55:12"/>
    <x v="3729"/>
    <e v="#REF!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d v="2015-08-17T16:15:59"/>
    <x v="3730"/>
    <e v="#REF!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7"/>
    <x v="1"/>
    <s v="plays"/>
    <d v="2015-01-10T03:23:00"/>
    <x v="3731"/>
    <e v="#REF!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d v="2015-01-24T12:00:00"/>
    <x v="3732"/>
    <e v="#REF!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d v="2015-04-18T22:30:00"/>
    <x v="3733"/>
    <e v="#REF!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d v="2015-05-25T21:38:16"/>
    <x v="3734"/>
    <e v="#REF!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d v="2015-05-28T16:38:09"/>
    <x v="3735"/>
    <e v="#REF!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d v="2015-03-23T18:00:00"/>
    <x v="3736"/>
    <e v="#REF!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d v="2015-11-12T06:59:00"/>
    <x v="3737"/>
    <e v="#REF!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d v="2014-07-15T22:00:00"/>
    <x v="3738"/>
    <e v="#REF!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3"/>
    <x v="1"/>
    <s v="plays"/>
    <d v="2016-07-17T10:47:48"/>
    <x v="3739"/>
    <e v="#REF!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"/>
    <x v="1"/>
    <s v="plays"/>
    <d v="2014-08-12T01:53:58"/>
    <x v="3740"/>
    <e v="#REF!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d v="2015-12-17T22:05:50"/>
    <x v="3741"/>
    <e v="#REF!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d v="2014-09-06T05:09:04"/>
    <x v="3742"/>
    <e v="#REF!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d v="2014-07-03T17:02:44"/>
    <x v="3743"/>
    <e v="#REF!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d v="2014-07-05T03:59:00"/>
    <x v="3744"/>
    <e v="#REF!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d v="2014-08-10T16:45:02"/>
    <x v="3745"/>
    <e v="#REF!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d v="2016-10-08T09:20:39"/>
    <x v="3746"/>
    <e v="#REF!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d v="2015-07-05T22:59:00"/>
    <x v="3747"/>
    <e v="#REF!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4"/>
    <x v="1"/>
    <s v="musical"/>
    <d v="2016-02-16T05:59:00"/>
    <x v="3748"/>
    <e v="#REF!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d v="2016-04-29T03:59:00"/>
    <x v="3749"/>
    <e v="#REF!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d v="2015-02-10T07:59:00"/>
    <x v="3750"/>
    <e v="#REF!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5"/>
    <x v="1"/>
    <s v="musical"/>
    <d v="2016-04-02T23:51:13"/>
    <x v="3751"/>
    <e v="#REF!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7"/>
    <x v="1"/>
    <s v="musical"/>
    <d v="2016-10-16T21:00:00"/>
    <x v="3752"/>
    <e v="#REF!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"/>
    <x v="1"/>
    <s v="musical"/>
    <d v="2015-06-03T00:00:00"/>
    <x v="3753"/>
    <e v="#REF!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"/>
    <x v="1"/>
    <s v="musical"/>
    <d v="2014-07-26T04:59:00"/>
    <x v="3754"/>
    <e v="#REF!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"/>
    <x v="1"/>
    <s v="musical"/>
    <d v="2016-04-15T20:48:27"/>
    <x v="3755"/>
    <e v="#REF!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999999999998"/>
    <x v="1"/>
    <s v="musical"/>
    <d v="2014-06-11T19:33:18"/>
    <x v="3756"/>
    <e v="#REF!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d v="2014-12-01T20:25:15"/>
    <x v="3757"/>
    <e v="#REF!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4"/>
    <x v="1"/>
    <s v="musical"/>
    <d v="2014-05-19T05:00:00"/>
    <x v="3758"/>
    <e v="#REF!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"/>
    <x v="1"/>
    <s v="musical"/>
    <d v="2015-08-26T02:35:53"/>
    <x v="3759"/>
    <e v="#REF!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"/>
    <x v="1"/>
    <s v="musical"/>
    <d v="2014-05-05T12:36:26"/>
    <x v="3760"/>
    <e v="#REF!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7"/>
    <x v="1"/>
    <s v="musical"/>
    <d v="2015-08-10T23:00:00"/>
    <x v="3761"/>
    <e v="#REF!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3"/>
    <x v="1"/>
    <s v="musical"/>
    <d v="2015-08-02T19:31:29"/>
    <x v="3762"/>
    <e v="#REF!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4"/>
    <x v="1"/>
    <s v="musical"/>
    <d v="2015-04-01T17:00:26"/>
    <x v="3763"/>
    <e v="#REF!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6"/>
    <x v="1"/>
    <s v="musical"/>
    <d v="2016-05-29T00:36:00"/>
    <x v="3764"/>
    <e v="#REF!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"/>
    <x v="1"/>
    <s v="musical"/>
    <d v="2014-07-30T18:38:02"/>
    <x v="3765"/>
    <e v="#REF!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3"/>
    <x v="1"/>
    <s v="musical"/>
    <d v="2014-07-03T04:00:45"/>
    <x v="3766"/>
    <e v="#REF!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7"/>
    <x v="1"/>
    <s v="musical"/>
    <d v="2015-03-01T04:59:00"/>
    <x v="3767"/>
    <e v="#REF!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39999999999995"/>
    <x v="1"/>
    <s v="musical"/>
    <d v="2014-06-12T17:28:10"/>
    <x v="3768"/>
    <e v="#REF!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"/>
    <x v="1"/>
    <s v="musical"/>
    <d v="2016-04-15T14:21:19"/>
    <x v="3769"/>
    <e v="#REF!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d v="2015-06-13T22:20:10"/>
    <x v="3770"/>
    <e v="#REF!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"/>
    <x v="1"/>
    <s v="musical"/>
    <d v="2016-05-18T00:00:00"/>
    <x v="3771"/>
    <e v="#REF!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7"/>
    <x v="1"/>
    <s v="musical"/>
    <d v="2016-11-29T06:00:00"/>
    <x v="3772"/>
    <e v="#REF!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"/>
    <x v="1"/>
    <s v="musical"/>
    <d v="2016-11-15T02:08:00"/>
    <x v="3773"/>
    <e v="#REF!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d v="2015-04-09T19:00:55"/>
    <x v="3774"/>
    <e v="#REF!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"/>
    <x v="1"/>
    <s v="musical"/>
    <d v="2015-04-09T04:00:00"/>
    <x v="3775"/>
    <e v="#REF!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2"/>
    <x v="1"/>
    <s v="musical"/>
    <d v="2014-08-01T01:00:00"/>
    <x v="3776"/>
    <e v="#REF!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"/>
    <x v="1"/>
    <s v="musical"/>
    <d v="2014-09-27T04:00:00"/>
    <x v="3777"/>
    <e v="#REF!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3"/>
    <x v="1"/>
    <s v="musical"/>
    <d v="2015-02-14T19:39:40"/>
    <x v="3778"/>
    <e v="#REF!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3"/>
    <x v="1"/>
    <s v="musical"/>
    <d v="2016-03-26T16:39:00"/>
    <x v="3779"/>
    <e v="#REF!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d v="2015-07-13T20:06:00"/>
    <x v="3780"/>
    <e v="#REF!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"/>
    <x v="1"/>
    <s v="musical"/>
    <d v="2014-09-08T21:11:25"/>
    <x v="3781"/>
    <e v="#REF!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"/>
    <x v="1"/>
    <s v="musical"/>
    <d v="2016-07-24T23:00:00"/>
    <x v="3782"/>
    <e v="#REF!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9999999999994"/>
    <x v="1"/>
    <s v="musical"/>
    <d v="2016-03-15T16:00:00"/>
    <x v="3783"/>
    <e v="#REF!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d v="2016-07-10T23:32:12"/>
    <x v="3784"/>
    <e v="#REF!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d v="2016-08-02T10:03:00"/>
    <x v="3785"/>
    <e v="#REF!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"/>
    <x v="1"/>
    <s v="musical"/>
    <d v="2016-05-27T00:54:35"/>
    <x v="3786"/>
    <e v="#REF!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d v="2015-07-11T03:59:00"/>
    <x v="3787"/>
    <e v="#REF!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d v="2015-12-23T16:18:00"/>
    <x v="3788"/>
    <e v="#REF!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d v="2015-06-15T19:10:18"/>
    <x v="3789"/>
    <e v="#REF!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d v="2016-11-22T17:00:23"/>
    <x v="3790"/>
    <e v="#REF!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d v="2014-07-06T16:36:32"/>
    <x v="3791"/>
    <e v="#REF!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d v="2015-07-15T10:43:42"/>
    <x v="3792"/>
    <e v="#REF!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d v="2014-12-16T22:32:09"/>
    <x v="3793"/>
    <e v="#REF!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d v="2015-06-07T13:55:54"/>
    <x v="3794"/>
    <e v="#REF!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d v="2015-08-28T22:30:00"/>
    <x v="3795"/>
    <e v="#REF!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d v="2017-01-14T00:42:36"/>
    <x v="3796"/>
    <e v="#REF!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1"/>
    <x v="1"/>
    <s v="musical"/>
    <d v="2015-04-20T21:09:25"/>
    <x v="3797"/>
    <e v="#REF!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d v="2014-08-10T17:20:48"/>
    <x v="3798"/>
    <e v="#REF!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d v="2016-03-11T22:20:43"/>
    <x v="3799"/>
    <e v="#REF!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"/>
    <x v="1"/>
    <s v="musical"/>
    <d v="2015-01-11T04:59:00"/>
    <x v="3800"/>
    <e v="#REF!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"/>
    <x v="1"/>
    <s v="musical"/>
    <d v="2015-01-02T16:13:36"/>
    <x v="3801"/>
    <e v="#REF!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d v="2015-10-22T03:01:46"/>
    <x v="3802"/>
    <e v="#REF!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d v="2016-03-04T23:19:28"/>
    <x v="3803"/>
    <e v="#REF!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d v="2016-07-31T07:00:00"/>
    <x v="3804"/>
    <e v="#REF!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d v="2014-09-27T21:17:20"/>
    <x v="3805"/>
    <e v="#REF!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d v="2014-06-29T06:13:01"/>
    <x v="3806"/>
    <e v="#REF!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6"/>
    <x v="1"/>
    <s v="musical"/>
    <d v="2015-04-03T21:48:59"/>
    <x v="3807"/>
    <e v="#REF!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7"/>
    <x v="1"/>
    <s v="plays"/>
    <d v="2015-04-25T09:53:39"/>
    <x v="3808"/>
    <e v="#REF!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9"/>
    <x v="1"/>
    <s v="plays"/>
    <d v="2014-07-30T23:00:00"/>
    <x v="3809"/>
    <e v="#REF!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"/>
    <x v="1"/>
    <s v="plays"/>
    <d v="2015-03-21T19:22:38"/>
    <x v="3810"/>
    <e v="#REF!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"/>
    <x v="1"/>
    <s v="plays"/>
    <d v="2016-05-31T11:00:00"/>
    <x v="3811"/>
    <e v="#REF!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"/>
    <x v="1"/>
    <s v="plays"/>
    <d v="2015-06-01T03:59:00"/>
    <x v="3812"/>
    <e v="#REF!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2"/>
    <x v="1"/>
    <s v="plays"/>
    <d v="2016-06-14T21:43:00"/>
    <x v="3813"/>
    <e v="#REF!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"/>
    <x v="1"/>
    <s v="plays"/>
    <d v="2015-04-01T03:59:00"/>
    <x v="3814"/>
    <e v="#REF!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"/>
    <x v="1"/>
    <s v="plays"/>
    <d v="2015-08-20T23:00:00"/>
    <x v="3815"/>
    <e v="#REF!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4"/>
    <x v="1"/>
    <s v="plays"/>
    <d v="2014-07-17T16:33:43"/>
    <x v="3816"/>
    <e v="#REF!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d v="2015-10-24T03:59:00"/>
    <x v="3817"/>
    <e v="#REF!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d v="2015-03-12T19:13:02"/>
    <x v="3818"/>
    <e v="#REF!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"/>
    <x v="1"/>
    <s v="plays"/>
    <d v="2015-07-17T21:02:00"/>
    <x v="3819"/>
    <e v="#REF!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d v="2015-07-05T15:38:37"/>
    <x v="3820"/>
    <e v="#REF!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0000000000006"/>
    <x v="1"/>
    <s v="plays"/>
    <d v="2016-01-04T04:20:07"/>
    <x v="3821"/>
    <e v="#REF!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"/>
    <x v="1"/>
    <s v="plays"/>
    <d v="2016-01-19T22:59:00"/>
    <x v="3822"/>
    <e v="#REF!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"/>
    <x v="1"/>
    <s v="plays"/>
    <d v="2015-07-20T03:59:00"/>
    <x v="3823"/>
    <e v="#REF!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"/>
    <x v="1"/>
    <s v="plays"/>
    <d v="2016-08-01T13:41:00"/>
    <x v="3824"/>
    <e v="#REF!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"/>
    <x v="1"/>
    <s v="plays"/>
    <d v="2015-06-17T01:40:14"/>
    <x v="3825"/>
    <e v="#REF!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d v="2015-05-07T10:09:54"/>
    <x v="3826"/>
    <e v="#REF!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59999999999994"/>
    <x v="1"/>
    <s v="plays"/>
    <d v="2015-03-27T00:00:00"/>
    <x v="3827"/>
    <e v="#REF!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"/>
    <x v="1"/>
    <s v="plays"/>
    <d v="2014-12-31T13:39:47"/>
    <x v="3828"/>
    <e v="#REF!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3"/>
    <x v="1"/>
    <s v="plays"/>
    <d v="2016-08-31T20:46:11"/>
    <x v="3829"/>
    <e v="#REF!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d v="2016-05-27T17:46:51"/>
    <x v="3830"/>
    <e v="#REF!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"/>
    <x v="1"/>
    <s v="plays"/>
    <d v="2014-11-05T21:22:25"/>
    <x v="3831"/>
    <e v="#REF!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6"/>
    <x v="1"/>
    <s v="plays"/>
    <d v="2016-02-20T02:45:35"/>
    <x v="3832"/>
    <e v="#REF!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d v="2014-12-01T19:09:00"/>
    <x v="3833"/>
    <e v="#REF!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9"/>
    <x v="1"/>
    <s v="plays"/>
    <d v="2015-06-18T10:41:07"/>
    <x v="3834"/>
    <e v="#REF!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d v="2016-04-21T22:36:48"/>
    <x v="3835"/>
    <e v="#REF!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90000000000006"/>
    <x v="1"/>
    <s v="plays"/>
    <d v="2016-08-03T04:09:00"/>
    <x v="3836"/>
    <e v="#REF!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2"/>
    <x v="1"/>
    <s v="plays"/>
    <d v="2015-07-03T18:22:38"/>
    <x v="3837"/>
    <e v="#REF!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d v="2015-05-22T17:03:29"/>
    <x v="3838"/>
    <e v="#REF!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"/>
    <x v="1"/>
    <s v="plays"/>
    <d v="2015-07-30T03:25:24"/>
    <x v="3839"/>
    <e v="#REF!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7"/>
    <x v="1"/>
    <s v="plays"/>
    <d v="2016-03-28T15:50:29"/>
    <x v="3840"/>
    <e v="#REF!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5"/>
    <x v="1"/>
    <s v="plays"/>
    <d v="2014-07-20T18:51:27"/>
    <x v="3841"/>
    <e v="#REF!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7"/>
    <x v="1"/>
    <s v="plays"/>
    <d v="2014-05-11T11:50:52"/>
    <x v="3842"/>
    <e v="#REF!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"/>
    <x v="1"/>
    <s v="plays"/>
    <d v="2014-06-01T01:44:24"/>
    <x v="3843"/>
    <e v="#REF!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d v="2014-06-03T06:59:00"/>
    <x v="3844"/>
    <e v="#REF!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7"/>
    <x v="1"/>
    <s v="plays"/>
    <d v="2015-10-01T15:02:54"/>
    <x v="3845"/>
    <e v="#REF!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3"/>
    <x v="1"/>
    <s v="plays"/>
    <d v="2014-10-04T06:59:00"/>
    <x v="3846"/>
    <e v="#REF!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6"/>
    <x v="1"/>
    <s v="plays"/>
    <d v="2015-07-19T05:23:11"/>
    <x v="3847"/>
    <e v="#REF!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"/>
    <x v="1"/>
    <s v="plays"/>
    <d v="2015-10-18T19:36:29"/>
    <x v="3848"/>
    <e v="#REF!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59999999999994"/>
    <x v="1"/>
    <s v="plays"/>
    <d v="2015-06-11T18:24:44"/>
    <x v="3849"/>
    <e v="#REF!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d v="2015-01-01T02:59:03"/>
    <x v="3850"/>
    <e v="#REF!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d v="2015-07-17T10:32:59"/>
    <x v="3851"/>
    <e v="#REF!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d v="2015-03-27T03:34:36"/>
    <x v="3852"/>
    <e v="#REF!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d v="2014-09-01T20:09:38"/>
    <x v="3853"/>
    <e v="#REF!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d v="2015-05-09T21:14:18"/>
    <x v="3854"/>
    <e v="#REF!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d v="2015-03-26T22:17:51"/>
    <x v="3855"/>
    <e v="#REF!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d v="2015-03-08T16:50:03"/>
    <x v="3856"/>
    <e v="#REF!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d v="2014-08-01T17:12:00"/>
    <x v="3857"/>
    <e v="#REF!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d v="2015-05-22T21:00:00"/>
    <x v="3858"/>
    <e v="#REF!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d v="2014-06-25T21:00:00"/>
    <x v="3859"/>
    <e v="#REF!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40000000000006"/>
    <x v="1"/>
    <s v="plays"/>
    <d v="2014-08-12T15:51:50"/>
    <x v="3860"/>
    <e v="#REF!"/>
    <x v="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d v="2014-11-12T21:47:00"/>
    <x v="3861"/>
    <e v="#REF!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d v="2016-09-12T16:59:00"/>
    <x v="3862"/>
    <e v="#REF!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d v="2015-11-05T16:11:45"/>
    <x v="3863"/>
    <e v="#REF!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d v="2015-11-17T22:24:14"/>
    <x v="3864"/>
    <e v="#REF!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3"/>
    <x v="1"/>
    <s v="plays"/>
    <d v="2014-08-30T05:30:00"/>
    <x v="3865"/>
    <e v="#REF!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d v="2016-03-23T03:29:00"/>
    <x v="3866"/>
    <e v="#REF!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d v="2016-06-18T19:32:19"/>
    <x v="3867"/>
    <e v="#REF!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d v="2014-09-08T15:50:05"/>
    <x v="3868"/>
    <e v="#REF!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"/>
    <x v="1"/>
    <s v="musical"/>
    <d v="2015-03-14T03:11:00"/>
    <x v="3869"/>
    <e v="#REF!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d v="2014-07-03T04:07:58"/>
    <x v="3870"/>
    <e v="#REF!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"/>
    <x v="1"/>
    <s v="musical"/>
    <d v="2017-03-29T17:44:10"/>
    <x v="3871"/>
    <e v="#REF!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d v="2015-08-14T03:29:56"/>
    <x v="3872"/>
    <e v="#REF!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d v="2015-10-08T16:42:15"/>
    <x v="3873"/>
    <e v="#REF!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d v="2015-01-24T01:00:00"/>
    <x v="3874"/>
    <e v="#REF!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d v="2016-09-03T10:00:00"/>
    <x v="3875"/>
    <e v="#REF!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"/>
    <x v="1"/>
    <s v="musical"/>
    <d v="2016-02-02T14:58:48"/>
    <x v="3876"/>
    <e v="#REF!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"/>
    <x v="1"/>
    <s v="musical"/>
    <d v="2016-12-08T16:15:52"/>
    <x v="3877"/>
    <e v="#REF!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d v="2015-06-30T03:59:00"/>
    <x v="3878"/>
    <e v="#REF!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d v="2015-01-25T20:39:56"/>
    <x v="3879"/>
    <e v="#REF!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5"/>
    <x v="1"/>
    <s v="musical"/>
    <d v="2014-07-30T23:00:00"/>
    <x v="3880"/>
    <e v="#REF!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d v="2017-02-20T00:26:39"/>
    <x v="3881"/>
    <e v="#REF!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d v="2016-01-31T23:03:00"/>
    <x v="3882"/>
    <e v="#REF!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d v="2014-09-02T14:27:49"/>
    <x v="3883"/>
    <e v="#REF!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d v="2015-03-27T17:59:52"/>
    <x v="3884"/>
    <e v="#REF!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d v="2016-05-09T22:49:51"/>
    <x v="3885"/>
    <e v="#REF!"/>
    <x v="0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d v="2014-12-11T05:28:22"/>
    <x v="3886"/>
    <e v="#REF!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d v="2015-05-01T22:00:00"/>
    <x v="3887"/>
    <e v="#REF!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"/>
    <x v="1"/>
    <s v="plays"/>
    <d v="2017-02-26T13:05:58"/>
    <x v="3888"/>
    <e v="#REF!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"/>
    <x v="1"/>
    <s v="plays"/>
    <d v="2015-01-04T23:26:00"/>
    <x v="3889"/>
    <e v="#REF!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d v="2015-08-15T18:12:24"/>
    <x v="3890"/>
    <e v="#REF!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"/>
    <x v="1"/>
    <s v="plays"/>
    <d v="2015-03-23T04:59:00"/>
    <x v="3891"/>
    <e v="#REF!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d v="2014-08-24T07:00:00"/>
    <x v="3892"/>
    <e v="#REF!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000000000001"/>
    <x v="1"/>
    <s v="plays"/>
    <d v="2014-07-01T06:00:00"/>
    <x v="3893"/>
    <e v="#REF!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"/>
    <x v="1"/>
    <s v="plays"/>
    <d v="2016-12-06T04:59:00"/>
    <x v="3894"/>
    <e v="#REF!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d v="2015-02-28T06:00:18"/>
    <x v="3895"/>
    <e v="#REF!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d v="2014-06-17T04:36:18"/>
    <x v="3896"/>
    <e v="#REF!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d v="2015-01-08T20:58:03"/>
    <x v="3897"/>
    <e v="#REF!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8"/>
    <x v="1"/>
    <s v="plays"/>
    <d v="2015-08-17T16:00:00"/>
    <x v="3898"/>
    <e v="#REF!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d v="2014-08-12T18:36:01"/>
    <x v="3899"/>
    <e v="#REF!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d v="2015-06-11T02:13:11"/>
    <x v="3900"/>
    <e v="#REF!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d v="2015-12-19T19:49:59"/>
    <x v="3901"/>
    <e v="#REF!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6"/>
    <x v="1"/>
    <s v="plays"/>
    <d v="2016-11-14T12:14:02"/>
    <x v="3902"/>
    <e v="#REF!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d v="2015-08-14T19:38:00"/>
    <x v="3903"/>
    <e v="#REF!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d v="2015-04-15T05:04:00"/>
    <x v="3904"/>
    <e v="#REF!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"/>
    <x v="1"/>
    <s v="plays"/>
    <d v="2015-06-11T23:00:00"/>
    <x v="3905"/>
    <e v="#REF!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3"/>
    <x v="1"/>
    <s v="plays"/>
    <d v="2015-06-26T13:25:00"/>
    <x v="3906"/>
    <e v="#REF!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d v="2014-10-26T20:08:00"/>
    <x v="3907"/>
    <e v="#REF!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d v="2014-07-29T03:14:56"/>
    <x v="3908"/>
    <e v="#REF!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d v="2014-09-11T08:37:22"/>
    <x v="3909"/>
    <e v="#REF!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7"/>
    <x v="1"/>
    <s v="plays"/>
    <d v="2015-09-07T18:09:57"/>
    <x v="3910"/>
    <e v="#REF!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4"/>
    <x v="1"/>
    <s v="plays"/>
    <d v="2014-11-26T20:29:37"/>
    <x v="3911"/>
    <e v="#REF!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d v="2015-04-25T04:35:00"/>
    <x v="3912"/>
    <e v="#REF!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6000000000001"/>
    <x v="1"/>
    <s v="plays"/>
    <d v="2015-11-30T06:04:09"/>
    <x v="3913"/>
    <e v="#REF!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7"/>
    <x v="1"/>
    <s v="plays"/>
    <d v="2015-05-10T22:59:00"/>
    <x v="3914"/>
    <e v="#REF!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d v="2016-06-01T23:38:29"/>
    <x v="3915"/>
    <e v="#REF!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d v="2016-06-03T11:19:12"/>
    <x v="3916"/>
    <e v="#REF!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d v="2014-09-11T12:39:21"/>
    <x v="3917"/>
    <e v="#REF!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d v="2014-08-04T16:00:00"/>
    <x v="3918"/>
    <e v="#REF!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d v="2016-01-18T00:00:00"/>
    <x v="3919"/>
    <e v="#REF!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d v="2016-11-13T10:17:40"/>
    <x v="3920"/>
    <e v="#REF!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d v="2014-10-26T18:00:00"/>
    <x v="3921"/>
    <e v="#REF!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7"/>
    <x v="1"/>
    <s v="plays"/>
    <d v="2015-03-02T23:00:00"/>
    <x v="3922"/>
    <e v="#REF!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"/>
    <x v="1"/>
    <s v="plays"/>
    <d v="2015-04-09T23:31:11"/>
    <x v="3923"/>
    <e v="#REF!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d v="2014-06-26T23:02:02"/>
    <x v="3924"/>
    <e v="#REF!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d v="2014-07-30T20:53:59"/>
    <x v="3925"/>
    <e v="#REF!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d v="2014-12-27T02:02:28"/>
    <x v="3926"/>
    <e v="#REF!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d v="2014-08-09T06:25:04"/>
    <x v="3927"/>
    <e v="#REF!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d v="2015-10-16T04:59:00"/>
    <x v="3928"/>
    <e v="#REF!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6"/>
    <x v="1"/>
    <s v="plays"/>
    <d v="2016-09-18T19:51:05"/>
    <x v="3929"/>
    <e v="#REF!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d v="2016-04-01T06:00:00"/>
    <x v="3930"/>
    <e v="#REF!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d v="2015-09-06T03:38:27"/>
    <x v="3931"/>
    <e v="#REF!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d v="2016-03-16T03:02:44"/>
    <x v="3932"/>
    <e v="#REF!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"/>
    <x v="1"/>
    <s v="plays"/>
    <d v="2016-07-17T00:43:00"/>
    <x v="3933"/>
    <e v="#REF!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"/>
    <x v="1"/>
    <s v="plays"/>
    <d v="2015-10-01T13:00:00"/>
    <x v="3934"/>
    <e v="#REF!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"/>
    <x v="1"/>
    <s v="plays"/>
    <d v="2015-10-04T15:45:46"/>
    <x v="3935"/>
    <e v="#REF!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d v="2016-12-01T07:18:40"/>
    <x v="3936"/>
    <e v="#REF!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d v="2016-07-11T15:09:20"/>
    <x v="3937"/>
    <e v="#REF!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d v="2015-06-27T21:44:14"/>
    <x v="3938"/>
    <e v="#REF!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d v="2014-10-07T04:30:00"/>
    <x v="3939"/>
    <e v="#REF!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d v="2015-01-02T11:49:11"/>
    <x v="3940"/>
    <e v="#REF!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d v="2014-11-25T01:00:00"/>
    <x v="3941"/>
    <e v="#REF!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d v="2015-06-16T21:41:54"/>
    <x v="3942"/>
    <e v="#REF!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8000000000001"/>
    <x v="1"/>
    <s v="plays"/>
    <d v="2015-11-02T16:50:00"/>
    <x v="3943"/>
    <e v="#REF!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d v="2015-08-27T15:54:35"/>
    <x v="3944"/>
    <e v="#REF!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d v="2015-05-15T19:14:28"/>
    <x v="3945"/>
    <e v="#REF!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d v="2015-02-28T08:00:00"/>
    <x v="3946"/>
    <e v="#REF!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d v="2016-10-02T03:25:44"/>
    <x v="3947"/>
    <e v="#REF!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d v="2014-09-07T07:48:43"/>
    <x v="3948"/>
    <e v="#REF!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"/>
    <x v="1"/>
    <s v="plays"/>
    <d v="2015-02-11T02:53:41"/>
    <x v="3949"/>
    <e v="#REF!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d v="2016-04-08T18:35:00"/>
    <x v="3950"/>
    <e v="#REF!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d v="2016-05-03T18:49:02"/>
    <x v="3951"/>
    <e v="#REF!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d v="2015-10-26T18:58:10"/>
    <x v="3952"/>
    <e v="#REF!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d v="2016-07-29T23:29:00"/>
    <x v="3953"/>
    <e v="#REF!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d v="2014-07-14T15:37:44"/>
    <x v="3954"/>
    <e v="#REF!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3"/>
    <x v="1"/>
    <s v="plays"/>
    <d v="2015-11-28T21:22:21"/>
    <x v="3955"/>
    <e v="#REF!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d v="2016-04-25T00:20:00"/>
    <x v="3956"/>
    <e v="#REF!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d v="2016-07-08T23:25:54"/>
    <x v="3957"/>
    <e v="#REF!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"/>
    <x v="1"/>
    <s v="plays"/>
    <d v="2014-08-02T14:00:00"/>
    <x v="3958"/>
    <e v="#REF!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"/>
    <x v="1"/>
    <s v="plays"/>
    <d v="2014-09-28T18:55:56"/>
    <x v="3959"/>
    <e v="#REF!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d v="2016-01-03T20:17:36"/>
    <x v="3960"/>
    <e v="#REF!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d v="2014-05-08T21:23:30"/>
    <x v="3961"/>
    <e v="#REF!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d v="2015-11-28T14:54:54"/>
    <x v="3962"/>
    <e v="#REF!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d v="2015-11-18T04:41:57"/>
    <x v="3963"/>
    <e v="#REF!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d v="2015-04-19T16:19:46"/>
    <x v="3964"/>
    <e v="#REF!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d v="2016-04-14T04:39:40"/>
    <x v="3965"/>
    <e v="#REF!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d v="2014-07-24T02:59:00"/>
    <x v="3966"/>
    <e v="#REF!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d v="2017-03-06T06:58:27"/>
    <x v="3967"/>
    <e v="#REF!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1"/>
    <x v="1"/>
    <s v="plays"/>
    <d v="2016-05-22T19:34:33"/>
    <x v="3968"/>
    <e v="#REF!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7"/>
    <x v="1"/>
    <s v="plays"/>
    <d v="2016-08-29T03:55:00"/>
    <x v="3969"/>
    <e v="#REF!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d v="2016-04-17T20:43:31"/>
    <x v="3970"/>
    <e v="#REF!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7"/>
    <x v="1"/>
    <s v="plays"/>
    <d v="2014-07-21T12:52:06"/>
    <x v="3971"/>
    <e v="#REF!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8"/>
    <x v="1"/>
    <s v="plays"/>
    <d v="2015-02-06T01:37:14"/>
    <x v="3972"/>
    <e v="#REF!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"/>
    <x v="1"/>
    <s v="plays"/>
    <d v="2016-05-09T04:00:00"/>
    <x v="3973"/>
    <e v="#REF!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"/>
    <x v="1"/>
    <s v="plays"/>
    <d v="2016-06-02T13:07:28"/>
    <x v="3974"/>
    <e v="#REF!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d v="2016-07-13T20:48:18"/>
    <x v="3975"/>
    <e v="#REF!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d v="2014-08-01T07:00:00"/>
    <x v="3976"/>
    <e v="#REF!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d v="2016-07-22T18:55:32"/>
    <x v="3977"/>
    <e v="#REF!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d v="2015-01-31T15:25:53"/>
    <x v="3978"/>
    <e v="#REF!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29999999999998"/>
    <x v="1"/>
    <s v="plays"/>
    <d v="2015-03-29T20:00:00"/>
    <x v="3979"/>
    <e v="#REF!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90000000000006"/>
    <x v="1"/>
    <s v="plays"/>
    <d v="2014-07-05T14:22:27"/>
    <x v="3980"/>
    <e v="#REF!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d v="2016-07-17T04:19:09"/>
    <x v="3981"/>
    <e v="#REF!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d v="2015-07-07T19:26:20"/>
    <x v="3982"/>
    <e v="#REF!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"/>
    <x v="1"/>
    <s v="plays"/>
    <d v="2014-05-20T06:59:00"/>
    <x v="3983"/>
    <e v="#REF!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d v="2014-11-08T00:00:00"/>
    <x v="3984"/>
    <e v="#REF!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4"/>
    <x v="1"/>
    <s v="plays"/>
    <d v="2016-02-20T21:05:00"/>
    <x v="3985"/>
    <e v="#REF!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4"/>
    <x v="1"/>
    <s v="plays"/>
    <d v="2016-05-06T13:04:00"/>
    <x v="3986"/>
    <e v="#REF!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2"/>
    <x v="1"/>
    <s v="plays"/>
    <d v="2014-05-16T22:11:30"/>
    <x v="3987"/>
    <e v="#REF!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d v="2015-08-29T01:56:53"/>
    <x v="3988"/>
    <e v="#REF!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d v="2015-11-08T18:59:41"/>
    <x v="3989"/>
    <e v="#REF!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d v="2016-03-02T16:08:13"/>
    <x v="3990"/>
    <e v="#REF!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d v="2015-05-31T15:28:02"/>
    <x v="3991"/>
    <e v="#REF!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"/>
    <x v="1"/>
    <s v="plays"/>
    <d v="2015-12-11T23:34:19"/>
    <x v="3992"/>
    <e v="#REF!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d v="2015-05-13T20:45:12"/>
    <x v="3993"/>
    <e v="#REF!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d v="2014-07-19T09:21:30"/>
    <x v="3994"/>
    <e v="#REF!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d v="2015-02-14T11:27:00"/>
    <x v="3995"/>
    <e v="#REF!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4"/>
    <x v="1"/>
    <s v="plays"/>
    <d v="2014-11-20T16:04:00"/>
    <x v="3996"/>
    <e v="#REF!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d v="2015-04-05T08:23:41"/>
    <x v="3997"/>
    <e v="#REF!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"/>
    <x v="1"/>
    <s v="plays"/>
    <d v="2015-03-28T22:07:06"/>
    <x v="3998"/>
    <e v="#REF!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"/>
    <x v="1"/>
    <s v="plays"/>
    <d v="2014-08-31T19:51:49"/>
    <x v="3999"/>
    <e v="#REF!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d v="2016-05-07T14:29:18"/>
    <x v="4000"/>
    <e v="#REF!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6"/>
    <x v="1"/>
    <s v="plays"/>
    <d v="2017-03-01T19:00:00"/>
    <x v="4001"/>
    <e v="#REF!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d v="2014-09-27T01:02:41"/>
    <x v="4002"/>
    <e v="#REF!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d v="2015-02-15T14:05:47"/>
    <x v="4003"/>
    <e v="#REF!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d v="2014-10-08T03:54:17"/>
    <x v="4004"/>
    <e v="#REF!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d v="2014-10-20T19:23:05"/>
    <x v="4005"/>
    <e v="#REF!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d v="2016-02-16T18:33:07"/>
    <x v="4006"/>
    <e v="#REF!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d v="2014-08-26T16:28:00"/>
    <x v="4007"/>
    <e v="#REF!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d v="2015-07-22T23:08:27"/>
    <x v="4008"/>
    <e v="#REF!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d v="2014-09-09T16:49:20"/>
    <x v="4009"/>
    <e v="#REF!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"/>
    <x v="1"/>
    <s v="plays"/>
    <d v="2014-10-26T18:29:26"/>
    <x v="4010"/>
    <e v="#REF!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d v="2015-01-28T13:04:38"/>
    <x v="4011"/>
    <e v="#REF!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d v="2015-05-02T13:04:09"/>
    <x v="4012"/>
    <e v="#REF!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d v="2015-02-16T07:13:43"/>
    <x v="4013"/>
    <e v="#REF!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d v="2016-03-05T05:54:29"/>
    <x v="4014"/>
    <e v="#REF!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d v="2015-07-19T18:44:23"/>
    <x v="4015"/>
    <e v="#REF!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d v="2014-09-17T20:56:40"/>
    <x v="4016"/>
    <e v="#REF!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d v="2014-09-04T16:07:54"/>
    <x v="4017"/>
    <e v="#REF!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d v="2016-10-07T21:51:48"/>
    <x v="4018"/>
    <e v="#REF!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d v="2016-04-15T16:28:00"/>
    <x v="4019"/>
    <e v="#REF!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"/>
    <x v="1"/>
    <s v="plays"/>
    <d v="2015-03-24T03:34:59"/>
    <x v="4020"/>
    <e v="#REF!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d v="2014-10-26T21:52:38"/>
    <x v="4021"/>
    <e v="#REF!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6"/>
    <x v="1"/>
    <s v="plays"/>
    <d v="2015-02-01T02:54:00"/>
    <x v="4022"/>
    <e v="#REF!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d v="2016-03-24T22:59:23"/>
    <x v="4023"/>
    <e v="#REF!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d v="2015-08-31T16:04:57"/>
    <x v="4024"/>
    <e v="#REF!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d v="2015-07-26T05:42:16"/>
    <x v="4025"/>
    <e v="#REF!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d v="2015-12-04T16:43:59"/>
    <x v="4026"/>
    <e v="#REF!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"/>
    <x v="1"/>
    <s v="plays"/>
    <d v="2017-02-23T01:00:00"/>
    <x v="4027"/>
    <e v="#REF!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d v="2014-06-05T22:31:40"/>
    <x v="4028"/>
    <e v="#REF!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d v="2015-12-14T00:36:10"/>
    <x v="4029"/>
    <e v="#REF!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7"/>
    <x v="1"/>
    <s v="plays"/>
    <d v="2016-02-03T18:49:00"/>
    <x v="4030"/>
    <e v="#REF!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d v="2014-12-18T15:02:44"/>
    <x v="4031"/>
    <e v="#REF!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d v="2015-12-15T20:25:16"/>
    <x v="4032"/>
    <e v="#REF!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"/>
    <x v="1"/>
    <s v="plays"/>
    <d v="2016-10-02T09:00:00"/>
    <x v="4033"/>
    <e v="#REF!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d v="2015-04-03T21:44:10"/>
    <x v="4034"/>
    <e v="#REF!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d v="2014-10-21T21:11:27"/>
    <x v="4035"/>
    <e v="#REF!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6"/>
    <x v="1"/>
    <s v="plays"/>
    <d v="2014-07-01T22:30:00"/>
    <x v="4036"/>
    <e v="#REF!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d v="2016-05-24T14:25:00"/>
    <x v="4037"/>
    <e v="#REF!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d v="2014-10-17T19:10:10"/>
    <x v="4038"/>
    <e v="#REF!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d v="2015-12-01T05:59:00"/>
    <x v="4039"/>
    <e v="#REF!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d v="2015-07-18T03:00:00"/>
    <x v="4040"/>
    <e v="#REF!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d v="2016-09-06T11:22:34"/>
    <x v="4041"/>
    <e v="#REF!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d v="2015-01-20T19:16:00"/>
    <x v="4042"/>
    <e v="#REF!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d v="2014-11-20T22:58:45"/>
    <x v="4043"/>
    <e v="#REF!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d v="2015-04-10T05:00:00"/>
    <x v="4044"/>
    <e v="#REF!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d v="2014-08-21T04:49:49"/>
    <x v="4045"/>
    <e v="#REF!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"/>
    <x v="1"/>
    <s v="plays"/>
    <d v="2014-10-22T15:36:50"/>
    <x v="4046"/>
    <e v="#REF!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d v="2015-01-11T01:00:00"/>
    <x v="4047"/>
    <e v="#REF!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9999999999997"/>
    <x v="1"/>
    <s v="plays"/>
    <d v="2016-04-11T11:13:07"/>
    <x v="4048"/>
    <e v="#REF!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d v="2015-07-14T23:00:15"/>
    <x v="4049"/>
    <e v="#REF!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d v="2014-10-23T15:16:31"/>
    <x v="4050"/>
    <e v="#REF!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d v="2014-05-09T06:53:00"/>
    <x v="4051"/>
    <e v="#REF!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2"/>
    <x v="1"/>
    <s v="plays"/>
    <d v="2014-10-13T21:05:16"/>
    <x v="4052"/>
    <e v="#REF!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d v="2014-11-15T20:00:00"/>
    <x v="4053"/>
    <e v="#REF!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d v="2016-10-01T04:00:00"/>
    <x v="4054"/>
    <e v="#REF!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"/>
    <x v="1"/>
    <s v="plays"/>
    <d v="2014-06-19T15:33:51"/>
    <x v="4055"/>
    <e v="#REF!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"/>
    <x v="1"/>
    <s v="plays"/>
    <d v="2016-07-03T19:59:00"/>
    <x v="4056"/>
    <e v="#REF!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999999999999"/>
    <x v="1"/>
    <s v="plays"/>
    <d v="2015-11-25T23:00:00"/>
    <x v="4057"/>
    <e v="#REF!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d v="2016-04-01T03:59:00"/>
    <x v="4058"/>
    <e v="#REF!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"/>
    <x v="1"/>
    <s v="plays"/>
    <d v="2014-09-16T03:00:00"/>
    <x v="4059"/>
    <e v="#REF!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d v="2014-06-23T16:00:00"/>
    <x v="4060"/>
    <e v="#REF!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d v="2016-04-21T02:23:43"/>
    <x v="4061"/>
    <e v="#REF!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000000000001"/>
    <x v="1"/>
    <s v="plays"/>
    <d v="2016-07-02T17:44:28"/>
    <x v="4062"/>
    <e v="#REF!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d v="2014-06-27T16:21:24"/>
    <x v="4063"/>
    <e v="#REF!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7"/>
    <x v="1"/>
    <s v="plays"/>
    <d v="2015-04-29T14:07:06"/>
    <x v="4064"/>
    <e v="#REF!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d v="2014-08-12T22:50:11"/>
    <x v="4065"/>
    <e v="#REF!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d v="2016-05-19T00:56:28"/>
    <x v="4066"/>
    <e v="#REF!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2"/>
    <x v="1"/>
    <s v="plays"/>
    <d v="2015-09-28T02:49:10"/>
    <x v="4067"/>
    <e v="#REF!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d v="2017-01-13T23:05:00"/>
    <x v="4068"/>
    <e v="#REF!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8"/>
    <x v="1"/>
    <s v="plays"/>
    <d v="2015-02-28T12:00:00"/>
    <x v="4069"/>
    <e v="#REF!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d v="2015-03-01T03:00:00"/>
    <x v="4070"/>
    <e v="#REF!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d v="2016-12-26T19:18:51"/>
    <x v="4071"/>
    <e v="#REF!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d v="2014-08-21T18:35:11"/>
    <x v="4072"/>
    <e v="#REF!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d v="2015-05-09T04:00:00"/>
    <x v="4073"/>
    <e v="#REF!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d v="2015-11-05T14:16:15"/>
    <x v="4074"/>
    <e v="#REF!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1"/>
    <x v="1"/>
    <s v="plays"/>
    <d v="2014-06-30T17:28:00"/>
    <x v="4075"/>
    <e v="#REF!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d v="2014-10-21T19:51:00"/>
    <x v="4076"/>
    <e v="#REF!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d v="2016-12-21T17:03:14"/>
    <x v="4077"/>
    <e v="#REF!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d v="2017-01-27T18:54:02"/>
    <x v="4078"/>
    <e v="#REF!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d v="2016-06-19T22:32:01"/>
    <x v="4079"/>
    <e v="#REF!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d v="2016-06-14T18:54:00"/>
    <x v="4080"/>
    <e v="#REF!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7"/>
    <x v="1"/>
    <s v="plays"/>
    <d v="2015-03-08T12:57:05"/>
    <x v="4081"/>
    <e v="#REF!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d v="2015-11-14T23:00:00"/>
    <x v="4082"/>
    <e v="#REF!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d v="2016-01-14T18:16:56"/>
    <x v="4083"/>
    <e v="#REF!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d v="2016-10-09T10:28:26"/>
    <x v="4084"/>
    <e v="#REF!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d v="2015-03-24T03:59:00"/>
    <x v="4085"/>
    <e v="#REF!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d v="2015-11-21T04:00:00"/>
    <x v="4086"/>
    <e v="#REF!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d v="2016-07-17T17:49:46"/>
    <x v="4087"/>
    <e v="#REF!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d v="2015-01-16T10:26:00"/>
    <x v="4088"/>
    <e v="#REF!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d v="2015-05-31T17:35:00"/>
    <x v="4089"/>
    <e v="#REF!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7"/>
    <x v="1"/>
    <s v="plays"/>
    <d v="2015-08-07T15:00:00"/>
    <x v="4090"/>
    <e v="#REF!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d v="2015-01-16T12:09:11"/>
    <x v="4091"/>
    <e v="#REF!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d v="2015-04-05T03:40:47"/>
    <x v="4092"/>
    <e v="#REF!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d v="2015-08-22T19:34:53"/>
    <x v="4093"/>
    <e v="#REF!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d v="2014-10-22T04:59:00"/>
    <x v="4094"/>
    <e v="#REF!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d v="2016-12-19T00:45:50"/>
    <x v="4095"/>
    <e v="#REF!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d v="2017-02-28T08:51:00"/>
    <x v="4096"/>
    <e v="#REF!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d v="2016-01-31T23:55:00"/>
    <x v="4097"/>
    <e v="#REF!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d v="2016-06-04T17:19:57"/>
    <x v="4098"/>
    <e v="#REF!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d v="2016-09-02T20:24:33"/>
    <x v="4099"/>
    <e v="#REF!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d v="2014-10-25T02:59:50"/>
    <x v="4100"/>
    <e v="#REF!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d v="2017-01-25T21:41:22"/>
    <x v="4101"/>
    <e v="#REF!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"/>
    <x v="1"/>
    <s v="plays"/>
    <d v="2016-05-15T20:21:13"/>
    <x v="4102"/>
    <e v="#REF!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70000000000002"/>
    <x v="1"/>
    <s v="plays"/>
    <d v="2015-08-26T18:32:00"/>
    <x v="4103"/>
    <e v="#REF!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9"/>
    <x v="1"/>
    <s v="plays"/>
    <d v="2016-10-27T06:40:34"/>
    <x v="4104"/>
    <e v="#REF!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"/>
    <x v="1"/>
    <s v="plays"/>
    <d v="2016-12-26T00:15:09"/>
    <x v="4105"/>
    <e v="#REF!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7"/>
    <x v="1"/>
    <s v="plays"/>
    <d v="2015-04-02T01:00:00"/>
    <x v="4106"/>
    <e v="#REF!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d v="2014-09-24T22:00:01"/>
    <x v="4107"/>
    <e v="#REF!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d v="2017-03-03T05:00:00"/>
    <x v="4108"/>
    <e v="#REF!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d v="2015-11-29T13:56:44"/>
    <x v="4109"/>
    <e v="#REF!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"/>
    <x v="1"/>
    <s v="plays"/>
    <d v="2016-07-21T15:02:31"/>
    <x v="4110"/>
    <e v="#REF!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7"/>
    <x v="1"/>
    <s v="plays"/>
    <d v="2015-02-24T03:15:40"/>
    <x v="4111"/>
    <e v="#REF!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d v="2016-02-28T00:00:00"/>
    <x v="4112"/>
    <e v="#REF!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d v="2016-01-08T06:34:00"/>
    <x v="4113"/>
    <e v="#REF!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B4025-2C66-420D-B838-B0BC7B079F2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C57B5-2E46-42CD-BCB5-F6DDF952C2A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A4FDB-4863-4DE8-9FD2-7161BA56B32F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2">
        <item x="0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9869649-C7ED-4E47-9F63-8E286B473853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backers_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CE18538F-4937-4638-B5AF-648504A90EF1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backers_coun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437CE8-548D-40F7-86A6-8834322B0C94}" name="Table3" displayName="Table3" ref="A1:T4115" totalsRowShown="0" headerRowDxfId="8">
  <autoFilter ref="A1:T4115" xr:uid="{C0B79A3D-B3D3-4083-9149-5643DF24B89A}"/>
  <tableColumns count="20">
    <tableColumn id="1" xr3:uid="{5F51B8A4-B1BB-427F-8F0C-E0C0329BB806}" name="id"/>
    <tableColumn id="2" xr3:uid="{A294B056-4DEF-4804-AF24-09B9B5F516A2}" name="name" dataDxfId="14"/>
    <tableColumn id="3" xr3:uid="{EE6F0F2A-057E-461E-B9D9-B702171B8F01}" name="blurb" dataDxfId="13"/>
    <tableColumn id="4" xr3:uid="{49B1E330-3ED0-4F92-82CB-E388A8ABDBF5}" name="goal"/>
    <tableColumn id="5" xr3:uid="{47AA699D-AF23-443C-9624-EB83F814740D}" name="pledged"/>
    <tableColumn id="6" xr3:uid="{D64FEF32-DE87-4A74-83B4-B1C3BB4B1F69}" name="state"/>
    <tableColumn id="7" xr3:uid="{DC5F761F-EAAE-46A4-A714-3B8051F285A3}" name="country"/>
    <tableColumn id="8" xr3:uid="{E66FEA3E-734F-48A0-ABE5-997953CE6309}" name="currency"/>
    <tableColumn id="9" xr3:uid="{049EA94F-42D5-43D6-A818-209C0EE7630E}" name="deadline"/>
    <tableColumn id="10" xr3:uid="{37175578-E99A-4C94-98BE-9859F55DF490}" name="launched_at"/>
    <tableColumn id="11" xr3:uid="{1A01B3AF-3930-435D-825F-3218D398AB1A}" name="staff_pick"/>
    <tableColumn id="12" xr3:uid="{675D8AC3-5A54-4B8B-A2BC-0B81B0881A15}" name="backers_count"/>
    <tableColumn id="13" xr3:uid="{A2650DBC-244C-49C0-8917-DAC003D07DAE}" name="spotlight"/>
    <tableColumn id="14" xr3:uid="{0A787BA8-1954-467A-92D8-873ADC25371B}" name="Category and Sub-Category"/>
    <tableColumn id="15" xr3:uid="{9A4F6BCC-D3EB-496C-8C28-448F7E4E21E0}" name="Percent Funded" dataDxfId="12" dataCellStyle="Percent">
      <calculatedColumnFormula>E2/D2</calculatedColumnFormula>
    </tableColumn>
    <tableColumn id="16" xr3:uid="{9DF05876-D2F2-4A40-A4FB-4A7C6F0CE9F7}" name="Average Donation " dataDxfId="11" dataCellStyle="Currency">
      <calculatedColumnFormula>ROUND(E2/L2,2)</calculatedColumnFormula>
    </tableColumn>
    <tableColumn id="17" xr3:uid="{87D80AF9-1A74-4B67-9781-54E4B6F0A138}" name="Category">
      <calculatedColumnFormula>LEFT(N2,FIND("/",N2)-1)</calculatedColumnFormula>
    </tableColumn>
    <tableColumn id="18" xr3:uid="{14C24E2E-58C1-4C30-8426-BFAC32F5F7D5}" name="Sub-Category">
      <calculatedColumnFormula>RIGHT(N2,LEN(N2)-FIND("/",N2))</calculatedColumnFormula>
    </tableColumn>
    <tableColumn id="19" xr3:uid="{EB6A0DD2-4569-4FCD-B2BB-857219D56303}" name="Date Ended Conversion" dataDxfId="10">
      <calculatedColumnFormula>(((I2/60)/60)/24)+DATE(1970,1,1)</calculatedColumnFormula>
    </tableColumn>
    <tableColumn id="20" xr3:uid="{E308E089-7408-4D04-A474-B26849C35208}" name="Date Converted" dataDxfId="9">
      <calculatedColumnFormula>(((J2/60)/60)/24)+DATE(1970,1,1)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F7454C-CA5D-4BD3-9497-44A62859B506}" name="Successful" displayName="Successful" ref="A1:B2186" tableType="queryTable" totalsRowShown="0" headerRowDxfId="4" dataDxfId="5">
  <autoFilter ref="A1:B2186" xr:uid="{593F1A2E-195B-423C-897B-8E0AAB62BC6D}"/>
  <tableColumns count="2">
    <tableColumn id="1" xr3:uid="{4E2EFC5C-7F12-47B4-B956-AE41EF4D60F7}" uniqueName="1" name="outcome" queryTableFieldId="1" dataDxfId="7"/>
    <tableColumn id="2" xr3:uid="{11B323D9-2231-49FD-8A8C-56D8AADC7CB7}" uniqueName="2" name="backers_count" queryTableFieldId="2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FD4B03-04A6-4C2C-B59D-9AB5B12760E7}" name="Failed" displayName="Failed" ref="D1:E1531" tableType="queryTable" totalsRowShown="0" headerRowDxfId="0" dataDxfId="1">
  <autoFilter ref="D1:E1531" xr:uid="{3C587416-45E5-4638-936F-B7A1E8301BED}"/>
  <tableColumns count="2">
    <tableColumn id="1" xr3:uid="{B6B994A6-7A82-402C-BB93-623453404FB1}" uniqueName="1" name="outcome" queryTableFieldId="1" dataDxfId="3"/>
    <tableColumn id="2" xr3:uid="{7AF5B89A-6CDB-4912-886B-412DC5CA12BC}" uniqueName="2" name="backers_count" queryTableFieldId="2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B3" sqref="B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85546875" customWidth="1"/>
    <col min="5" max="5" width="16.42578125" customWidth="1"/>
    <col min="6" max="6" width="16.7109375" customWidth="1"/>
    <col min="7" max="7" width="11" customWidth="1"/>
    <col min="8" max="8" width="13.28515625" customWidth="1"/>
    <col min="9" max="9" width="19.28515625" customWidth="1"/>
    <col min="10" max="10" width="17.85546875" customWidth="1"/>
    <col min="11" max="11" width="13" customWidth="1"/>
    <col min="12" max="12" width="15.85546875" customWidth="1"/>
    <col min="13" max="13" width="25.7109375" customWidth="1"/>
    <col min="14" max="14" width="29.28515625" customWidth="1"/>
    <col min="15" max="15" width="17.140625" style="7" customWidth="1"/>
    <col min="16" max="16" width="20.42578125" customWidth="1"/>
    <col min="17" max="17" width="12.28515625" bestFit="1" customWidth="1"/>
    <col min="18" max="18" width="15" customWidth="1"/>
    <col min="19" max="19" width="23.7109375" style="12" customWidth="1"/>
    <col min="20" max="20" width="17" style="12" customWidth="1"/>
  </cols>
  <sheetData>
    <row r="1" spans="1:20" ht="3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1" t="s">
        <v>8381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5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>(((I3/60)/60)/24)+DATE(1970,1,1)</f>
        <v>42796.600497685184</v>
      </c>
      <c r="T3" s="12">
        <f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>(((I4/60)/60)/24)+DATE(1970,1,1)</f>
        <v>42415.702349537038</v>
      </c>
      <c r="T4" s="12">
        <f>(((J4/60)/60)/24)+DATE(1970,1,1)</f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>(((I5/60)/60)/24)+DATE(1970,1,1)</f>
        <v>41858.515127314815</v>
      </c>
      <c r="T5" s="12">
        <f>(((J5/60)/60)/24)+DATE(1970,1,1)</f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>(((I6/60)/60)/24)+DATE(1970,1,1)</f>
        <v>42357.834247685183</v>
      </c>
      <c r="T6" s="12">
        <f>(((J6/60)/60)/24)+DATE(1970,1,1)</f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>(((I7/60)/60)/24)+DATE(1970,1,1)</f>
        <v>42580.232638888891</v>
      </c>
      <c r="T7" s="12">
        <f>(((J7/60)/60)/24)+DATE(1970,1,1)</f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>(((I8/60)/60)/24)+DATE(1970,1,1)</f>
        <v>41804.072337962964</v>
      </c>
      <c r="T8" s="12">
        <f>(((J8/60)/60)/24)+DATE(1970,1,1)</f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>(((I9/60)/60)/24)+DATE(1970,1,1)</f>
        <v>42556.047071759262</v>
      </c>
      <c r="T9" s="12">
        <f>(((J9/60)/60)/24)+DATE(1970,1,1)</f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>(((I10/60)/60)/24)+DATE(1970,1,1)</f>
        <v>42475.875</v>
      </c>
      <c r="T10" s="12">
        <f>(((J10/60)/60)/24)+DATE(1970,1,1)</f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>(((I11/60)/60)/24)+DATE(1970,1,1)</f>
        <v>42477.103518518517</v>
      </c>
      <c r="T11" s="12">
        <f>(((J11/60)/60)/24)+DATE(1970,1,1)</f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>(((I12/60)/60)/24)+DATE(1970,1,1)</f>
        <v>41815.068043981482</v>
      </c>
      <c r="T12" s="12">
        <f>(((J12/60)/60)/24)+DATE(1970,1,1)</f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>(((I13/60)/60)/24)+DATE(1970,1,1)</f>
        <v>42604.125</v>
      </c>
      <c r="T13" s="12">
        <f>(((J13/60)/60)/24)+DATE(1970,1,1)</f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>(((I14/60)/60)/24)+DATE(1970,1,1)</f>
        <v>41836.125</v>
      </c>
      <c r="T14" s="12">
        <f>(((J14/60)/60)/24)+DATE(1970,1,1)</f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>(((I15/60)/60)/24)+DATE(1970,1,1)</f>
        <v>42544.852083333331</v>
      </c>
      <c r="T15" s="12">
        <f>(((J15/60)/60)/24)+DATE(1970,1,1)</f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>(((I16/60)/60)/24)+DATE(1970,1,1)</f>
        <v>41833.582638888889</v>
      </c>
      <c r="T16" s="12">
        <f>(((J16/60)/60)/24)+DATE(1970,1,1)</f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>(((I17/60)/60)/24)+DATE(1970,1,1)</f>
        <v>42274.843055555553</v>
      </c>
      <c r="T17" s="12">
        <f>(((J17/60)/60)/24)+DATE(1970,1,1)</f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>(((I18/60)/60)/24)+DATE(1970,1,1)</f>
        <v>41806.229166666664</v>
      </c>
      <c r="T18" s="12">
        <f>(((J18/60)/60)/24)+DATE(1970,1,1)</f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>(((I19/60)/60)/24)+DATE(1970,1,1)</f>
        <v>41947.773402777777</v>
      </c>
      <c r="T19" s="12">
        <f>(((J19/60)/60)/24)+DATE(1970,1,1)</f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>(((I20/60)/60)/24)+DATE(1970,1,1)</f>
        <v>41899.542314814818</v>
      </c>
      <c r="T20" s="12">
        <f>(((J20/60)/60)/24)+DATE(1970,1,1)</f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>(((I21/60)/60)/24)+DATE(1970,1,1)</f>
        <v>42205.816365740742</v>
      </c>
      <c r="T21" s="12">
        <f>(((J21/60)/60)/24)+DATE(1970,1,1)</f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>(((I22/60)/60)/24)+DATE(1970,1,1)</f>
        <v>42260.758240740746</v>
      </c>
      <c r="T22" s="12">
        <f>(((J22/60)/60)/24)+DATE(1970,1,1)</f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>(((I23/60)/60)/24)+DATE(1970,1,1)</f>
        <v>41908.627187500002</v>
      </c>
      <c r="T23" s="12">
        <f>(((J23/60)/60)/24)+DATE(1970,1,1)</f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>(((I24/60)/60)/24)+DATE(1970,1,1)</f>
        <v>42005.332638888889</v>
      </c>
      <c r="T24" s="12">
        <f>(((J24/60)/60)/24)+DATE(1970,1,1)</f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>(((I25/60)/60)/24)+DATE(1970,1,1)</f>
        <v>42124.638888888891</v>
      </c>
      <c r="T25" s="12">
        <f>(((J25/60)/60)/24)+DATE(1970,1,1)</f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>(((I26/60)/60)/24)+DATE(1970,1,1)</f>
        <v>42262.818750000006</v>
      </c>
      <c r="T26" s="12">
        <f>(((J26/60)/60)/24)+DATE(1970,1,1)</f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>(((I27/60)/60)/24)+DATE(1970,1,1)</f>
        <v>42378.025011574078</v>
      </c>
      <c r="T27" s="12">
        <f>(((J27/60)/60)/24)+DATE(1970,1,1)</f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>(((I28/60)/60)/24)+DATE(1970,1,1)</f>
        <v>41868.515555555554</v>
      </c>
      <c r="T28" s="12">
        <f>(((J28/60)/60)/24)+DATE(1970,1,1)</f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>(((I29/60)/60)/24)+DATE(1970,1,1)</f>
        <v>41959.206400462965</v>
      </c>
      <c r="T29" s="12">
        <f>(((J29/60)/60)/24)+DATE(1970,1,1)</f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>(((I30/60)/60)/24)+DATE(1970,1,1)</f>
        <v>42354.96393518518</v>
      </c>
      <c r="T30" s="12">
        <f>(((J30/60)/60)/24)+DATE(1970,1,1)</f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>(((I31/60)/60)/24)+DATE(1970,1,1)</f>
        <v>41842.67324074074</v>
      </c>
      <c r="T31" s="12">
        <f>(((J31/60)/60)/24)+DATE(1970,1,1)</f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>(((I32/60)/60)/24)+DATE(1970,1,1)</f>
        <v>41872.292997685188</v>
      </c>
      <c r="T32" s="12">
        <f>(((J32/60)/60)/24)+DATE(1970,1,1)</f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>(((I33/60)/60)/24)+DATE(1970,1,1)</f>
        <v>42394.79206018518</v>
      </c>
      <c r="T33" s="12">
        <f>(((J33/60)/60)/24)+DATE(1970,1,1)</f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>(((I34/60)/60)/24)+DATE(1970,1,1)</f>
        <v>42503.165972222225</v>
      </c>
      <c r="T34" s="12">
        <f>(((J34/60)/60)/24)+DATE(1970,1,1)</f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>(((I35/60)/60)/24)+DATE(1970,1,1)</f>
        <v>42316.702557870376</v>
      </c>
      <c r="T35" s="12">
        <f>(((J35/60)/60)/24)+DATE(1970,1,1)</f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>(((I36/60)/60)/24)+DATE(1970,1,1)</f>
        <v>41856.321770833332</v>
      </c>
      <c r="T36" s="12">
        <f>(((J36/60)/60)/24)+DATE(1970,1,1)</f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>(((I37/60)/60)/24)+DATE(1970,1,1)</f>
        <v>42122</v>
      </c>
      <c r="T37" s="12">
        <f>(((J37/60)/60)/24)+DATE(1970,1,1)</f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>(((I38/60)/60)/24)+DATE(1970,1,1)</f>
        <v>42098.265335648146</v>
      </c>
      <c r="T38" s="12">
        <f>(((J38/60)/60)/24)+DATE(1970,1,1)</f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>(((I39/60)/60)/24)+DATE(1970,1,1)</f>
        <v>42062.693043981482</v>
      </c>
      <c r="T39" s="12">
        <f>(((J39/60)/60)/24)+DATE(1970,1,1)</f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>(((I40/60)/60)/24)+DATE(1970,1,1)</f>
        <v>41405.057222222218</v>
      </c>
      <c r="T40" s="12">
        <f>(((J40/60)/60)/24)+DATE(1970,1,1)</f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>(((I41/60)/60)/24)+DATE(1970,1,1)</f>
        <v>41784.957638888889</v>
      </c>
      <c r="T41" s="12">
        <f>(((J41/60)/60)/24)+DATE(1970,1,1)</f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>(((I42/60)/60)/24)+DATE(1970,1,1)</f>
        <v>41809.166666666664</v>
      </c>
      <c r="T42" s="12">
        <f>(((J42/60)/60)/24)+DATE(1970,1,1)</f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>(((I43/60)/60)/24)+DATE(1970,1,1)</f>
        <v>41917.568912037037</v>
      </c>
      <c r="T43" s="12">
        <f>(((J43/60)/60)/24)+DATE(1970,1,1)</f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>(((I44/60)/60)/24)+DATE(1970,1,1)</f>
        <v>42001.639189814814</v>
      </c>
      <c r="T44" s="12">
        <f>(((J44/60)/60)/24)+DATE(1970,1,1)</f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>(((I45/60)/60)/24)+DATE(1970,1,1)</f>
        <v>41833</v>
      </c>
      <c r="T45" s="12">
        <f>(((J45/60)/60)/24)+DATE(1970,1,1)</f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>(((I46/60)/60)/24)+DATE(1970,1,1)</f>
        <v>41919.098807870374</v>
      </c>
      <c r="T46" s="12">
        <f>(((J46/60)/60)/24)+DATE(1970,1,1)</f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>(((I47/60)/60)/24)+DATE(1970,1,1)</f>
        <v>42487.623923611114</v>
      </c>
      <c r="T47" s="12">
        <f>(((J47/60)/60)/24)+DATE(1970,1,1)</f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>(((I48/60)/60)/24)+DATE(1970,1,1)</f>
        <v>42353.964976851858</v>
      </c>
      <c r="T48" s="12">
        <f>(((J48/60)/60)/24)+DATE(1970,1,1)</f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>(((I49/60)/60)/24)+DATE(1970,1,1)</f>
        <v>41992.861192129625</v>
      </c>
      <c r="T49" s="12">
        <f>(((J49/60)/60)/24)+DATE(1970,1,1)</f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>(((I50/60)/60)/24)+DATE(1970,1,1)</f>
        <v>42064.5</v>
      </c>
      <c r="T50" s="12">
        <f>(((J50/60)/60)/24)+DATE(1970,1,1)</f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>(((I51/60)/60)/24)+DATE(1970,1,1)</f>
        <v>42301.176446759258</v>
      </c>
      <c r="T51" s="12">
        <f>(((J51/60)/60)/24)+DATE(1970,1,1)</f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>(((I52/60)/60)/24)+DATE(1970,1,1)</f>
        <v>42034.708333333328</v>
      </c>
      <c r="T52" s="12">
        <f>(((J52/60)/60)/24)+DATE(1970,1,1)</f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>(((I53/60)/60)/24)+DATE(1970,1,1)</f>
        <v>42226.928668981483</v>
      </c>
      <c r="T53" s="12">
        <f>(((J53/60)/60)/24)+DATE(1970,1,1)</f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>(((I54/60)/60)/24)+DATE(1970,1,1)</f>
        <v>41837.701921296299</v>
      </c>
      <c r="T54" s="12">
        <f>(((J54/60)/60)/24)+DATE(1970,1,1)</f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>(((I55/60)/60)/24)+DATE(1970,1,1)</f>
        <v>41733.916666666664</v>
      </c>
      <c r="T55" s="12">
        <f>(((J55/60)/60)/24)+DATE(1970,1,1)</f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>(((I56/60)/60)/24)+DATE(1970,1,1)</f>
        <v>42363.713206018518</v>
      </c>
      <c r="T56" s="12">
        <f>(((J56/60)/60)/24)+DATE(1970,1,1)</f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>(((I57/60)/60)/24)+DATE(1970,1,1)</f>
        <v>42517.968935185185</v>
      </c>
      <c r="T57" s="12">
        <f>(((J57/60)/60)/24)+DATE(1970,1,1)</f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>(((I58/60)/60)/24)+DATE(1970,1,1)</f>
        <v>42163.666666666672</v>
      </c>
      <c r="T58" s="12">
        <f>(((J58/60)/60)/24)+DATE(1970,1,1)</f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>(((I59/60)/60)/24)+DATE(1970,1,1)</f>
        <v>42119.83289351852</v>
      </c>
      <c r="T59" s="12">
        <f>(((J59/60)/60)/24)+DATE(1970,1,1)</f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>(((I60/60)/60)/24)+DATE(1970,1,1)</f>
        <v>41962.786712962959</v>
      </c>
      <c r="T60" s="12">
        <f>(((J60/60)/60)/24)+DATE(1970,1,1)</f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>(((I61/60)/60)/24)+DATE(1970,1,1)</f>
        <v>42261.875</v>
      </c>
      <c r="T61" s="12">
        <f>(((J61/60)/60)/24)+DATE(1970,1,1)</f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43.04</v>
      </c>
      <c r="Q62" t="str">
        <f t="shared" si="2"/>
        <v>film &amp; video</v>
      </c>
      <c r="R62" t="str">
        <f t="shared" si="3"/>
        <v>shorts</v>
      </c>
      <c r="S62" s="12">
        <f>(((I62/60)/60)/24)+DATE(1970,1,1)</f>
        <v>41721</v>
      </c>
      <c r="T62" s="12">
        <f>(((J62/60)/60)/24)+DATE(1970,1,1)</f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322.39</v>
      </c>
      <c r="Q63" t="str">
        <f t="shared" si="2"/>
        <v>film &amp; video</v>
      </c>
      <c r="R63" t="str">
        <f t="shared" si="3"/>
        <v>shorts</v>
      </c>
      <c r="S63" s="12">
        <f>(((I63/60)/60)/24)+DATE(1970,1,1)</f>
        <v>41431.814317129632</v>
      </c>
      <c r="T63" s="12">
        <f>(((J63/60)/60)/24)+DATE(1970,1,1)</f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96.71</v>
      </c>
      <c r="Q64" t="str">
        <f t="shared" si="2"/>
        <v>film &amp; video</v>
      </c>
      <c r="R64" t="str">
        <f t="shared" si="3"/>
        <v>shorts</v>
      </c>
      <c r="S64" s="12">
        <f>(((I64/60)/60)/24)+DATE(1970,1,1)</f>
        <v>41336.799513888887</v>
      </c>
      <c r="T64" s="12">
        <f>(((J64/60)/60)/24)+DATE(1970,1,1)</f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35.47</v>
      </c>
      <c r="Q65" t="str">
        <f t="shared" si="2"/>
        <v>film &amp; video</v>
      </c>
      <c r="R65" t="str">
        <f t="shared" si="3"/>
        <v>shorts</v>
      </c>
      <c r="S65" s="12">
        <f>(((I65/60)/60)/24)+DATE(1970,1,1)</f>
        <v>41636.207638888889</v>
      </c>
      <c r="T65" s="12">
        <f>(((J65/60)/60)/24)+DATE(1970,1,1)</f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5">
        <f t="shared" si="1"/>
        <v>86.67</v>
      </c>
      <c r="Q66" t="str">
        <f t="shared" si="2"/>
        <v>film &amp; video</v>
      </c>
      <c r="R66" t="str">
        <f t="shared" si="3"/>
        <v>shorts</v>
      </c>
      <c r="S66" s="12">
        <f>(((I66/60)/60)/24)+DATE(1970,1,1)</f>
        <v>41463.01829861111</v>
      </c>
      <c r="T66" s="12">
        <f>(((J66/60)/60)/24)+DATE(1970,1,1)</f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5">
        <f t="shared" ref="P67:P130" si="5">ROUND(E67/L67,2)</f>
        <v>132.05000000000001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2">
        <f>(((I67/60)/60)/24)+DATE(1970,1,1)</f>
        <v>41862.249305555553</v>
      </c>
      <c r="T67" s="12">
        <f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5">
        <f t="shared" si="5"/>
        <v>91.23</v>
      </c>
      <c r="Q68" t="str">
        <f t="shared" si="6"/>
        <v>film &amp; video</v>
      </c>
      <c r="R68" t="str">
        <f t="shared" si="7"/>
        <v>shorts</v>
      </c>
      <c r="S68" s="12">
        <f>(((I68/60)/60)/24)+DATE(1970,1,1)</f>
        <v>42569.849768518514</v>
      </c>
      <c r="T68" s="12">
        <f>(((J68/60)/60)/24)+DATE(1970,1,1)</f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5">
        <f t="shared" si="5"/>
        <v>116.25</v>
      </c>
      <c r="Q69" t="str">
        <f t="shared" si="6"/>
        <v>film &amp; video</v>
      </c>
      <c r="R69" t="str">
        <f t="shared" si="7"/>
        <v>shorts</v>
      </c>
      <c r="S69" s="12">
        <f>(((I69/60)/60)/24)+DATE(1970,1,1)</f>
        <v>41105.583379629628</v>
      </c>
      <c r="T69" s="12">
        <f>(((J69/60)/60)/24)+DATE(1970,1,1)</f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5">
        <f t="shared" si="5"/>
        <v>21.19</v>
      </c>
      <c r="Q70" t="str">
        <f t="shared" si="6"/>
        <v>film &amp; video</v>
      </c>
      <c r="R70" t="str">
        <f t="shared" si="7"/>
        <v>shorts</v>
      </c>
      <c r="S70" s="12">
        <f>(((I70/60)/60)/24)+DATE(1970,1,1)</f>
        <v>41693.569340277776</v>
      </c>
      <c r="T70" s="12">
        <f>(((J70/60)/60)/24)+DATE(1970,1,1)</f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5">
        <f t="shared" si="5"/>
        <v>62.33</v>
      </c>
      <c r="Q71" t="str">
        <f t="shared" si="6"/>
        <v>film &amp; video</v>
      </c>
      <c r="R71" t="str">
        <f t="shared" si="7"/>
        <v>shorts</v>
      </c>
      <c r="S71" s="12">
        <f>(((I71/60)/60)/24)+DATE(1970,1,1)</f>
        <v>40818.290972222225</v>
      </c>
      <c r="T71" s="12">
        <f>(((J71/60)/60)/24)+DATE(1970,1,1)</f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5">
        <f t="shared" si="5"/>
        <v>37.409999999999997</v>
      </c>
      <c r="Q72" t="str">
        <f t="shared" si="6"/>
        <v>film &amp; video</v>
      </c>
      <c r="R72" t="str">
        <f t="shared" si="7"/>
        <v>shorts</v>
      </c>
      <c r="S72" s="12">
        <f>(((I72/60)/60)/24)+DATE(1970,1,1)</f>
        <v>40790.896354166667</v>
      </c>
      <c r="T72" s="12">
        <f>(((J72/60)/60)/24)+DATE(1970,1,1)</f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5">
        <f t="shared" si="5"/>
        <v>69.72</v>
      </c>
      <c r="Q73" t="str">
        <f t="shared" si="6"/>
        <v>film &amp; video</v>
      </c>
      <c r="R73" t="str">
        <f t="shared" si="7"/>
        <v>shorts</v>
      </c>
      <c r="S73" s="12">
        <f>(((I73/60)/60)/24)+DATE(1970,1,1)</f>
        <v>41057.271493055552</v>
      </c>
      <c r="T73" s="12">
        <f>(((J73/60)/60)/24)+DATE(1970,1,1)</f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5">
        <f t="shared" si="5"/>
        <v>58.17</v>
      </c>
      <c r="Q74" t="str">
        <f t="shared" si="6"/>
        <v>film &amp; video</v>
      </c>
      <c r="R74" t="str">
        <f t="shared" si="7"/>
        <v>shorts</v>
      </c>
      <c r="S74" s="12">
        <f>(((I74/60)/60)/24)+DATE(1970,1,1)</f>
        <v>41228</v>
      </c>
      <c r="T74" s="12">
        <f>(((J74/60)/60)/24)+DATE(1970,1,1)</f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5">
        <f t="shared" si="5"/>
        <v>50</v>
      </c>
      <c r="Q75" t="str">
        <f t="shared" si="6"/>
        <v>film &amp; video</v>
      </c>
      <c r="R75" t="str">
        <f t="shared" si="7"/>
        <v>shorts</v>
      </c>
      <c r="S75" s="12">
        <f>(((I75/60)/60)/24)+DATE(1970,1,1)</f>
        <v>40666.165972222225</v>
      </c>
      <c r="T75" s="12">
        <f>(((J75/60)/60)/24)+DATE(1970,1,1)</f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5">
        <f t="shared" si="5"/>
        <v>19.47</v>
      </c>
      <c r="Q76" t="str">
        <f t="shared" si="6"/>
        <v>film &amp; video</v>
      </c>
      <c r="R76" t="str">
        <f t="shared" si="7"/>
        <v>shorts</v>
      </c>
      <c r="S76" s="12">
        <f>(((I76/60)/60)/24)+DATE(1970,1,1)</f>
        <v>42390.487210648149</v>
      </c>
      <c r="T76" s="12">
        <f>(((J76/60)/60)/24)+DATE(1970,1,1)</f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5">
        <f t="shared" si="5"/>
        <v>85.96</v>
      </c>
      <c r="Q77" t="str">
        <f t="shared" si="6"/>
        <v>film &amp; video</v>
      </c>
      <c r="R77" t="str">
        <f t="shared" si="7"/>
        <v>shorts</v>
      </c>
      <c r="S77" s="12">
        <f>(((I77/60)/60)/24)+DATE(1970,1,1)</f>
        <v>41387.209166666667</v>
      </c>
      <c r="T77" s="12">
        <f>(((J77/60)/60)/24)+DATE(1970,1,1)</f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5">
        <f t="shared" si="5"/>
        <v>30.67</v>
      </c>
      <c r="Q78" t="str">
        <f t="shared" si="6"/>
        <v>film &amp; video</v>
      </c>
      <c r="R78" t="str">
        <f t="shared" si="7"/>
        <v>shorts</v>
      </c>
      <c r="S78" s="12">
        <f>(((I78/60)/60)/24)+DATE(1970,1,1)</f>
        <v>40904.733310185184</v>
      </c>
      <c r="T78" s="12">
        <f>(((J78/60)/60)/24)+DATE(1970,1,1)</f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5">
        <f t="shared" si="5"/>
        <v>60.38</v>
      </c>
      <c r="Q79" t="str">
        <f t="shared" si="6"/>
        <v>film &amp; video</v>
      </c>
      <c r="R79" t="str">
        <f t="shared" si="7"/>
        <v>shorts</v>
      </c>
      <c r="S79" s="12">
        <f>(((I79/60)/60)/24)+DATE(1970,1,1)</f>
        <v>41050.124305555553</v>
      </c>
      <c r="T79" s="12">
        <f>(((J79/60)/60)/24)+DATE(1970,1,1)</f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5">
        <f t="shared" si="5"/>
        <v>38.6</v>
      </c>
      <c r="Q80" t="str">
        <f t="shared" si="6"/>
        <v>film &amp; video</v>
      </c>
      <c r="R80" t="str">
        <f t="shared" si="7"/>
        <v>shorts</v>
      </c>
      <c r="S80" s="12">
        <f>(((I80/60)/60)/24)+DATE(1970,1,1)</f>
        <v>42614.730567129634</v>
      </c>
      <c r="T80" s="12">
        <f>(((J80/60)/60)/24)+DATE(1970,1,1)</f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5">
        <f t="shared" si="5"/>
        <v>40.270000000000003</v>
      </c>
      <c r="Q81" t="str">
        <f t="shared" si="6"/>
        <v>film &amp; video</v>
      </c>
      <c r="R81" t="str">
        <f t="shared" si="7"/>
        <v>shorts</v>
      </c>
      <c r="S81" s="12">
        <f>(((I81/60)/60)/24)+DATE(1970,1,1)</f>
        <v>41754.776539351849</v>
      </c>
      <c r="T81" s="12">
        <f>(((J81/60)/60)/24)+DATE(1970,1,1)</f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5">
        <f t="shared" si="5"/>
        <v>273.83</v>
      </c>
      <c r="Q82" t="str">
        <f t="shared" si="6"/>
        <v>film &amp; video</v>
      </c>
      <c r="R82" t="str">
        <f t="shared" si="7"/>
        <v>shorts</v>
      </c>
      <c r="S82" s="12">
        <f>(((I82/60)/60)/24)+DATE(1970,1,1)</f>
        <v>41618.083981481483</v>
      </c>
      <c r="T82" s="12">
        <f>(((J82/60)/60)/24)+DATE(1970,1,1)</f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5">
        <f t="shared" si="5"/>
        <v>53.04</v>
      </c>
      <c r="Q83" t="str">
        <f t="shared" si="6"/>
        <v>film &amp; video</v>
      </c>
      <c r="R83" t="str">
        <f t="shared" si="7"/>
        <v>shorts</v>
      </c>
      <c r="S83" s="12">
        <f>(((I83/60)/60)/24)+DATE(1970,1,1)</f>
        <v>41104.126388888886</v>
      </c>
      <c r="T83" s="12">
        <f>(((J83/60)/60)/24)+DATE(1970,1,1)</f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5">
        <f t="shared" si="5"/>
        <v>40.01</v>
      </c>
      <c r="Q84" t="str">
        <f t="shared" si="6"/>
        <v>film &amp; video</v>
      </c>
      <c r="R84" t="str">
        <f t="shared" si="7"/>
        <v>shorts</v>
      </c>
      <c r="S84" s="12">
        <f>(((I84/60)/60)/24)+DATE(1970,1,1)</f>
        <v>40825.820150462961</v>
      </c>
      <c r="T84" s="12">
        <f>(((J84/60)/60)/24)+DATE(1970,1,1)</f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5">
        <f t="shared" si="5"/>
        <v>15.77</v>
      </c>
      <c r="Q85" t="str">
        <f t="shared" si="6"/>
        <v>film &amp; video</v>
      </c>
      <c r="R85" t="str">
        <f t="shared" si="7"/>
        <v>shorts</v>
      </c>
      <c r="S85" s="12">
        <f>(((I85/60)/60)/24)+DATE(1970,1,1)</f>
        <v>42057.479166666672</v>
      </c>
      <c r="T85" s="12">
        <f>(((J85/60)/60)/24)+DATE(1970,1,1)</f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5">
        <f t="shared" si="5"/>
        <v>71.430000000000007</v>
      </c>
      <c r="Q86" t="str">
        <f t="shared" si="6"/>
        <v>film &amp; video</v>
      </c>
      <c r="R86" t="str">
        <f t="shared" si="7"/>
        <v>shorts</v>
      </c>
      <c r="S86" s="12">
        <f>(((I86/60)/60)/24)+DATE(1970,1,1)</f>
        <v>40678.757939814815</v>
      </c>
      <c r="T86" s="12">
        <f>(((J86/60)/60)/24)+DATE(1970,1,1)</f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5">
        <f t="shared" si="5"/>
        <v>71.709999999999994</v>
      </c>
      <c r="Q87" t="str">
        <f t="shared" si="6"/>
        <v>film &amp; video</v>
      </c>
      <c r="R87" t="str">
        <f t="shared" si="7"/>
        <v>shorts</v>
      </c>
      <c r="S87" s="12">
        <f>(((I87/60)/60)/24)+DATE(1970,1,1)</f>
        <v>40809.125428240739</v>
      </c>
      <c r="T87" s="12">
        <f>(((J87/60)/60)/24)+DATE(1970,1,1)</f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5">
        <f t="shared" si="5"/>
        <v>375.76</v>
      </c>
      <c r="Q88" t="str">
        <f t="shared" si="6"/>
        <v>film &amp; video</v>
      </c>
      <c r="R88" t="str">
        <f t="shared" si="7"/>
        <v>shorts</v>
      </c>
      <c r="S88" s="12">
        <f>(((I88/60)/60)/24)+DATE(1970,1,1)</f>
        <v>42365.59774305555</v>
      </c>
      <c r="T88" s="12">
        <f>(((J88/60)/60)/24)+DATE(1970,1,1)</f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5">
        <f t="shared" si="5"/>
        <v>104.6</v>
      </c>
      <c r="Q89" t="str">
        <f t="shared" si="6"/>
        <v>film &amp; video</v>
      </c>
      <c r="R89" t="str">
        <f t="shared" si="7"/>
        <v>shorts</v>
      </c>
      <c r="S89" s="12">
        <f>(((I89/60)/60)/24)+DATE(1970,1,1)</f>
        <v>40332.070138888892</v>
      </c>
      <c r="T89" s="12">
        <f>(((J89/60)/60)/24)+DATE(1970,1,1)</f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5">
        <f t="shared" si="5"/>
        <v>60</v>
      </c>
      <c r="Q90" t="str">
        <f t="shared" si="6"/>
        <v>film &amp; video</v>
      </c>
      <c r="R90" t="str">
        <f t="shared" si="7"/>
        <v>shorts</v>
      </c>
      <c r="S90" s="12">
        <f>(((I90/60)/60)/24)+DATE(1970,1,1)</f>
        <v>41812.65892361111</v>
      </c>
      <c r="T90" s="12">
        <f>(((J90/60)/60)/24)+DATE(1970,1,1)</f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5">
        <f t="shared" si="5"/>
        <v>123.29</v>
      </c>
      <c r="Q91" t="str">
        <f t="shared" si="6"/>
        <v>film &amp; video</v>
      </c>
      <c r="R91" t="str">
        <f t="shared" si="7"/>
        <v>shorts</v>
      </c>
      <c r="S91" s="12">
        <f>(((I91/60)/60)/24)+DATE(1970,1,1)</f>
        <v>41427.752222222225</v>
      </c>
      <c r="T91" s="12">
        <f>(((J91/60)/60)/24)+DATE(1970,1,1)</f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5">
        <f t="shared" si="5"/>
        <v>31.38</v>
      </c>
      <c r="Q92" t="str">
        <f t="shared" si="6"/>
        <v>film &amp; video</v>
      </c>
      <c r="R92" t="str">
        <f t="shared" si="7"/>
        <v>shorts</v>
      </c>
      <c r="S92" s="12">
        <f>(((I92/60)/60)/24)+DATE(1970,1,1)</f>
        <v>40736.297442129631</v>
      </c>
      <c r="T92" s="12">
        <f>(((J92/60)/60)/24)+DATE(1970,1,1)</f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5">
        <f t="shared" si="5"/>
        <v>78.260000000000005</v>
      </c>
      <c r="Q93" t="str">
        <f t="shared" si="6"/>
        <v>film &amp; video</v>
      </c>
      <c r="R93" t="str">
        <f t="shared" si="7"/>
        <v>shorts</v>
      </c>
      <c r="S93" s="12">
        <f>(((I93/60)/60)/24)+DATE(1970,1,1)</f>
        <v>40680.402361111112</v>
      </c>
      <c r="T93" s="12">
        <f>(((J93/60)/60)/24)+DATE(1970,1,1)</f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5">
        <f t="shared" si="5"/>
        <v>122.33</v>
      </c>
      <c r="Q94" t="str">
        <f t="shared" si="6"/>
        <v>film &amp; video</v>
      </c>
      <c r="R94" t="str">
        <f t="shared" si="7"/>
        <v>shorts</v>
      </c>
      <c r="S94" s="12">
        <f>(((I94/60)/60)/24)+DATE(1970,1,1)</f>
        <v>42767.333333333328</v>
      </c>
      <c r="T94" s="12">
        <f>(((J94/60)/60)/24)+DATE(1970,1,1)</f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5">
        <f t="shared" si="5"/>
        <v>73.73</v>
      </c>
      <c r="Q95" t="str">
        <f t="shared" si="6"/>
        <v>film &amp; video</v>
      </c>
      <c r="R95" t="str">
        <f t="shared" si="7"/>
        <v>shorts</v>
      </c>
      <c r="S95" s="12">
        <f>(((I95/60)/60)/24)+DATE(1970,1,1)</f>
        <v>41093.875</v>
      </c>
      <c r="T95" s="12">
        <f>(((J95/60)/60)/24)+DATE(1970,1,1)</f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5">
        <f t="shared" si="5"/>
        <v>21.67</v>
      </c>
      <c r="Q96" t="str">
        <f t="shared" si="6"/>
        <v>film &amp; video</v>
      </c>
      <c r="R96" t="str">
        <f t="shared" si="7"/>
        <v>shorts</v>
      </c>
      <c r="S96" s="12">
        <f>(((I96/60)/60)/24)+DATE(1970,1,1)</f>
        <v>41736.717847222222</v>
      </c>
      <c r="T96" s="12">
        <f>(((J96/60)/60)/24)+DATE(1970,1,1)</f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5">
        <f t="shared" si="5"/>
        <v>21.9</v>
      </c>
      <c r="Q97" t="str">
        <f t="shared" si="6"/>
        <v>film &amp; video</v>
      </c>
      <c r="R97" t="str">
        <f t="shared" si="7"/>
        <v>shorts</v>
      </c>
      <c r="S97" s="12">
        <f>(((I97/60)/60)/24)+DATE(1970,1,1)</f>
        <v>40965.005104166667</v>
      </c>
      <c r="T97" s="12">
        <f>(((J97/60)/60)/24)+DATE(1970,1,1)</f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5">
        <f t="shared" si="5"/>
        <v>50.59</v>
      </c>
      <c r="Q98" t="str">
        <f t="shared" si="6"/>
        <v>film &amp; video</v>
      </c>
      <c r="R98" t="str">
        <f t="shared" si="7"/>
        <v>shorts</v>
      </c>
      <c r="S98" s="12">
        <f>(((I98/60)/60)/24)+DATE(1970,1,1)</f>
        <v>40391.125</v>
      </c>
      <c r="T98" s="12">
        <f>(((J98/60)/60)/24)+DATE(1970,1,1)</f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5">
        <f t="shared" si="5"/>
        <v>53.13</v>
      </c>
      <c r="Q99" t="str">
        <f t="shared" si="6"/>
        <v>film &amp; video</v>
      </c>
      <c r="R99" t="str">
        <f t="shared" si="7"/>
        <v>shorts</v>
      </c>
      <c r="S99" s="12">
        <f>(((I99/60)/60)/24)+DATE(1970,1,1)</f>
        <v>40736.135208333333</v>
      </c>
      <c r="T99" s="12">
        <f>(((J99/60)/60)/24)+DATE(1970,1,1)</f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5">
        <f t="shared" si="5"/>
        <v>56.67</v>
      </c>
      <c r="Q100" t="str">
        <f t="shared" si="6"/>
        <v>film &amp; video</v>
      </c>
      <c r="R100" t="str">
        <f t="shared" si="7"/>
        <v>shorts</v>
      </c>
      <c r="S100" s="12">
        <f>(((I100/60)/60)/24)+DATE(1970,1,1)</f>
        <v>41250.979166666664</v>
      </c>
      <c r="T100" s="12">
        <f>(((J100/60)/60)/24)+DATE(1970,1,1)</f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5">
        <f t="shared" si="5"/>
        <v>40.78</v>
      </c>
      <c r="Q101" t="str">
        <f t="shared" si="6"/>
        <v>film &amp; video</v>
      </c>
      <c r="R101" t="str">
        <f t="shared" si="7"/>
        <v>shorts</v>
      </c>
      <c r="S101" s="12">
        <f>(((I101/60)/60)/24)+DATE(1970,1,1)</f>
        <v>41661.902766203704</v>
      </c>
      <c r="T101" s="12">
        <f>(((J101/60)/60)/24)+DATE(1970,1,1)</f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5">
        <f t="shared" si="5"/>
        <v>192.31</v>
      </c>
      <c r="Q102" t="str">
        <f t="shared" si="6"/>
        <v>film &amp; video</v>
      </c>
      <c r="R102" t="str">
        <f t="shared" si="7"/>
        <v>shorts</v>
      </c>
      <c r="S102" s="12">
        <f>(((I102/60)/60)/24)+DATE(1970,1,1)</f>
        <v>41217.794976851852</v>
      </c>
      <c r="T102" s="12">
        <f>(((J102/60)/60)/24)+DATE(1970,1,1)</f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5">
        <f t="shared" si="5"/>
        <v>100</v>
      </c>
      <c r="Q103" t="str">
        <f t="shared" si="6"/>
        <v>film &amp; video</v>
      </c>
      <c r="R103" t="str">
        <f t="shared" si="7"/>
        <v>shorts</v>
      </c>
      <c r="S103" s="12">
        <f>(((I103/60)/60)/24)+DATE(1970,1,1)</f>
        <v>41298.776736111111</v>
      </c>
      <c r="T103" s="12">
        <f>(((J103/60)/60)/24)+DATE(1970,1,1)</f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5">
        <f t="shared" si="5"/>
        <v>117.92</v>
      </c>
      <c r="Q104" t="str">
        <f t="shared" si="6"/>
        <v>film &amp; video</v>
      </c>
      <c r="R104" t="str">
        <f t="shared" si="7"/>
        <v>shorts</v>
      </c>
      <c r="S104" s="12">
        <f>(((I104/60)/60)/24)+DATE(1970,1,1)</f>
        <v>40535.131168981483</v>
      </c>
      <c r="T104" s="12">
        <f>(((J104/60)/60)/24)+DATE(1970,1,1)</f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5">
        <f t="shared" si="5"/>
        <v>27.9</v>
      </c>
      <c r="Q105" t="str">
        <f t="shared" si="6"/>
        <v>film &amp; video</v>
      </c>
      <c r="R105" t="str">
        <f t="shared" si="7"/>
        <v>shorts</v>
      </c>
      <c r="S105" s="12">
        <f>(((I105/60)/60)/24)+DATE(1970,1,1)</f>
        <v>41705.805902777778</v>
      </c>
      <c r="T105" s="12">
        <f>(((J105/60)/60)/24)+DATE(1970,1,1)</f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5">
        <f t="shared" si="5"/>
        <v>60</v>
      </c>
      <c r="Q106" t="str">
        <f t="shared" si="6"/>
        <v>film &amp; video</v>
      </c>
      <c r="R106" t="str">
        <f t="shared" si="7"/>
        <v>shorts</v>
      </c>
      <c r="S106" s="12">
        <f>(((I106/60)/60)/24)+DATE(1970,1,1)</f>
        <v>40636.041666666664</v>
      </c>
      <c r="T106" s="12">
        <f>(((J106/60)/60)/24)+DATE(1970,1,1)</f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5">
        <f t="shared" si="5"/>
        <v>39.380000000000003</v>
      </c>
      <c r="Q107" t="str">
        <f t="shared" si="6"/>
        <v>film &amp; video</v>
      </c>
      <c r="R107" t="str">
        <f t="shared" si="7"/>
        <v>shorts</v>
      </c>
      <c r="S107" s="12">
        <f>(((I107/60)/60)/24)+DATE(1970,1,1)</f>
        <v>42504</v>
      </c>
      <c r="T107" s="12">
        <f>(((J107/60)/60)/24)+DATE(1970,1,1)</f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5">
        <f t="shared" si="5"/>
        <v>186.11</v>
      </c>
      <c r="Q108" t="str">
        <f t="shared" si="6"/>
        <v>film &amp; video</v>
      </c>
      <c r="R108" t="str">
        <f t="shared" si="7"/>
        <v>shorts</v>
      </c>
      <c r="S108" s="12">
        <f>(((I108/60)/60)/24)+DATE(1970,1,1)</f>
        <v>41001.776631944449</v>
      </c>
      <c r="T108" s="12">
        <f>(((J108/60)/60)/24)+DATE(1970,1,1)</f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5">
        <f t="shared" si="5"/>
        <v>111.38</v>
      </c>
      <c r="Q109" t="str">
        <f t="shared" si="6"/>
        <v>film &amp; video</v>
      </c>
      <c r="R109" t="str">
        <f t="shared" si="7"/>
        <v>shorts</v>
      </c>
      <c r="S109" s="12">
        <f>(((I109/60)/60)/24)+DATE(1970,1,1)</f>
        <v>40657.982488425929</v>
      </c>
      <c r="T109" s="12">
        <f>(((J109/60)/60)/24)+DATE(1970,1,1)</f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5">
        <f t="shared" si="5"/>
        <v>78.72</v>
      </c>
      <c r="Q110" t="str">
        <f t="shared" si="6"/>
        <v>film &amp; video</v>
      </c>
      <c r="R110" t="str">
        <f t="shared" si="7"/>
        <v>shorts</v>
      </c>
      <c r="S110" s="12">
        <f>(((I110/60)/60)/24)+DATE(1970,1,1)</f>
        <v>41425.613078703704</v>
      </c>
      <c r="T110" s="12">
        <f>(((J110/60)/60)/24)+DATE(1970,1,1)</f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5">
        <f t="shared" si="5"/>
        <v>46.7</v>
      </c>
      <c r="Q111" t="str">
        <f t="shared" si="6"/>
        <v>film &amp; video</v>
      </c>
      <c r="R111" t="str">
        <f t="shared" si="7"/>
        <v>shorts</v>
      </c>
      <c r="S111" s="12">
        <f>(((I111/60)/60)/24)+DATE(1970,1,1)</f>
        <v>40600.025810185187</v>
      </c>
      <c r="T111" s="12">
        <f>(((J111/60)/60)/24)+DATE(1970,1,1)</f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5">
        <f t="shared" si="5"/>
        <v>65.38</v>
      </c>
      <c r="Q112" t="str">
        <f t="shared" si="6"/>
        <v>film &amp; video</v>
      </c>
      <c r="R112" t="str">
        <f t="shared" si="7"/>
        <v>shorts</v>
      </c>
      <c r="S112" s="12">
        <f>(((I112/60)/60)/24)+DATE(1970,1,1)</f>
        <v>41592.249305555553</v>
      </c>
      <c r="T112" s="12">
        <f>(((J112/60)/60)/24)+DATE(1970,1,1)</f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5">
        <f t="shared" si="5"/>
        <v>102.08</v>
      </c>
      <c r="Q113" t="str">
        <f t="shared" si="6"/>
        <v>film &amp; video</v>
      </c>
      <c r="R113" t="str">
        <f t="shared" si="7"/>
        <v>shorts</v>
      </c>
      <c r="S113" s="12">
        <f>(((I113/60)/60)/24)+DATE(1970,1,1)</f>
        <v>42155.333182870367</v>
      </c>
      <c r="T113" s="12">
        <f>(((J113/60)/60)/24)+DATE(1970,1,1)</f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5">
        <f t="shared" si="5"/>
        <v>64.2</v>
      </c>
      <c r="Q114" t="str">
        <f t="shared" si="6"/>
        <v>film &amp; video</v>
      </c>
      <c r="R114" t="str">
        <f t="shared" si="7"/>
        <v>shorts</v>
      </c>
      <c r="S114" s="12">
        <f>(((I114/60)/60)/24)+DATE(1970,1,1)</f>
        <v>41742.083333333336</v>
      </c>
      <c r="T114" s="12">
        <f>(((J114/60)/60)/24)+DATE(1970,1,1)</f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5">
        <f t="shared" si="5"/>
        <v>90.38</v>
      </c>
      <c r="Q115" t="str">
        <f t="shared" si="6"/>
        <v>film &amp; video</v>
      </c>
      <c r="R115" t="str">
        <f t="shared" si="7"/>
        <v>shorts</v>
      </c>
      <c r="S115" s="12">
        <f>(((I115/60)/60)/24)+DATE(1970,1,1)</f>
        <v>40761.625</v>
      </c>
      <c r="T115" s="12">
        <f>(((J115/60)/60)/24)+DATE(1970,1,1)</f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5">
        <f t="shared" si="5"/>
        <v>88.57</v>
      </c>
      <c r="Q116" t="str">
        <f t="shared" si="6"/>
        <v>film &amp; video</v>
      </c>
      <c r="R116" t="str">
        <f t="shared" si="7"/>
        <v>shorts</v>
      </c>
      <c r="S116" s="12">
        <f>(((I116/60)/60)/24)+DATE(1970,1,1)</f>
        <v>40921.27416666667</v>
      </c>
      <c r="T116" s="12">
        <f>(((J116/60)/60)/24)+DATE(1970,1,1)</f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5">
        <f t="shared" si="5"/>
        <v>28.73</v>
      </c>
      <c r="Q117" t="str">
        <f t="shared" si="6"/>
        <v>film &amp; video</v>
      </c>
      <c r="R117" t="str">
        <f t="shared" si="7"/>
        <v>shorts</v>
      </c>
      <c r="S117" s="12">
        <f>(((I117/60)/60)/24)+DATE(1970,1,1)</f>
        <v>40943.738935185182</v>
      </c>
      <c r="T117" s="12">
        <f>(((J117/60)/60)/24)+DATE(1970,1,1)</f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5">
        <f t="shared" si="5"/>
        <v>69.790000000000006</v>
      </c>
      <c r="Q118" t="str">
        <f t="shared" si="6"/>
        <v>film &amp; video</v>
      </c>
      <c r="R118" t="str">
        <f t="shared" si="7"/>
        <v>shorts</v>
      </c>
      <c r="S118" s="12">
        <f>(((I118/60)/60)/24)+DATE(1970,1,1)</f>
        <v>40641.455497685187</v>
      </c>
      <c r="T118" s="12">
        <f>(((J118/60)/60)/24)+DATE(1970,1,1)</f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5">
        <f t="shared" si="5"/>
        <v>167.49</v>
      </c>
      <c r="Q119" t="str">
        <f t="shared" si="6"/>
        <v>film &amp; video</v>
      </c>
      <c r="R119" t="str">
        <f t="shared" si="7"/>
        <v>shorts</v>
      </c>
      <c r="S119" s="12">
        <f>(((I119/60)/60)/24)+DATE(1970,1,1)</f>
        <v>40338.791666666664</v>
      </c>
      <c r="T119" s="12">
        <f>(((J119/60)/60)/24)+DATE(1970,1,1)</f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5">
        <f t="shared" si="5"/>
        <v>144.91</v>
      </c>
      <c r="Q120" t="str">
        <f t="shared" si="6"/>
        <v>film &amp; video</v>
      </c>
      <c r="R120" t="str">
        <f t="shared" si="7"/>
        <v>shorts</v>
      </c>
      <c r="S120" s="12">
        <f>(((I120/60)/60)/24)+DATE(1970,1,1)</f>
        <v>40753.053657407407</v>
      </c>
      <c r="T120" s="12">
        <f>(((J120/60)/60)/24)+DATE(1970,1,1)</f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5">
        <f t="shared" si="5"/>
        <v>91.84</v>
      </c>
      <c r="Q121" t="str">
        <f t="shared" si="6"/>
        <v>film &amp; video</v>
      </c>
      <c r="R121" t="str">
        <f t="shared" si="7"/>
        <v>shorts</v>
      </c>
      <c r="S121" s="12">
        <f>(((I121/60)/60)/24)+DATE(1970,1,1)</f>
        <v>40768.958333333336</v>
      </c>
      <c r="T121" s="12">
        <f>(((J121/60)/60)/24)+DATE(1970,1,1)</f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5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2">
        <f>(((I122/60)/60)/24)+DATE(1970,1,1)</f>
        <v>42646.049849537041</v>
      </c>
      <c r="T122" s="12">
        <f>(((J122/60)/60)/24)+DATE(1970,1,1)</f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5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2">
        <f>(((I123/60)/60)/24)+DATE(1970,1,1)</f>
        <v>42112.427777777775</v>
      </c>
      <c r="T123" s="12">
        <f>(((J123/60)/60)/24)+DATE(1970,1,1)</f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5" t="e">
        <f t="shared" si="5"/>
        <v>#DIV/0!</v>
      </c>
      <c r="Q124" t="str">
        <f t="shared" si="6"/>
        <v>film &amp; video</v>
      </c>
      <c r="R124" t="str">
        <f t="shared" si="7"/>
        <v>science fiction</v>
      </c>
      <c r="S124" s="12">
        <f>(((I124/60)/60)/24)+DATE(1970,1,1)</f>
        <v>42653.431793981479</v>
      </c>
      <c r="T124" s="12">
        <f>(((J124/60)/60)/24)+DATE(1970,1,1)</f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5">
        <f t="shared" si="5"/>
        <v>25.17</v>
      </c>
      <c r="Q125" t="str">
        <f t="shared" si="6"/>
        <v>film &amp; video</v>
      </c>
      <c r="R125" t="str">
        <f t="shared" si="7"/>
        <v>science fiction</v>
      </c>
      <c r="S125" s="12">
        <f>(((I125/60)/60)/24)+DATE(1970,1,1)</f>
        <v>41940.916666666664</v>
      </c>
      <c r="T125" s="12">
        <f>(((J125/60)/60)/24)+DATE(1970,1,1)</f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5" t="e">
        <f t="shared" si="5"/>
        <v>#DIV/0!</v>
      </c>
      <c r="Q126" t="str">
        <f t="shared" si="6"/>
        <v>film &amp; video</v>
      </c>
      <c r="R126" t="str">
        <f t="shared" si="7"/>
        <v>science fiction</v>
      </c>
      <c r="S126" s="12">
        <f>(((I126/60)/60)/24)+DATE(1970,1,1)</f>
        <v>42139.928726851853</v>
      </c>
      <c r="T126" s="12">
        <f>(((J126/60)/60)/24)+DATE(1970,1,1)</f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5">
        <f t="shared" si="5"/>
        <v>11.67</v>
      </c>
      <c r="Q127" t="str">
        <f t="shared" si="6"/>
        <v>film &amp; video</v>
      </c>
      <c r="R127" t="str">
        <f t="shared" si="7"/>
        <v>science fiction</v>
      </c>
      <c r="S127" s="12">
        <f>(((I127/60)/60)/24)+DATE(1970,1,1)</f>
        <v>42769.993981481486</v>
      </c>
      <c r="T127" s="12">
        <f>(((J127/60)/60)/24)+DATE(1970,1,1)</f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5">
        <f t="shared" si="5"/>
        <v>106.69</v>
      </c>
      <c r="Q128" t="str">
        <f t="shared" si="6"/>
        <v>film &amp; video</v>
      </c>
      <c r="R128" t="str">
        <f t="shared" si="7"/>
        <v>science fiction</v>
      </c>
      <c r="S128" s="12">
        <f>(((I128/60)/60)/24)+DATE(1970,1,1)</f>
        <v>42166.083333333328</v>
      </c>
      <c r="T128" s="12">
        <f>(((J128/60)/60)/24)+DATE(1970,1,1)</f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5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2">
        <f>(((I129/60)/60)/24)+DATE(1970,1,1)</f>
        <v>42097.582650462966</v>
      </c>
      <c r="T129" s="12">
        <f>(((J129/60)/60)/24)+DATE(1970,1,1)</f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5">
        <f t="shared" si="5"/>
        <v>311.17</v>
      </c>
      <c r="Q130" t="str">
        <f t="shared" si="6"/>
        <v>film &amp; video</v>
      </c>
      <c r="R130" t="str">
        <f t="shared" si="7"/>
        <v>science fiction</v>
      </c>
      <c r="S130" s="12">
        <f>(((I130/60)/60)/24)+DATE(1970,1,1)</f>
        <v>42663.22792824074</v>
      </c>
      <c r="T130" s="12">
        <f>(((J130/60)/60)/24)+DATE(1970,1,1)</f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5" t="e">
        <f t="shared" ref="P131:P194" si="9">ROUND(E131/L131,2)</f>
        <v>#DIV/0!</v>
      </c>
      <c r="Q131" t="str">
        <f t="shared" ref="Q131:Q194" si="10">LEFT(N131,FIND("/",N131)-1)</f>
        <v>film &amp; video</v>
      </c>
      <c r="R131" t="str">
        <f t="shared" ref="R131:R194" si="11">RIGHT(N131,LEN(N131)-FIND("/",N131))</f>
        <v>science fiction</v>
      </c>
      <c r="S131" s="12">
        <f>(((I131/60)/60)/24)+DATE(1970,1,1)</f>
        <v>41942.937303240738</v>
      </c>
      <c r="T131" s="12">
        <f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5" t="e">
        <f t="shared" si="9"/>
        <v>#DIV/0!</v>
      </c>
      <c r="Q132" t="str">
        <f t="shared" si="10"/>
        <v>film &amp; video</v>
      </c>
      <c r="R132" t="str">
        <f t="shared" si="11"/>
        <v>science fiction</v>
      </c>
      <c r="S132" s="12">
        <f>(((I132/60)/60)/24)+DATE(1970,1,1)</f>
        <v>41806.844444444447</v>
      </c>
      <c r="T132" s="12">
        <f>(((J132/60)/60)/24)+DATE(1970,1,1)</f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5" t="e">
        <f t="shared" si="9"/>
        <v>#DIV/0!</v>
      </c>
      <c r="Q133" t="str">
        <f t="shared" si="10"/>
        <v>film &amp; video</v>
      </c>
      <c r="R133" t="str">
        <f t="shared" si="11"/>
        <v>science fiction</v>
      </c>
      <c r="S133" s="12">
        <f>(((I133/60)/60)/24)+DATE(1970,1,1)</f>
        <v>42557</v>
      </c>
      <c r="T133" s="12">
        <f>(((J133/60)/60)/24)+DATE(1970,1,1)</f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5">
        <f t="shared" si="9"/>
        <v>94.51</v>
      </c>
      <c r="Q134" t="str">
        <f t="shared" si="10"/>
        <v>film &amp; video</v>
      </c>
      <c r="R134" t="str">
        <f t="shared" si="11"/>
        <v>science fiction</v>
      </c>
      <c r="S134" s="12">
        <f>(((I134/60)/60)/24)+DATE(1970,1,1)</f>
        <v>41950.854247685187</v>
      </c>
      <c r="T134" s="12">
        <f>(((J134/60)/60)/24)+DATE(1970,1,1)</f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5" t="e">
        <f t="shared" si="9"/>
        <v>#DIV/0!</v>
      </c>
      <c r="Q135" t="str">
        <f t="shared" si="10"/>
        <v>film &amp; video</v>
      </c>
      <c r="R135" t="str">
        <f t="shared" si="11"/>
        <v>science fiction</v>
      </c>
      <c r="S135" s="12">
        <f>(((I135/60)/60)/24)+DATE(1970,1,1)</f>
        <v>42521.729861111111</v>
      </c>
      <c r="T135" s="12">
        <f>(((J135/60)/60)/24)+DATE(1970,1,1)</f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5" t="e">
        <f t="shared" si="9"/>
        <v>#DIV/0!</v>
      </c>
      <c r="Q136" t="str">
        <f t="shared" si="10"/>
        <v>film &amp; video</v>
      </c>
      <c r="R136" t="str">
        <f t="shared" si="11"/>
        <v>science fiction</v>
      </c>
      <c r="S136" s="12">
        <f>(((I136/60)/60)/24)+DATE(1970,1,1)</f>
        <v>42251.708333333328</v>
      </c>
      <c r="T136" s="12">
        <f>(((J136/60)/60)/24)+DATE(1970,1,1)</f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5">
        <f t="shared" si="9"/>
        <v>80.599999999999994</v>
      </c>
      <c r="Q137" t="str">
        <f t="shared" si="10"/>
        <v>film &amp; video</v>
      </c>
      <c r="R137" t="str">
        <f t="shared" si="11"/>
        <v>science fiction</v>
      </c>
      <c r="S137" s="12">
        <f>(((I137/60)/60)/24)+DATE(1970,1,1)</f>
        <v>41821.791666666664</v>
      </c>
      <c r="T137" s="12">
        <f>(((J137/60)/60)/24)+DATE(1970,1,1)</f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5" t="e">
        <f t="shared" si="9"/>
        <v>#DIV/0!</v>
      </c>
      <c r="Q138" t="str">
        <f t="shared" si="10"/>
        <v>film &amp; video</v>
      </c>
      <c r="R138" t="str">
        <f t="shared" si="11"/>
        <v>science fiction</v>
      </c>
      <c r="S138" s="12">
        <f>(((I138/60)/60)/24)+DATE(1970,1,1)</f>
        <v>42140.427777777775</v>
      </c>
      <c r="T138" s="12">
        <f>(((J138/60)/60)/24)+DATE(1970,1,1)</f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5" t="e">
        <f t="shared" si="9"/>
        <v>#DIV/0!</v>
      </c>
      <c r="Q139" t="str">
        <f t="shared" si="10"/>
        <v>film &amp; video</v>
      </c>
      <c r="R139" t="str">
        <f t="shared" si="11"/>
        <v>science fiction</v>
      </c>
      <c r="S139" s="12">
        <f>(((I139/60)/60)/24)+DATE(1970,1,1)</f>
        <v>42289.573993055557</v>
      </c>
      <c r="T139" s="12">
        <f>(((J139/60)/60)/24)+DATE(1970,1,1)</f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5">
        <f t="shared" si="9"/>
        <v>81.239999999999995</v>
      </c>
      <c r="Q140" t="str">
        <f t="shared" si="10"/>
        <v>film &amp; video</v>
      </c>
      <c r="R140" t="str">
        <f t="shared" si="11"/>
        <v>science fiction</v>
      </c>
      <c r="S140" s="12">
        <f>(((I140/60)/60)/24)+DATE(1970,1,1)</f>
        <v>42217.207638888889</v>
      </c>
      <c r="T140" s="12">
        <f>(((J140/60)/60)/24)+DATE(1970,1,1)</f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5">
        <f t="shared" si="9"/>
        <v>500</v>
      </c>
      <c r="Q141" t="str">
        <f t="shared" si="10"/>
        <v>film &amp; video</v>
      </c>
      <c r="R141" t="str">
        <f t="shared" si="11"/>
        <v>science fiction</v>
      </c>
      <c r="S141" s="12">
        <f>(((I141/60)/60)/24)+DATE(1970,1,1)</f>
        <v>42197.920972222222</v>
      </c>
      <c r="T141" s="12">
        <f>(((J141/60)/60)/24)+DATE(1970,1,1)</f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5" t="e">
        <f t="shared" si="9"/>
        <v>#DIV/0!</v>
      </c>
      <c r="Q142" t="str">
        <f t="shared" si="10"/>
        <v>film &amp; video</v>
      </c>
      <c r="R142" t="str">
        <f t="shared" si="11"/>
        <v>science fiction</v>
      </c>
      <c r="S142" s="12">
        <f>(((I142/60)/60)/24)+DATE(1970,1,1)</f>
        <v>42083.15662037037</v>
      </c>
      <c r="T142" s="12">
        <f>(((J142/60)/60)/24)+DATE(1970,1,1)</f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5">
        <f t="shared" si="9"/>
        <v>46.18</v>
      </c>
      <c r="Q143" t="str">
        <f t="shared" si="10"/>
        <v>film &amp; video</v>
      </c>
      <c r="R143" t="str">
        <f t="shared" si="11"/>
        <v>science fiction</v>
      </c>
      <c r="S143" s="12">
        <f>(((I143/60)/60)/24)+DATE(1970,1,1)</f>
        <v>42155.153043981481</v>
      </c>
      <c r="T143" s="12">
        <f>(((J143/60)/60)/24)+DATE(1970,1,1)</f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5">
        <f t="shared" si="9"/>
        <v>10</v>
      </c>
      <c r="Q144" t="str">
        <f t="shared" si="10"/>
        <v>film &amp; video</v>
      </c>
      <c r="R144" t="str">
        <f t="shared" si="11"/>
        <v>science fiction</v>
      </c>
      <c r="S144" s="12">
        <f>(((I144/60)/60)/24)+DATE(1970,1,1)</f>
        <v>41959.934930555552</v>
      </c>
      <c r="T144" s="12">
        <f>(((J144/60)/60)/24)+DATE(1970,1,1)</f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5" t="e">
        <f t="shared" si="9"/>
        <v>#DIV/0!</v>
      </c>
      <c r="Q145" t="str">
        <f t="shared" si="10"/>
        <v>film &amp; video</v>
      </c>
      <c r="R145" t="str">
        <f t="shared" si="11"/>
        <v>science fiction</v>
      </c>
      <c r="S145" s="12">
        <f>(((I145/60)/60)/24)+DATE(1970,1,1)</f>
        <v>42616.246527777781</v>
      </c>
      <c r="T145" s="12">
        <f>(((J145/60)/60)/24)+DATE(1970,1,1)</f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5">
        <f t="shared" si="9"/>
        <v>55.95</v>
      </c>
      <c r="Q146" t="str">
        <f t="shared" si="10"/>
        <v>film &amp; video</v>
      </c>
      <c r="R146" t="str">
        <f t="shared" si="11"/>
        <v>science fiction</v>
      </c>
      <c r="S146" s="12">
        <f>(((I146/60)/60)/24)+DATE(1970,1,1)</f>
        <v>42107.72074074074</v>
      </c>
      <c r="T146" s="12">
        <f>(((J146/60)/60)/24)+DATE(1970,1,1)</f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5">
        <f t="shared" si="9"/>
        <v>37.56</v>
      </c>
      <c r="Q147" t="str">
        <f t="shared" si="10"/>
        <v>film &amp; video</v>
      </c>
      <c r="R147" t="str">
        <f t="shared" si="11"/>
        <v>science fiction</v>
      </c>
      <c r="S147" s="12">
        <f>(((I147/60)/60)/24)+DATE(1970,1,1)</f>
        <v>42227.542268518519</v>
      </c>
      <c r="T147" s="12">
        <f>(((J147/60)/60)/24)+DATE(1970,1,1)</f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5">
        <f t="shared" si="9"/>
        <v>38.33</v>
      </c>
      <c r="Q148" t="str">
        <f t="shared" si="10"/>
        <v>film &amp; video</v>
      </c>
      <c r="R148" t="str">
        <f t="shared" si="11"/>
        <v>science fiction</v>
      </c>
      <c r="S148" s="12">
        <f>(((I148/60)/60)/24)+DATE(1970,1,1)</f>
        <v>42753.016180555554</v>
      </c>
      <c r="T148" s="12">
        <f>(((J148/60)/60)/24)+DATE(1970,1,1)</f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5" t="e">
        <f t="shared" si="9"/>
        <v>#DIV/0!</v>
      </c>
      <c r="Q149" t="str">
        <f t="shared" si="10"/>
        <v>film &amp; video</v>
      </c>
      <c r="R149" t="str">
        <f t="shared" si="11"/>
        <v>science fiction</v>
      </c>
      <c r="S149" s="12">
        <f>(((I149/60)/60)/24)+DATE(1970,1,1)</f>
        <v>42012.762499999997</v>
      </c>
      <c r="T149" s="12">
        <f>(((J149/60)/60)/24)+DATE(1970,1,1)</f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5">
        <f t="shared" si="9"/>
        <v>20</v>
      </c>
      <c r="Q150" t="str">
        <f t="shared" si="10"/>
        <v>film &amp; video</v>
      </c>
      <c r="R150" t="str">
        <f t="shared" si="11"/>
        <v>science fiction</v>
      </c>
      <c r="S150" s="12">
        <f>(((I150/60)/60)/24)+DATE(1970,1,1)</f>
        <v>42427.281666666662</v>
      </c>
      <c r="T150" s="12">
        <f>(((J150/60)/60)/24)+DATE(1970,1,1)</f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5">
        <f t="shared" si="9"/>
        <v>15.33</v>
      </c>
      <c r="Q151" t="str">
        <f t="shared" si="10"/>
        <v>film &amp; video</v>
      </c>
      <c r="R151" t="str">
        <f t="shared" si="11"/>
        <v>science fiction</v>
      </c>
      <c r="S151" s="12">
        <f>(((I151/60)/60)/24)+DATE(1970,1,1)</f>
        <v>41998.333333333328</v>
      </c>
      <c r="T151" s="12">
        <f>(((J151/60)/60)/24)+DATE(1970,1,1)</f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5">
        <f t="shared" si="9"/>
        <v>449.43</v>
      </c>
      <c r="Q152" t="str">
        <f t="shared" si="10"/>
        <v>film &amp; video</v>
      </c>
      <c r="R152" t="str">
        <f t="shared" si="11"/>
        <v>science fiction</v>
      </c>
      <c r="S152" s="12">
        <f>(((I152/60)/60)/24)+DATE(1970,1,1)</f>
        <v>42150.161828703705</v>
      </c>
      <c r="T152" s="12">
        <f>(((J152/60)/60)/24)+DATE(1970,1,1)</f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5">
        <f t="shared" si="9"/>
        <v>28</v>
      </c>
      <c r="Q153" t="str">
        <f t="shared" si="10"/>
        <v>film &amp; video</v>
      </c>
      <c r="R153" t="str">
        <f t="shared" si="11"/>
        <v>science fiction</v>
      </c>
      <c r="S153" s="12">
        <f>(((I153/60)/60)/24)+DATE(1970,1,1)</f>
        <v>42173.550821759258</v>
      </c>
      <c r="T153" s="12">
        <f>(((J153/60)/60)/24)+DATE(1970,1,1)</f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5">
        <f t="shared" si="9"/>
        <v>15</v>
      </c>
      <c r="Q154" t="str">
        <f t="shared" si="10"/>
        <v>film &amp; video</v>
      </c>
      <c r="R154" t="str">
        <f t="shared" si="11"/>
        <v>science fiction</v>
      </c>
      <c r="S154" s="12">
        <f>(((I154/60)/60)/24)+DATE(1970,1,1)</f>
        <v>41905.077546296299</v>
      </c>
      <c r="T154" s="12">
        <f>(((J154/60)/60)/24)+DATE(1970,1,1)</f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5">
        <f t="shared" si="9"/>
        <v>35.9</v>
      </c>
      <c r="Q155" t="str">
        <f t="shared" si="10"/>
        <v>film &amp; video</v>
      </c>
      <c r="R155" t="str">
        <f t="shared" si="11"/>
        <v>science fiction</v>
      </c>
      <c r="S155" s="12">
        <f>(((I155/60)/60)/24)+DATE(1970,1,1)</f>
        <v>41975.627824074079</v>
      </c>
      <c r="T155" s="12">
        <f>(((J155/60)/60)/24)+DATE(1970,1,1)</f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5">
        <f t="shared" si="9"/>
        <v>13.33</v>
      </c>
      <c r="Q156" t="str">
        <f t="shared" si="10"/>
        <v>film &amp; video</v>
      </c>
      <c r="R156" t="str">
        <f t="shared" si="11"/>
        <v>science fiction</v>
      </c>
      <c r="S156" s="12">
        <f>(((I156/60)/60)/24)+DATE(1970,1,1)</f>
        <v>42158.547395833331</v>
      </c>
      <c r="T156" s="12">
        <f>(((J156/60)/60)/24)+DATE(1970,1,1)</f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5">
        <f t="shared" si="9"/>
        <v>20.25</v>
      </c>
      <c r="Q157" t="str">
        <f t="shared" si="10"/>
        <v>film &amp; video</v>
      </c>
      <c r="R157" t="str">
        <f t="shared" si="11"/>
        <v>science fiction</v>
      </c>
      <c r="S157" s="12">
        <f>(((I157/60)/60)/24)+DATE(1970,1,1)</f>
        <v>42208.559432870374</v>
      </c>
      <c r="T157" s="12">
        <f>(((J157/60)/60)/24)+DATE(1970,1,1)</f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5">
        <f t="shared" si="9"/>
        <v>119</v>
      </c>
      <c r="Q158" t="str">
        <f t="shared" si="10"/>
        <v>film &amp; video</v>
      </c>
      <c r="R158" t="str">
        <f t="shared" si="11"/>
        <v>science fiction</v>
      </c>
      <c r="S158" s="12">
        <f>(((I158/60)/60)/24)+DATE(1970,1,1)</f>
        <v>41854.124953703707</v>
      </c>
      <c r="T158" s="12">
        <f>(((J158/60)/60)/24)+DATE(1970,1,1)</f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5">
        <f t="shared" si="9"/>
        <v>4</v>
      </c>
      <c r="Q159" t="str">
        <f t="shared" si="10"/>
        <v>film &amp; video</v>
      </c>
      <c r="R159" t="str">
        <f t="shared" si="11"/>
        <v>science fiction</v>
      </c>
      <c r="S159" s="12">
        <f>(((I159/60)/60)/24)+DATE(1970,1,1)</f>
        <v>42426.911712962959</v>
      </c>
      <c r="T159" s="12">
        <f>(((J159/60)/60)/24)+DATE(1970,1,1)</f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5" t="e">
        <f t="shared" si="9"/>
        <v>#DIV/0!</v>
      </c>
      <c r="Q160" t="str">
        <f t="shared" si="10"/>
        <v>film &amp; video</v>
      </c>
      <c r="R160" t="str">
        <f t="shared" si="11"/>
        <v>science fiction</v>
      </c>
      <c r="S160" s="12">
        <f>(((I160/60)/60)/24)+DATE(1970,1,1)</f>
        <v>41934.07671296296</v>
      </c>
      <c r="T160" s="12">
        <f>(((J160/60)/60)/24)+DATE(1970,1,1)</f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5">
        <f t="shared" si="9"/>
        <v>10</v>
      </c>
      <c r="Q161" t="str">
        <f t="shared" si="10"/>
        <v>film &amp; video</v>
      </c>
      <c r="R161" t="str">
        <f t="shared" si="11"/>
        <v>science fiction</v>
      </c>
      <c r="S161" s="12">
        <f>(((I161/60)/60)/24)+DATE(1970,1,1)</f>
        <v>42554.434548611112</v>
      </c>
      <c r="T161" s="12">
        <f>(((J161/60)/60)/24)+DATE(1970,1,1)</f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5" t="e">
        <f t="shared" si="9"/>
        <v>#DIV/0!</v>
      </c>
      <c r="Q162" t="str">
        <f t="shared" si="10"/>
        <v>film &amp; video</v>
      </c>
      <c r="R162" t="str">
        <f t="shared" si="11"/>
        <v>drama</v>
      </c>
      <c r="S162" s="12">
        <f>(((I162/60)/60)/24)+DATE(1970,1,1)</f>
        <v>42231.913090277783</v>
      </c>
      <c r="T162" s="12">
        <f>(((J162/60)/60)/24)+DATE(1970,1,1)</f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5">
        <f t="shared" si="9"/>
        <v>5</v>
      </c>
      <c r="Q163" t="str">
        <f t="shared" si="10"/>
        <v>film &amp; video</v>
      </c>
      <c r="R163" t="str">
        <f t="shared" si="11"/>
        <v>drama</v>
      </c>
      <c r="S163" s="12">
        <f>(((I163/60)/60)/24)+DATE(1970,1,1)</f>
        <v>41822.687442129631</v>
      </c>
      <c r="T163" s="12">
        <f>(((J163/60)/60)/24)+DATE(1970,1,1)</f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5">
        <f t="shared" si="9"/>
        <v>43.5</v>
      </c>
      <c r="Q164" t="str">
        <f t="shared" si="10"/>
        <v>film &amp; video</v>
      </c>
      <c r="R164" t="str">
        <f t="shared" si="11"/>
        <v>drama</v>
      </c>
      <c r="S164" s="12">
        <f>(((I164/60)/60)/24)+DATE(1970,1,1)</f>
        <v>41867.987500000003</v>
      </c>
      <c r="T164" s="12">
        <f>(((J164/60)/60)/24)+DATE(1970,1,1)</f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5" t="e">
        <f t="shared" si="9"/>
        <v>#DIV/0!</v>
      </c>
      <c r="Q165" t="str">
        <f t="shared" si="10"/>
        <v>film &amp; video</v>
      </c>
      <c r="R165" t="str">
        <f t="shared" si="11"/>
        <v>drama</v>
      </c>
      <c r="S165" s="12">
        <f>(((I165/60)/60)/24)+DATE(1970,1,1)</f>
        <v>42278</v>
      </c>
      <c r="T165" s="12">
        <f>(((J165/60)/60)/24)+DATE(1970,1,1)</f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5">
        <f t="shared" si="9"/>
        <v>91.43</v>
      </c>
      <c r="Q166" t="str">
        <f t="shared" si="10"/>
        <v>film &amp; video</v>
      </c>
      <c r="R166" t="str">
        <f t="shared" si="11"/>
        <v>drama</v>
      </c>
      <c r="S166" s="12">
        <f>(((I166/60)/60)/24)+DATE(1970,1,1)</f>
        <v>41901.762743055559</v>
      </c>
      <c r="T166" s="12">
        <f>(((J166/60)/60)/24)+DATE(1970,1,1)</f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5" t="e">
        <f t="shared" si="9"/>
        <v>#DIV/0!</v>
      </c>
      <c r="Q167" t="str">
        <f t="shared" si="10"/>
        <v>film &amp; video</v>
      </c>
      <c r="R167" t="str">
        <f t="shared" si="11"/>
        <v>drama</v>
      </c>
      <c r="S167" s="12">
        <f>(((I167/60)/60)/24)+DATE(1970,1,1)</f>
        <v>42381.658842592587</v>
      </c>
      <c r="T167" s="12">
        <f>(((J167/60)/60)/24)+DATE(1970,1,1)</f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5">
        <f t="shared" si="9"/>
        <v>3000</v>
      </c>
      <c r="Q168" t="str">
        <f t="shared" si="10"/>
        <v>film &amp; video</v>
      </c>
      <c r="R168" t="str">
        <f t="shared" si="11"/>
        <v>drama</v>
      </c>
      <c r="S168" s="12">
        <f>(((I168/60)/60)/24)+DATE(1970,1,1)</f>
        <v>42751.075949074075</v>
      </c>
      <c r="T168" s="12">
        <f>(((J168/60)/60)/24)+DATE(1970,1,1)</f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5">
        <f t="shared" si="9"/>
        <v>5.5</v>
      </c>
      <c r="Q169" t="str">
        <f t="shared" si="10"/>
        <v>film &amp; video</v>
      </c>
      <c r="R169" t="str">
        <f t="shared" si="11"/>
        <v>drama</v>
      </c>
      <c r="S169" s="12">
        <f>(((I169/60)/60)/24)+DATE(1970,1,1)</f>
        <v>42220.927488425921</v>
      </c>
      <c r="T169" s="12">
        <f>(((J169/60)/60)/24)+DATE(1970,1,1)</f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5">
        <f t="shared" si="9"/>
        <v>108.33</v>
      </c>
      <c r="Q170" t="str">
        <f t="shared" si="10"/>
        <v>film &amp; video</v>
      </c>
      <c r="R170" t="str">
        <f t="shared" si="11"/>
        <v>drama</v>
      </c>
      <c r="S170" s="12">
        <f>(((I170/60)/60)/24)+DATE(1970,1,1)</f>
        <v>42082.793634259258</v>
      </c>
      <c r="T170" s="12">
        <f>(((J170/60)/60)/24)+DATE(1970,1,1)</f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5">
        <f t="shared" si="9"/>
        <v>56</v>
      </c>
      <c r="Q171" t="str">
        <f t="shared" si="10"/>
        <v>film &amp; video</v>
      </c>
      <c r="R171" t="str">
        <f t="shared" si="11"/>
        <v>drama</v>
      </c>
      <c r="S171" s="12">
        <f>(((I171/60)/60)/24)+DATE(1970,1,1)</f>
        <v>41930.505312499998</v>
      </c>
      <c r="T171" s="12">
        <f>(((J171/60)/60)/24)+DATE(1970,1,1)</f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5">
        <f t="shared" si="9"/>
        <v>32.5</v>
      </c>
      <c r="Q172" t="str">
        <f t="shared" si="10"/>
        <v>film &amp; video</v>
      </c>
      <c r="R172" t="str">
        <f t="shared" si="11"/>
        <v>drama</v>
      </c>
      <c r="S172" s="12">
        <f>(((I172/60)/60)/24)+DATE(1970,1,1)</f>
        <v>42246.227777777778</v>
      </c>
      <c r="T172" s="12">
        <f>(((J172/60)/60)/24)+DATE(1970,1,1)</f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5">
        <f t="shared" si="9"/>
        <v>1</v>
      </c>
      <c r="Q173" t="str">
        <f t="shared" si="10"/>
        <v>film &amp; video</v>
      </c>
      <c r="R173" t="str">
        <f t="shared" si="11"/>
        <v>drama</v>
      </c>
      <c r="S173" s="12">
        <f>(((I173/60)/60)/24)+DATE(1970,1,1)</f>
        <v>42594.180717592593</v>
      </c>
      <c r="T173" s="12">
        <f>(((J173/60)/60)/24)+DATE(1970,1,1)</f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5" t="e">
        <f t="shared" si="9"/>
        <v>#DIV/0!</v>
      </c>
      <c r="Q174" t="str">
        <f t="shared" si="10"/>
        <v>film &amp; video</v>
      </c>
      <c r="R174" t="str">
        <f t="shared" si="11"/>
        <v>drama</v>
      </c>
      <c r="S174" s="12">
        <f>(((I174/60)/60)/24)+DATE(1970,1,1)</f>
        <v>42082.353275462956</v>
      </c>
      <c r="T174" s="12">
        <f>(((J174/60)/60)/24)+DATE(1970,1,1)</f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5" t="e">
        <f t="shared" si="9"/>
        <v>#DIV/0!</v>
      </c>
      <c r="Q175" t="str">
        <f t="shared" si="10"/>
        <v>film &amp; video</v>
      </c>
      <c r="R175" t="str">
        <f t="shared" si="11"/>
        <v>drama</v>
      </c>
      <c r="S175" s="12">
        <f>(((I175/60)/60)/24)+DATE(1970,1,1)</f>
        <v>42063.573009259257</v>
      </c>
      <c r="T175" s="12">
        <f>(((J175/60)/60)/24)+DATE(1970,1,1)</f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5" t="e">
        <f t="shared" si="9"/>
        <v>#DIV/0!</v>
      </c>
      <c r="Q176" t="str">
        <f t="shared" si="10"/>
        <v>film &amp; video</v>
      </c>
      <c r="R176" t="str">
        <f t="shared" si="11"/>
        <v>drama</v>
      </c>
      <c r="S176" s="12">
        <f>(((I176/60)/60)/24)+DATE(1970,1,1)</f>
        <v>42132.758981481486</v>
      </c>
      <c r="T176" s="12">
        <f>(((J176/60)/60)/24)+DATE(1970,1,1)</f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5">
        <f t="shared" si="9"/>
        <v>49.88</v>
      </c>
      <c r="Q177" t="str">
        <f t="shared" si="10"/>
        <v>film &amp; video</v>
      </c>
      <c r="R177" t="str">
        <f t="shared" si="11"/>
        <v>drama</v>
      </c>
      <c r="S177" s="12">
        <f>(((I177/60)/60)/24)+DATE(1970,1,1)</f>
        <v>41880.777905092589</v>
      </c>
      <c r="T177" s="12">
        <f>(((J177/60)/60)/24)+DATE(1970,1,1)</f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5" t="e">
        <f t="shared" si="9"/>
        <v>#DIV/0!</v>
      </c>
      <c r="Q178" t="str">
        <f t="shared" si="10"/>
        <v>film &amp; video</v>
      </c>
      <c r="R178" t="str">
        <f t="shared" si="11"/>
        <v>drama</v>
      </c>
      <c r="S178" s="12">
        <f>(((I178/60)/60)/24)+DATE(1970,1,1)</f>
        <v>42221.824062500003</v>
      </c>
      <c r="T178" s="12">
        <f>(((J178/60)/60)/24)+DATE(1970,1,1)</f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5">
        <f t="shared" si="9"/>
        <v>25.71</v>
      </c>
      <c r="Q179" t="str">
        <f t="shared" si="10"/>
        <v>film &amp; video</v>
      </c>
      <c r="R179" t="str">
        <f t="shared" si="11"/>
        <v>drama</v>
      </c>
      <c r="S179" s="12">
        <f>(((I179/60)/60)/24)+DATE(1970,1,1)</f>
        <v>42087.00608796296</v>
      </c>
      <c r="T179" s="12">
        <f>(((J179/60)/60)/24)+DATE(1970,1,1)</f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5" t="e">
        <f t="shared" si="9"/>
        <v>#DIV/0!</v>
      </c>
      <c r="Q180" t="str">
        <f t="shared" si="10"/>
        <v>film &amp; video</v>
      </c>
      <c r="R180" t="str">
        <f t="shared" si="11"/>
        <v>drama</v>
      </c>
      <c r="S180" s="12">
        <f>(((I180/60)/60)/24)+DATE(1970,1,1)</f>
        <v>42334.997048611112</v>
      </c>
      <c r="T180" s="12">
        <f>(((J180/60)/60)/24)+DATE(1970,1,1)</f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5">
        <f t="shared" si="9"/>
        <v>100</v>
      </c>
      <c r="Q181" t="str">
        <f t="shared" si="10"/>
        <v>film &amp; video</v>
      </c>
      <c r="R181" t="str">
        <f t="shared" si="11"/>
        <v>drama</v>
      </c>
      <c r="S181" s="12">
        <f>(((I181/60)/60)/24)+DATE(1970,1,1)</f>
        <v>42433.080497685187</v>
      </c>
      <c r="T181" s="12">
        <f>(((J181/60)/60)/24)+DATE(1970,1,1)</f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5">
        <f t="shared" si="9"/>
        <v>30.85</v>
      </c>
      <c r="Q182" t="str">
        <f t="shared" si="10"/>
        <v>film &amp; video</v>
      </c>
      <c r="R182" t="str">
        <f t="shared" si="11"/>
        <v>drama</v>
      </c>
      <c r="S182" s="12">
        <f>(((I182/60)/60)/24)+DATE(1970,1,1)</f>
        <v>42107.791666666672</v>
      </c>
      <c r="T182" s="12">
        <f>(((J182/60)/60)/24)+DATE(1970,1,1)</f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5">
        <f t="shared" si="9"/>
        <v>180.5</v>
      </c>
      <c r="Q183" t="str">
        <f t="shared" si="10"/>
        <v>film &amp; video</v>
      </c>
      <c r="R183" t="str">
        <f t="shared" si="11"/>
        <v>drama</v>
      </c>
      <c r="S183" s="12">
        <f>(((I183/60)/60)/24)+DATE(1970,1,1)</f>
        <v>42177.741840277777</v>
      </c>
      <c r="T183" s="12">
        <f>(((J183/60)/60)/24)+DATE(1970,1,1)</f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5" t="e">
        <f t="shared" si="9"/>
        <v>#DIV/0!</v>
      </c>
      <c r="Q184" t="str">
        <f t="shared" si="10"/>
        <v>film &amp; video</v>
      </c>
      <c r="R184" t="str">
        <f t="shared" si="11"/>
        <v>drama</v>
      </c>
      <c r="S184" s="12">
        <f>(((I184/60)/60)/24)+DATE(1970,1,1)</f>
        <v>42742.011944444443</v>
      </c>
      <c r="T184" s="12">
        <f>(((J184/60)/60)/24)+DATE(1970,1,1)</f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5">
        <f t="shared" si="9"/>
        <v>373.5</v>
      </c>
      <c r="Q185" t="str">
        <f t="shared" si="10"/>
        <v>film &amp; video</v>
      </c>
      <c r="R185" t="str">
        <f t="shared" si="11"/>
        <v>drama</v>
      </c>
      <c r="S185" s="12">
        <f>(((I185/60)/60)/24)+DATE(1970,1,1)</f>
        <v>41969.851967592593</v>
      </c>
      <c r="T185" s="12">
        <f>(((J185/60)/60)/24)+DATE(1970,1,1)</f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5">
        <f t="shared" si="9"/>
        <v>25.5</v>
      </c>
      <c r="Q186" t="str">
        <f t="shared" si="10"/>
        <v>film &amp; video</v>
      </c>
      <c r="R186" t="str">
        <f t="shared" si="11"/>
        <v>drama</v>
      </c>
      <c r="S186" s="12">
        <f>(((I186/60)/60)/24)+DATE(1970,1,1)</f>
        <v>41883.165972222225</v>
      </c>
      <c r="T186" s="12">
        <f>(((J186/60)/60)/24)+DATE(1970,1,1)</f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5">
        <f t="shared" si="9"/>
        <v>220</v>
      </c>
      <c r="Q187" t="str">
        <f t="shared" si="10"/>
        <v>film &amp; video</v>
      </c>
      <c r="R187" t="str">
        <f t="shared" si="11"/>
        <v>drama</v>
      </c>
      <c r="S187" s="12">
        <f>(((I187/60)/60)/24)+DATE(1970,1,1)</f>
        <v>42600.91133101852</v>
      </c>
      <c r="T187" s="12">
        <f>(((J187/60)/60)/24)+DATE(1970,1,1)</f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5" t="e">
        <f t="shared" si="9"/>
        <v>#DIV/0!</v>
      </c>
      <c r="Q188" t="str">
        <f t="shared" si="10"/>
        <v>film &amp; video</v>
      </c>
      <c r="R188" t="str">
        <f t="shared" si="11"/>
        <v>drama</v>
      </c>
      <c r="S188" s="12">
        <f>(((I188/60)/60)/24)+DATE(1970,1,1)</f>
        <v>42797.833333333328</v>
      </c>
      <c r="T188" s="12">
        <f>(((J188/60)/60)/24)+DATE(1970,1,1)</f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5">
        <f t="shared" si="9"/>
        <v>160</v>
      </c>
      <c r="Q189" t="str">
        <f t="shared" si="10"/>
        <v>film &amp; video</v>
      </c>
      <c r="R189" t="str">
        <f t="shared" si="11"/>
        <v>drama</v>
      </c>
      <c r="S189" s="12">
        <f>(((I189/60)/60)/24)+DATE(1970,1,1)</f>
        <v>42206.290972222225</v>
      </c>
      <c r="T189" s="12">
        <f>(((J189/60)/60)/24)+DATE(1970,1,1)</f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5" t="e">
        <f t="shared" si="9"/>
        <v>#DIV/0!</v>
      </c>
      <c r="Q190" t="str">
        <f t="shared" si="10"/>
        <v>film &amp; video</v>
      </c>
      <c r="R190" t="str">
        <f t="shared" si="11"/>
        <v>drama</v>
      </c>
      <c r="S190" s="12">
        <f>(((I190/60)/60)/24)+DATE(1970,1,1)</f>
        <v>41887.18304398148</v>
      </c>
      <c r="T190" s="12">
        <f>(((J190/60)/60)/24)+DATE(1970,1,1)</f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5">
        <f t="shared" si="9"/>
        <v>69</v>
      </c>
      <c r="Q191" t="str">
        <f t="shared" si="10"/>
        <v>film &amp; video</v>
      </c>
      <c r="R191" t="str">
        <f t="shared" si="11"/>
        <v>drama</v>
      </c>
      <c r="S191" s="12">
        <f>(((I191/60)/60)/24)+DATE(1970,1,1)</f>
        <v>42616.690706018519</v>
      </c>
      <c r="T191" s="12">
        <f>(((J191/60)/60)/24)+DATE(1970,1,1)</f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5">
        <f t="shared" si="9"/>
        <v>50</v>
      </c>
      <c r="Q192" t="str">
        <f t="shared" si="10"/>
        <v>film &amp; video</v>
      </c>
      <c r="R192" t="str">
        <f t="shared" si="11"/>
        <v>drama</v>
      </c>
      <c r="S192" s="12">
        <f>(((I192/60)/60)/24)+DATE(1970,1,1)</f>
        <v>42537.650995370372</v>
      </c>
      <c r="T192" s="12">
        <f>(((J192/60)/60)/24)+DATE(1970,1,1)</f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5">
        <f t="shared" si="9"/>
        <v>83.33</v>
      </c>
      <c r="Q193" t="str">
        <f t="shared" si="10"/>
        <v>film &amp; video</v>
      </c>
      <c r="R193" t="str">
        <f t="shared" si="11"/>
        <v>drama</v>
      </c>
      <c r="S193" s="12">
        <f>(((I193/60)/60)/24)+DATE(1970,1,1)</f>
        <v>42279.441412037035</v>
      </c>
      <c r="T193" s="12">
        <f>(((J193/60)/60)/24)+DATE(1970,1,1)</f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5">
        <f t="shared" si="9"/>
        <v>5.67</v>
      </c>
      <c r="Q194" t="str">
        <f t="shared" si="10"/>
        <v>film &amp; video</v>
      </c>
      <c r="R194" t="str">
        <f t="shared" si="11"/>
        <v>drama</v>
      </c>
      <c r="S194" s="12">
        <f>(((I194/60)/60)/24)+DATE(1970,1,1)</f>
        <v>41929.792037037041</v>
      </c>
      <c r="T194" s="12">
        <f>(((J194/60)/60)/24)+DATE(1970,1,1)</f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5" t="e">
        <f t="shared" ref="P195:P258" si="13">ROUND(E195/L195,2)</f>
        <v>#DIV/0!</v>
      </c>
      <c r="Q195" t="str">
        <f t="shared" ref="Q195:Q258" si="14">LEFT(N195,FIND("/",N195)-1)</f>
        <v>film &amp; video</v>
      </c>
      <c r="R195" t="str">
        <f t="shared" ref="R195:R258" si="15">RIGHT(N195,LEN(N195)-FIND("/",N195))</f>
        <v>drama</v>
      </c>
      <c r="S195" s="12">
        <f>(((I195/60)/60)/24)+DATE(1970,1,1)</f>
        <v>41971.976458333331</v>
      </c>
      <c r="T195" s="12">
        <f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5">
        <f t="shared" si="13"/>
        <v>1</v>
      </c>
      <c r="Q196" t="str">
        <f t="shared" si="14"/>
        <v>film &amp; video</v>
      </c>
      <c r="R196" t="str">
        <f t="shared" si="15"/>
        <v>drama</v>
      </c>
      <c r="S196" s="12">
        <f>(((I196/60)/60)/24)+DATE(1970,1,1)</f>
        <v>42435.996886574074</v>
      </c>
      <c r="T196" s="12">
        <f>(((J196/60)/60)/24)+DATE(1970,1,1)</f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5" t="e">
        <f t="shared" si="13"/>
        <v>#DIV/0!</v>
      </c>
      <c r="Q197" t="str">
        <f t="shared" si="14"/>
        <v>film &amp; video</v>
      </c>
      <c r="R197" t="str">
        <f t="shared" si="15"/>
        <v>drama</v>
      </c>
      <c r="S197" s="12">
        <f>(((I197/60)/60)/24)+DATE(1970,1,1)</f>
        <v>42195.67050925926</v>
      </c>
      <c r="T197" s="12">
        <f>(((J197/60)/60)/24)+DATE(1970,1,1)</f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5">
        <f t="shared" si="13"/>
        <v>77.11</v>
      </c>
      <c r="Q198" t="str">
        <f t="shared" si="14"/>
        <v>film &amp; video</v>
      </c>
      <c r="R198" t="str">
        <f t="shared" si="15"/>
        <v>drama</v>
      </c>
      <c r="S198" s="12">
        <f>(((I198/60)/60)/24)+DATE(1970,1,1)</f>
        <v>42287.875</v>
      </c>
      <c r="T198" s="12">
        <f>(((J198/60)/60)/24)+DATE(1970,1,1)</f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5">
        <f t="shared" si="13"/>
        <v>32.75</v>
      </c>
      <c r="Q199" t="str">
        <f t="shared" si="14"/>
        <v>film &amp; video</v>
      </c>
      <c r="R199" t="str">
        <f t="shared" si="15"/>
        <v>drama</v>
      </c>
      <c r="S199" s="12">
        <f>(((I199/60)/60)/24)+DATE(1970,1,1)</f>
        <v>42783.875</v>
      </c>
      <c r="T199" s="12">
        <f>(((J199/60)/60)/24)+DATE(1970,1,1)</f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5">
        <f t="shared" si="13"/>
        <v>46.5</v>
      </c>
      <c r="Q200" t="str">
        <f t="shared" si="14"/>
        <v>film &amp; video</v>
      </c>
      <c r="R200" t="str">
        <f t="shared" si="15"/>
        <v>drama</v>
      </c>
      <c r="S200" s="12">
        <f>(((I200/60)/60)/24)+DATE(1970,1,1)</f>
        <v>41917.383356481485</v>
      </c>
      <c r="T200" s="12">
        <f>(((J200/60)/60)/24)+DATE(1970,1,1)</f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5" t="e">
        <f t="shared" si="13"/>
        <v>#DIV/0!</v>
      </c>
      <c r="Q201" t="str">
        <f t="shared" si="14"/>
        <v>film &amp; video</v>
      </c>
      <c r="R201" t="str">
        <f t="shared" si="15"/>
        <v>drama</v>
      </c>
      <c r="S201" s="12">
        <f>(((I201/60)/60)/24)+DATE(1970,1,1)</f>
        <v>42614.123865740738</v>
      </c>
      <c r="T201" s="12">
        <f>(((J201/60)/60)/24)+DATE(1970,1,1)</f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5">
        <f t="shared" si="13"/>
        <v>87.31</v>
      </c>
      <c r="Q202" t="str">
        <f t="shared" si="14"/>
        <v>film &amp; video</v>
      </c>
      <c r="R202" t="str">
        <f t="shared" si="15"/>
        <v>drama</v>
      </c>
      <c r="S202" s="12">
        <f>(((I202/60)/60)/24)+DATE(1970,1,1)</f>
        <v>41897.083368055559</v>
      </c>
      <c r="T202" s="12">
        <f>(((J202/60)/60)/24)+DATE(1970,1,1)</f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5">
        <f t="shared" si="13"/>
        <v>54.29</v>
      </c>
      <c r="Q203" t="str">
        <f t="shared" si="14"/>
        <v>film &amp; video</v>
      </c>
      <c r="R203" t="str">
        <f t="shared" si="15"/>
        <v>drama</v>
      </c>
      <c r="S203" s="12">
        <f>(((I203/60)/60)/24)+DATE(1970,1,1)</f>
        <v>42043.818622685183</v>
      </c>
      <c r="T203" s="12">
        <f>(((J203/60)/60)/24)+DATE(1970,1,1)</f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5" t="e">
        <f t="shared" si="13"/>
        <v>#DIV/0!</v>
      </c>
      <c r="Q204" t="str">
        <f t="shared" si="14"/>
        <v>film &amp; video</v>
      </c>
      <c r="R204" t="str">
        <f t="shared" si="15"/>
        <v>drama</v>
      </c>
      <c r="S204" s="12">
        <f>(((I204/60)/60)/24)+DATE(1970,1,1)</f>
        <v>42285.874305555553</v>
      </c>
      <c r="T204" s="12">
        <f>(((J204/60)/60)/24)+DATE(1970,1,1)</f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5">
        <f t="shared" si="13"/>
        <v>93.25</v>
      </c>
      <c r="Q205" t="str">
        <f t="shared" si="14"/>
        <v>film &amp; video</v>
      </c>
      <c r="R205" t="str">
        <f t="shared" si="15"/>
        <v>drama</v>
      </c>
      <c r="S205" s="12">
        <f>(((I205/60)/60)/24)+DATE(1970,1,1)</f>
        <v>42033.847962962958</v>
      </c>
      <c r="T205" s="12">
        <f>(((J205/60)/60)/24)+DATE(1970,1,1)</f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5">
        <f t="shared" si="13"/>
        <v>117.68</v>
      </c>
      <c r="Q206" t="str">
        <f t="shared" si="14"/>
        <v>film &amp; video</v>
      </c>
      <c r="R206" t="str">
        <f t="shared" si="15"/>
        <v>drama</v>
      </c>
      <c r="S206" s="12">
        <f>(((I206/60)/60)/24)+DATE(1970,1,1)</f>
        <v>42586.583368055552</v>
      </c>
      <c r="T206" s="12">
        <f>(((J206/60)/60)/24)+DATE(1970,1,1)</f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5">
        <f t="shared" si="13"/>
        <v>76.47</v>
      </c>
      <c r="Q207" t="str">
        <f t="shared" si="14"/>
        <v>film &amp; video</v>
      </c>
      <c r="R207" t="str">
        <f t="shared" si="15"/>
        <v>drama</v>
      </c>
      <c r="S207" s="12">
        <f>(((I207/60)/60)/24)+DATE(1970,1,1)</f>
        <v>42283.632199074069</v>
      </c>
      <c r="T207" s="12">
        <f>(((J207/60)/60)/24)+DATE(1970,1,1)</f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5" t="e">
        <f t="shared" si="13"/>
        <v>#DIV/0!</v>
      </c>
      <c r="Q208" t="str">
        <f t="shared" si="14"/>
        <v>film &amp; video</v>
      </c>
      <c r="R208" t="str">
        <f t="shared" si="15"/>
        <v>drama</v>
      </c>
      <c r="S208" s="12">
        <f>(((I208/60)/60)/24)+DATE(1970,1,1)</f>
        <v>42588.004432870366</v>
      </c>
      <c r="T208" s="12">
        <f>(((J208/60)/60)/24)+DATE(1970,1,1)</f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5">
        <f t="shared" si="13"/>
        <v>163.85</v>
      </c>
      <c r="Q209" t="str">
        <f t="shared" si="14"/>
        <v>film &amp; video</v>
      </c>
      <c r="R209" t="str">
        <f t="shared" si="15"/>
        <v>drama</v>
      </c>
      <c r="S209" s="12">
        <f>(((I209/60)/60)/24)+DATE(1970,1,1)</f>
        <v>42008.197199074071</v>
      </c>
      <c r="T209" s="12">
        <f>(((J209/60)/60)/24)+DATE(1970,1,1)</f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5" t="e">
        <f t="shared" si="13"/>
        <v>#DIV/0!</v>
      </c>
      <c r="Q210" t="str">
        <f t="shared" si="14"/>
        <v>film &amp; video</v>
      </c>
      <c r="R210" t="str">
        <f t="shared" si="15"/>
        <v>drama</v>
      </c>
      <c r="S210" s="12">
        <f>(((I210/60)/60)/24)+DATE(1970,1,1)</f>
        <v>41989.369988425926</v>
      </c>
      <c r="T210" s="12">
        <f>(((J210/60)/60)/24)+DATE(1970,1,1)</f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5" t="e">
        <f t="shared" si="13"/>
        <v>#DIV/0!</v>
      </c>
      <c r="Q211" t="str">
        <f t="shared" si="14"/>
        <v>film &amp; video</v>
      </c>
      <c r="R211" t="str">
        <f t="shared" si="15"/>
        <v>drama</v>
      </c>
      <c r="S211" s="12">
        <f>(((I211/60)/60)/24)+DATE(1970,1,1)</f>
        <v>42195.922858796301</v>
      </c>
      <c r="T211" s="12">
        <f>(((J211/60)/60)/24)+DATE(1970,1,1)</f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5">
        <f t="shared" si="13"/>
        <v>91.82</v>
      </c>
      <c r="Q212" t="str">
        <f t="shared" si="14"/>
        <v>film &amp; video</v>
      </c>
      <c r="R212" t="str">
        <f t="shared" si="15"/>
        <v>drama</v>
      </c>
      <c r="S212" s="12">
        <f>(((I212/60)/60)/24)+DATE(1970,1,1)</f>
        <v>42278.208333333328</v>
      </c>
      <c r="T212" s="12">
        <f>(((J212/60)/60)/24)+DATE(1970,1,1)</f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5">
        <f t="shared" si="13"/>
        <v>185.83</v>
      </c>
      <c r="Q213" t="str">
        <f t="shared" si="14"/>
        <v>film &amp; video</v>
      </c>
      <c r="R213" t="str">
        <f t="shared" si="15"/>
        <v>drama</v>
      </c>
      <c r="S213" s="12">
        <f>(((I213/60)/60)/24)+DATE(1970,1,1)</f>
        <v>42266.159918981488</v>
      </c>
      <c r="T213" s="12">
        <f>(((J213/60)/60)/24)+DATE(1970,1,1)</f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5">
        <f t="shared" si="13"/>
        <v>1</v>
      </c>
      <c r="Q214" t="str">
        <f t="shared" si="14"/>
        <v>film &amp; video</v>
      </c>
      <c r="R214" t="str">
        <f t="shared" si="15"/>
        <v>drama</v>
      </c>
      <c r="S214" s="12">
        <f>(((I214/60)/60)/24)+DATE(1970,1,1)</f>
        <v>42476.839351851857</v>
      </c>
      <c r="T214" s="12">
        <f>(((J214/60)/60)/24)+DATE(1970,1,1)</f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5">
        <f t="shared" si="13"/>
        <v>20</v>
      </c>
      <c r="Q215" t="str">
        <f t="shared" si="14"/>
        <v>film &amp; video</v>
      </c>
      <c r="R215" t="str">
        <f t="shared" si="15"/>
        <v>drama</v>
      </c>
      <c r="S215" s="12">
        <f>(((I215/60)/60)/24)+DATE(1970,1,1)</f>
        <v>42232.587974537033</v>
      </c>
      <c r="T215" s="12">
        <f>(((J215/60)/60)/24)+DATE(1970,1,1)</f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5">
        <f t="shared" si="13"/>
        <v>1</v>
      </c>
      <c r="Q216" t="str">
        <f t="shared" si="14"/>
        <v>film &amp; video</v>
      </c>
      <c r="R216" t="str">
        <f t="shared" si="15"/>
        <v>drama</v>
      </c>
      <c r="S216" s="12">
        <f>(((I216/60)/60)/24)+DATE(1970,1,1)</f>
        <v>42069.64061342593</v>
      </c>
      <c r="T216" s="12">
        <f>(((J216/60)/60)/24)+DATE(1970,1,1)</f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5">
        <f t="shared" si="13"/>
        <v>10</v>
      </c>
      <c r="Q217" t="str">
        <f t="shared" si="14"/>
        <v>film &amp; video</v>
      </c>
      <c r="R217" t="str">
        <f t="shared" si="15"/>
        <v>drama</v>
      </c>
      <c r="S217" s="12">
        <f>(((I217/60)/60)/24)+DATE(1970,1,1)</f>
        <v>42417.999305555553</v>
      </c>
      <c r="T217" s="12">
        <f>(((J217/60)/60)/24)+DATE(1970,1,1)</f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5">
        <f t="shared" si="13"/>
        <v>331.54</v>
      </c>
      <c r="Q218" t="str">
        <f t="shared" si="14"/>
        <v>film &amp; video</v>
      </c>
      <c r="R218" t="str">
        <f t="shared" si="15"/>
        <v>drama</v>
      </c>
      <c r="S218" s="12">
        <f>(((I218/60)/60)/24)+DATE(1970,1,1)</f>
        <v>42116.917094907403</v>
      </c>
      <c r="T218" s="12">
        <f>(((J218/60)/60)/24)+DATE(1970,1,1)</f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5">
        <f t="shared" si="13"/>
        <v>314.29000000000002</v>
      </c>
      <c r="Q219" t="str">
        <f t="shared" si="14"/>
        <v>film &amp; video</v>
      </c>
      <c r="R219" t="str">
        <f t="shared" si="15"/>
        <v>drama</v>
      </c>
      <c r="S219" s="12">
        <f>(((I219/60)/60)/24)+DATE(1970,1,1)</f>
        <v>42001.64061342593</v>
      </c>
      <c r="T219" s="12">
        <f>(((J219/60)/60)/24)+DATE(1970,1,1)</f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5">
        <f t="shared" si="13"/>
        <v>100</v>
      </c>
      <c r="Q220" t="str">
        <f t="shared" si="14"/>
        <v>film &amp; video</v>
      </c>
      <c r="R220" t="str">
        <f t="shared" si="15"/>
        <v>drama</v>
      </c>
      <c r="S220" s="12">
        <f>(((I220/60)/60)/24)+DATE(1970,1,1)</f>
        <v>42139.628344907411</v>
      </c>
      <c r="T220" s="12">
        <f>(((J220/60)/60)/24)+DATE(1970,1,1)</f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5">
        <f t="shared" si="13"/>
        <v>115.99</v>
      </c>
      <c r="Q221" t="str">
        <f t="shared" si="14"/>
        <v>film &amp; video</v>
      </c>
      <c r="R221" t="str">
        <f t="shared" si="15"/>
        <v>drama</v>
      </c>
      <c r="S221" s="12">
        <f>(((I221/60)/60)/24)+DATE(1970,1,1)</f>
        <v>42461.290972222225</v>
      </c>
      <c r="T221" s="12">
        <f>(((J221/60)/60)/24)+DATE(1970,1,1)</f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5">
        <f t="shared" si="13"/>
        <v>120</v>
      </c>
      <c r="Q222" t="str">
        <f t="shared" si="14"/>
        <v>film &amp; video</v>
      </c>
      <c r="R222" t="str">
        <f t="shared" si="15"/>
        <v>drama</v>
      </c>
      <c r="S222" s="12">
        <f>(((I222/60)/60)/24)+DATE(1970,1,1)</f>
        <v>42236.837499999994</v>
      </c>
      <c r="T222" s="12">
        <f>(((J222/60)/60)/24)+DATE(1970,1,1)</f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5" t="e">
        <f t="shared" si="13"/>
        <v>#DIV/0!</v>
      </c>
      <c r="Q223" t="str">
        <f t="shared" si="14"/>
        <v>film &amp; video</v>
      </c>
      <c r="R223" t="str">
        <f t="shared" si="15"/>
        <v>drama</v>
      </c>
      <c r="S223" s="12">
        <f>(((I223/60)/60)/24)+DATE(1970,1,1)</f>
        <v>42091.79587962963</v>
      </c>
      <c r="T223" s="12">
        <f>(((J223/60)/60)/24)+DATE(1970,1,1)</f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5">
        <f t="shared" si="13"/>
        <v>65</v>
      </c>
      <c r="Q224" t="str">
        <f t="shared" si="14"/>
        <v>film &amp; video</v>
      </c>
      <c r="R224" t="str">
        <f t="shared" si="15"/>
        <v>drama</v>
      </c>
      <c r="S224" s="12">
        <f>(((I224/60)/60)/24)+DATE(1970,1,1)</f>
        <v>42090.110416666663</v>
      </c>
      <c r="T224" s="12">
        <f>(((J224/60)/60)/24)+DATE(1970,1,1)</f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5" t="e">
        <f t="shared" si="13"/>
        <v>#DIV/0!</v>
      </c>
      <c r="Q225" t="str">
        <f t="shared" si="14"/>
        <v>film &amp; video</v>
      </c>
      <c r="R225" t="str">
        <f t="shared" si="15"/>
        <v>drama</v>
      </c>
      <c r="S225" s="12">
        <f>(((I225/60)/60)/24)+DATE(1970,1,1)</f>
        <v>42512.045138888891</v>
      </c>
      <c r="T225" s="12">
        <f>(((J225/60)/60)/24)+DATE(1970,1,1)</f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5" t="e">
        <f t="shared" si="13"/>
        <v>#DIV/0!</v>
      </c>
      <c r="Q226" t="str">
        <f t="shared" si="14"/>
        <v>film &amp; video</v>
      </c>
      <c r="R226" t="str">
        <f t="shared" si="15"/>
        <v>drama</v>
      </c>
      <c r="S226" s="12">
        <f>(((I226/60)/60)/24)+DATE(1970,1,1)</f>
        <v>42195.235254629632</v>
      </c>
      <c r="T226" s="12">
        <f>(((J226/60)/60)/24)+DATE(1970,1,1)</f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5" t="e">
        <f t="shared" si="13"/>
        <v>#DIV/0!</v>
      </c>
      <c r="Q227" t="str">
        <f t="shared" si="14"/>
        <v>film &amp; video</v>
      </c>
      <c r="R227" t="str">
        <f t="shared" si="15"/>
        <v>drama</v>
      </c>
      <c r="S227" s="12">
        <f>(((I227/60)/60)/24)+DATE(1970,1,1)</f>
        <v>42468.919606481482</v>
      </c>
      <c r="T227" s="12">
        <f>(((J227/60)/60)/24)+DATE(1970,1,1)</f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5">
        <f t="shared" si="13"/>
        <v>125</v>
      </c>
      <c r="Q228" t="str">
        <f t="shared" si="14"/>
        <v>film &amp; video</v>
      </c>
      <c r="R228" t="str">
        <f t="shared" si="15"/>
        <v>drama</v>
      </c>
      <c r="S228" s="12">
        <f>(((I228/60)/60)/24)+DATE(1970,1,1)</f>
        <v>42155.395138888889</v>
      </c>
      <c r="T228" s="12">
        <f>(((J228/60)/60)/24)+DATE(1970,1,1)</f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5" t="e">
        <f t="shared" si="13"/>
        <v>#DIV/0!</v>
      </c>
      <c r="Q229" t="str">
        <f t="shared" si="14"/>
        <v>film &amp; video</v>
      </c>
      <c r="R229" t="str">
        <f t="shared" si="15"/>
        <v>drama</v>
      </c>
      <c r="S229" s="12">
        <f>(((I229/60)/60)/24)+DATE(1970,1,1)</f>
        <v>42194.893993055557</v>
      </c>
      <c r="T229" s="12">
        <f>(((J229/60)/60)/24)+DATE(1970,1,1)</f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5" t="e">
        <f t="shared" si="13"/>
        <v>#DIV/0!</v>
      </c>
      <c r="Q230" t="str">
        <f t="shared" si="14"/>
        <v>film &amp; video</v>
      </c>
      <c r="R230" t="str">
        <f t="shared" si="15"/>
        <v>drama</v>
      </c>
      <c r="S230" s="12">
        <f>(((I230/60)/60)/24)+DATE(1970,1,1)</f>
        <v>42156.686400462961</v>
      </c>
      <c r="T230" s="12">
        <f>(((J230/60)/60)/24)+DATE(1970,1,1)</f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5" t="e">
        <f t="shared" si="13"/>
        <v>#DIV/0!</v>
      </c>
      <c r="Q231" t="str">
        <f t="shared" si="14"/>
        <v>film &amp; video</v>
      </c>
      <c r="R231" t="str">
        <f t="shared" si="15"/>
        <v>drama</v>
      </c>
      <c r="S231" s="12">
        <f>(((I231/60)/60)/24)+DATE(1970,1,1)</f>
        <v>42413.933993055558</v>
      </c>
      <c r="T231" s="12">
        <f>(((J231/60)/60)/24)+DATE(1970,1,1)</f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5">
        <f t="shared" si="13"/>
        <v>30</v>
      </c>
      <c r="Q232" t="str">
        <f t="shared" si="14"/>
        <v>film &amp; video</v>
      </c>
      <c r="R232" t="str">
        <f t="shared" si="15"/>
        <v>drama</v>
      </c>
      <c r="S232" s="12">
        <f>(((I232/60)/60)/24)+DATE(1970,1,1)</f>
        <v>42159.777210648142</v>
      </c>
      <c r="T232" s="12">
        <f>(((J232/60)/60)/24)+DATE(1970,1,1)</f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5" t="e">
        <f t="shared" si="13"/>
        <v>#DIV/0!</v>
      </c>
      <c r="Q233" t="str">
        <f t="shared" si="14"/>
        <v>film &amp; video</v>
      </c>
      <c r="R233" t="str">
        <f t="shared" si="15"/>
        <v>drama</v>
      </c>
      <c r="S233" s="12">
        <f>(((I233/60)/60)/24)+DATE(1970,1,1)</f>
        <v>42371.958923611113</v>
      </c>
      <c r="T233" s="12">
        <f>(((J233/60)/60)/24)+DATE(1970,1,1)</f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5">
        <f t="shared" si="13"/>
        <v>15.71</v>
      </c>
      <c r="Q234" t="str">
        <f t="shared" si="14"/>
        <v>film &amp; video</v>
      </c>
      <c r="R234" t="str">
        <f t="shared" si="15"/>
        <v>drama</v>
      </c>
      <c r="S234" s="12">
        <f>(((I234/60)/60)/24)+DATE(1970,1,1)</f>
        <v>42062.82576388889</v>
      </c>
      <c r="T234" s="12">
        <f>(((J234/60)/60)/24)+DATE(1970,1,1)</f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5" t="e">
        <f t="shared" si="13"/>
        <v>#DIV/0!</v>
      </c>
      <c r="Q235" t="str">
        <f t="shared" si="14"/>
        <v>film &amp; video</v>
      </c>
      <c r="R235" t="str">
        <f t="shared" si="15"/>
        <v>drama</v>
      </c>
      <c r="S235" s="12">
        <f>(((I235/60)/60)/24)+DATE(1970,1,1)</f>
        <v>42642.911712962959</v>
      </c>
      <c r="T235" s="12">
        <f>(((J235/60)/60)/24)+DATE(1970,1,1)</f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5">
        <f t="shared" si="13"/>
        <v>80.2</v>
      </c>
      <c r="Q236" t="str">
        <f t="shared" si="14"/>
        <v>film &amp; video</v>
      </c>
      <c r="R236" t="str">
        <f t="shared" si="15"/>
        <v>drama</v>
      </c>
      <c r="S236" s="12">
        <f>(((I236/60)/60)/24)+DATE(1970,1,1)</f>
        <v>42176.035405092596</v>
      </c>
      <c r="T236" s="12">
        <f>(((J236/60)/60)/24)+DATE(1970,1,1)</f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5" t="e">
        <f t="shared" si="13"/>
        <v>#DIV/0!</v>
      </c>
      <c r="Q237" t="str">
        <f t="shared" si="14"/>
        <v>film &amp; video</v>
      </c>
      <c r="R237" t="str">
        <f t="shared" si="15"/>
        <v>drama</v>
      </c>
      <c r="S237" s="12">
        <f>(((I237/60)/60)/24)+DATE(1970,1,1)</f>
        <v>42194.908530092594</v>
      </c>
      <c r="T237" s="12">
        <f>(((J237/60)/60)/24)+DATE(1970,1,1)</f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5" t="e">
        <f t="shared" si="13"/>
        <v>#DIV/0!</v>
      </c>
      <c r="Q238" t="str">
        <f t="shared" si="14"/>
        <v>film &amp; video</v>
      </c>
      <c r="R238" t="str">
        <f t="shared" si="15"/>
        <v>drama</v>
      </c>
      <c r="S238" s="12">
        <f>(((I238/60)/60)/24)+DATE(1970,1,1)</f>
        <v>42374</v>
      </c>
      <c r="T238" s="12">
        <f>(((J238/60)/60)/24)+DATE(1970,1,1)</f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5">
        <f t="shared" si="13"/>
        <v>50</v>
      </c>
      <c r="Q239" t="str">
        <f t="shared" si="14"/>
        <v>film &amp; video</v>
      </c>
      <c r="R239" t="str">
        <f t="shared" si="15"/>
        <v>drama</v>
      </c>
      <c r="S239" s="12">
        <f>(((I239/60)/60)/24)+DATE(1970,1,1)</f>
        <v>42437.577187499999</v>
      </c>
      <c r="T239" s="12">
        <f>(((J239/60)/60)/24)+DATE(1970,1,1)</f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5" t="e">
        <f t="shared" si="13"/>
        <v>#DIV/0!</v>
      </c>
      <c r="Q240" t="str">
        <f t="shared" si="14"/>
        <v>film &amp; video</v>
      </c>
      <c r="R240" t="str">
        <f t="shared" si="15"/>
        <v>drama</v>
      </c>
      <c r="S240" s="12">
        <f>(((I240/60)/60)/24)+DATE(1970,1,1)</f>
        <v>42734.375</v>
      </c>
      <c r="T240" s="12">
        <f>(((J240/60)/60)/24)+DATE(1970,1,1)</f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5">
        <f t="shared" si="13"/>
        <v>50</v>
      </c>
      <c r="Q241" t="str">
        <f t="shared" si="14"/>
        <v>film &amp; video</v>
      </c>
      <c r="R241" t="str">
        <f t="shared" si="15"/>
        <v>drama</v>
      </c>
      <c r="S241" s="12">
        <f>(((I241/60)/60)/24)+DATE(1970,1,1)</f>
        <v>42316.5</v>
      </c>
      <c r="T241" s="12">
        <f>(((J241/60)/60)/24)+DATE(1970,1,1)</f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5">
        <f t="shared" si="13"/>
        <v>117.85</v>
      </c>
      <c r="Q242" t="str">
        <f t="shared" si="14"/>
        <v>film &amp; video</v>
      </c>
      <c r="R242" t="str">
        <f t="shared" si="15"/>
        <v>documentary</v>
      </c>
      <c r="S242" s="12">
        <f>(((I242/60)/60)/24)+DATE(1970,1,1)</f>
        <v>41399.708460648151</v>
      </c>
      <c r="T242" s="12">
        <f>(((J242/60)/60)/24)+DATE(1970,1,1)</f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5">
        <f t="shared" si="13"/>
        <v>109.04</v>
      </c>
      <c r="Q243" t="str">
        <f t="shared" si="14"/>
        <v>film &amp; video</v>
      </c>
      <c r="R243" t="str">
        <f t="shared" si="15"/>
        <v>documentary</v>
      </c>
      <c r="S243" s="12">
        <f>(((I243/60)/60)/24)+DATE(1970,1,1)</f>
        <v>41994.697962962964</v>
      </c>
      <c r="T243" s="12">
        <f>(((J243/60)/60)/24)+DATE(1970,1,1)</f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5">
        <f t="shared" si="13"/>
        <v>73.02</v>
      </c>
      <c r="Q244" t="str">
        <f t="shared" si="14"/>
        <v>film &amp; video</v>
      </c>
      <c r="R244" t="str">
        <f t="shared" si="15"/>
        <v>documentary</v>
      </c>
      <c r="S244" s="12">
        <f>(((I244/60)/60)/24)+DATE(1970,1,1)</f>
        <v>40897.492939814816</v>
      </c>
      <c r="T244" s="12">
        <f>(((J244/60)/60)/24)+DATE(1970,1,1)</f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5">
        <f t="shared" si="13"/>
        <v>78.2</v>
      </c>
      <c r="Q245" t="str">
        <f t="shared" si="14"/>
        <v>film &amp; video</v>
      </c>
      <c r="R245" t="str">
        <f t="shared" si="15"/>
        <v>documentary</v>
      </c>
      <c r="S245" s="12">
        <f>(((I245/60)/60)/24)+DATE(1970,1,1)</f>
        <v>41692.047500000001</v>
      </c>
      <c r="T245" s="12">
        <f>(((J245/60)/60)/24)+DATE(1970,1,1)</f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5">
        <f t="shared" si="13"/>
        <v>47.4</v>
      </c>
      <c r="Q246" t="str">
        <f t="shared" si="14"/>
        <v>film &amp; video</v>
      </c>
      <c r="R246" t="str">
        <f t="shared" si="15"/>
        <v>documentary</v>
      </c>
      <c r="S246" s="12">
        <f>(((I246/60)/60)/24)+DATE(1970,1,1)</f>
        <v>40253.29583333333</v>
      </c>
      <c r="T246" s="12">
        <f>(((J246/60)/60)/24)+DATE(1970,1,1)</f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5">
        <f t="shared" si="13"/>
        <v>54.02</v>
      </c>
      <c r="Q247" t="str">
        <f t="shared" si="14"/>
        <v>film &amp; video</v>
      </c>
      <c r="R247" t="str">
        <f t="shared" si="15"/>
        <v>documentary</v>
      </c>
      <c r="S247" s="12">
        <f>(((I247/60)/60)/24)+DATE(1970,1,1)</f>
        <v>41137.053067129629</v>
      </c>
      <c r="T247" s="12">
        <f>(((J247/60)/60)/24)+DATE(1970,1,1)</f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5">
        <f t="shared" si="13"/>
        <v>68.489999999999995</v>
      </c>
      <c r="Q248" t="str">
        <f t="shared" si="14"/>
        <v>film &amp; video</v>
      </c>
      <c r="R248" t="str">
        <f t="shared" si="15"/>
        <v>documentary</v>
      </c>
      <c r="S248" s="12">
        <f>(((I248/60)/60)/24)+DATE(1970,1,1)</f>
        <v>40530.405150462961</v>
      </c>
      <c r="T248" s="12">
        <f>(((J248/60)/60)/24)+DATE(1970,1,1)</f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5">
        <f t="shared" si="13"/>
        <v>108.15</v>
      </c>
      <c r="Q249" t="str">
        <f t="shared" si="14"/>
        <v>film &amp; video</v>
      </c>
      <c r="R249" t="str">
        <f t="shared" si="15"/>
        <v>documentary</v>
      </c>
      <c r="S249" s="12">
        <f>(((I249/60)/60)/24)+DATE(1970,1,1)</f>
        <v>40467.152083333334</v>
      </c>
      <c r="T249" s="12">
        <f>(((J249/60)/60)/24)+DATE(1970,1,1)</f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5">
        <f t="shared" si="13"/>
        <v>589.95000000000005</v>
      </c>
      <c r="Q250" t="str">
        <f t="shared" si="14"/>
        <v>film &amp; video</v>
      </c>
      <c r="R250" t="str">
        <f t="shared" si="15"/>
        <v>documentary</v>
      </c>
      <c r="S250" s="12">
        <f>(((I250/60)/60)/24)+DATE(1970,1,1)</f>
        <v>40915.774409722224</v>
      </c>
      <c r="T250" s="12">
        <f>(((J250/60)/60)/24)+DATE(1970,1,1)</f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5">
        <f t="shared" si="13"/>
        <v>48.05</v>
      </c>
      <c r="Q251" t="str">
        <f t="shared" si="14"/>
        <v>film &amp; video</v>
      </c>
      <c r="R251" t="str">
        <f t="shared" si="15"/>
        <v>documentary</v>
      </c>
      <c r="S251" s="12">
        <f>(((I251/60)/60)/24)+DATE(1970,1,1)</f>
        <v>40412.736111111109</v>
      </c>
      <c r="T251" s="12">
        <f>(((J251/60)/60)/24)+DATE(1970,1,1)</f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5">
        <f t="shared" si="13"/>
        <v>72.48</v>
      </c>
      <c r="Q252" t="str">
        <f t="shared" si="14"/>
        <v>film &amp; video</v>
      </c>
      <c r="R252" t="str">
        <f t="shared" si="15"/>
        <v>documentary</v>
      </c>
      <c r="S252" s="12">
        <f>(((I252/60)/60)/24)+DATE(1970,1,1)</f>
        <v>41431.565868055557</v>
      </c>
      <c r="T252" s="12">
        <f>(((J252/60)/60)/24)+DATE(1970,1,1)</f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5">
        <f t="shared" si="13"/>
        <v>57.08</v>
      </c>
      <c r="Q253" t="str">
        <f t="shared" si="14"/>
        <v>film &amp; video</v>
      </c>
      <c r="R253" t="str">
        <f t="shared" si="15"/>
        <v>documentary</v>
      </c>
      <c r="S253" s="12">
        <f>(((I253/60)/60)/24)+DATE(1970,1,1)</f>
        <v>41045.791666666664</v>
      </c>
      <c r="T253" s="12">
        <f>(((J253/60)/60)/24)+DATE(1970,1,1)</f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5">
        <f t="shared" si="13"/>
        <v>85.44</v>
      </c>
      <c r="Q254" t="str">
        <f t="shared" si="14"/>
        <v>film &amp; video</v>
      </c>
      <c r="R254" t="str">
        <f t="shared" si="15"/>
        <v>documentary</v>
      </c>
      <c r="S254" s="12">
        <f>(((I254/60)/60)/24)+DATE(1970,1,1)</f>
        <v>40330.165972222225</v>
      </c>
      <c r="T254" s="12">
        <f>(((J254/60)/60)/24)+DATE(1970,1,1)</f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5">
        <f t="shared" si="13"/>
        <v>215.86</v>
      </c>
      <c r="Q255" t="str">
        <f t="shared" si="14"/>
        <v>film &amp; video</v>
      </c>
      <c r="R255" t="str">
        <f t="shared" si="15"/>
        <v>documentary</v>
      </c>
      <c r="S255" s="12">
        <f>(((I255/60)/60)/24)+DATE(1970,1,1)</f>
        <v>40954.650868055556</v>
      </c>
      <c r="T255" s="12">
        <f>(((J255/60)/60)/24)+DATE(1970,1,1)</f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5">
        <f t="shared" si="13"/>
        <v>89.39</v>
      </c>
      <c r="Q256" t="str">
        <f t="shared" si="14"/>
        <v>film &amp; video</v>
      </c>
      <c r="R256" t="str">
        <f t="shared" si="15"/>
        <v>documentary</v>
      </c>
      <c r="S256" s="12">
        <f>(((I256/60)/60)/24)+DATE(1970,1,1)</f>
        <v>42294.083333333328</v>
      </c>
      <c r="T256" s="12">
        <f>(((J256/60)/60)/24)+DATE(1970,1,1)</f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5">
        <f t="shared" si="13"/>
        <v>45.42</v>
      </c>
      <c r="Q257" t="str">
        <f t="shared" si="14"/>
        <v>film &amp; video</v>
      </c>
      <c r="R257" t="str">
        <f t="shared" si="15"/>
        <v>documentary</v>
      </c>
      <c r="S257" s="12">
        <f>(((I257/60)/60)/24)+DATE(1970,1,1)</f>
        <v>40618.48474537037</v>
      </c>
      <c r="T257" s="12">
        <f>(((J257/60)/60)/24)+DATE(1970,1,1)</f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5">
        <f t="shared" si="13"/>
        <v>65.760000000000005</v>
      </c>
      <c r="Q258" t="str">
        <f t="shared" si="14"/>
        <v>film &amp; video</v>
      </c>
      <c r="R258" t="str">
        <f t="shared" si="15"/>
        <v>documentary</v>
      </c>
      <c r="S258" s="12">
        <f>(((I258/60)/60)/24)+DATE(1970,1,1)</f>
        <v>41349.769293981481</v>
      </c>
      <c r="T258" s="12">
        <f>(((J258/60)/60)/24)+DATE(1970,1,1)</f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5">
        <f t="shared" ref="P259:P322" si="17">ROUND(E259/L259,2)</f>
        <v>66.7</v>
      </c>
      <c r="Q259" t="str">
        <f t="shared" ref="Q259:Q322" si="18">LEFT(N259,FIND("/",N259)-1)</f>
        <v>film &amp; video</v>
      </c>
      <c r="R259" t="str">
        <f t="shared" ref="R259:R322" si="19">RIGHT(N259,LEN(N259)-FIND("/",N259))</f>
        <v>documentary</v>
      </c>
      <c r="S259" s="12">
        <f>(((I259/60)/60)/24)+DATE(1970,1,1)</f>
        <v>42509.626875000002</v>
      </c>
      <c r="T259" s="12">
        <f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5">
        <f t="shared" si="17"/>
        <v>83.35</v>
      </c>
      <c r="Q260" t="str">
        <f t="shared" si="18"/>
        <v>film &amp; video</v>
      </c>
      <c r="R260" t="str">
        <f t="shared" si="19"/>
        <v>documentary</v>
      </c>
      <c r="S260" s="12">
        <f>(((I260/60)/60)/24)+DATE(1970,1,1)</f>
        <v>40712.051689814813</v>
      </c>
      <c r="T260" s="12">
        <f>(((J260/60)/60)/24)+DATE(1970,1,1)</f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5">
        <f t="shared" si="17"/>
        <v>105.05</v>
      </c>
      <c r="Q261" t="str">
        <f t="shared" si="18"/>
        <v>film &amp; video</v>
      </c>
      <c r="R261" t="str">
        <f t="shared" si="19"/>
        <v>documentary</v>
      </c>
      <c r="S261" s="12">
        <f>(((I261/60)/60)/24)+DATE(1970,1,1)</f>
        <v>42102.738067129627</v>
      </c>
      <c r="T261" s="12">
        <f>(((J261/60)/60)/24)+DATE(1970,1,1)</f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5">
        <f t="shared" si="17"/>
        <v>120.91</v>
      </c>
      <c r="Q262" t="str">
        <f t="shared" si="18"/>
        <v>film &amp; video</v>
      </c>
      <c r="R262" t="str">
        <f t="shared" si="19"/>
        <v>documentary</v>
      </c>
      <c r="S262" s="12">
        <f>(((I262/60)/60)/24)+DATE(1970,1,1)</f>
        <v>40376.415972222225</v>
      </c>
      <c r="T262" s="12">
        <f>(((J262/60)/60)/24)+DATE(1970,1,1)</f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5">
        <f t="shared" si="17"/>
        <v>97.64</v>
      </c>
      <c r="Q263" t="str">
        <f t="shared" si="18"/>
        <v>film &amp; video</v>
      </c>
      <c r="R263" t="str">
        <f t="shared" si="19"/>
        <v>documentary</v>
      </c>
      <c r="S263" s="12">
        <f>(((I263/60)/60)/24)+DATE(1970,1,1)</f>
        <v>41067.621527777781</v>
      </c>
      <c r="T263" s="12">
        <f>(((J263/60)/60)/24)+DATE(1970,1,1)</f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5">
        <f t="shared" si="17"/>
        <v>41.38</v>
      </c>
      <c r="Q264" t="str">
        <f t="shared" si="18"/>
        <v>film &amp; video</v>
      </c>
      <c r="R264" t="str">
        <f t="shared" si="19"/>
        <v>documentary</v>
      </c>
      <c r="S264" s="12">
        <f>(((I264/60)/60)/24)+DATE(1970,1,1)</f>
        <v>40600.24800925926</v>
      </c>
      <c r="T264" s="12">
        <f>(((J264/60)/60)/24)+DATE(1970,1,1)</f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5">
        <f t="shared" si="17"/>
        <v>30.65</v>
      </c>
      <c r="Q265" t="str">
        <f t="shared" si="18"/>
        <v>film &amp; video</v>
      </c>
      <c r="R265" t="str">
        <f t="shared" si="19"/>
        <v>documentary</v>
      </c>
      <c r="S265" s="12">
        <f>(((I265/60)/60)/24)+DATE(1970,1,1)</f>
        <v>41179.954791666663</v>
      </c>
      <c r="T265" s="12">
        <f>(((J265/60)/60)/24)+DATE(1970,1,1)</f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5">
        <f t="shared" si="17"/>
        <v>64.95</v>
      </c>
      <c r="Q266" t="str">
        <f t="shared" si="18"/>
        <v>film &amp; video</v>
      </c>
      <c r="R266" t="str">
        <f t="shared" si="19"/>
        <v>documentary</v>
      </c>
      <c r="S266" s="12">
        <f>(((I266/60)/60)/24)+DATE(1970,1,1)</f>
        <v>41040.620312500003</v>
      </c>
      <c r="T266" s="12">
        <f>(((J266/60)/60)/24)+DATE(1970,1,1)</f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5">
        <f t="shared" si="17"/>
        <v>95.78</v>
      </c>
      <c r="Q267" t="str">
        <f t="shared" si="18"/>
        <v>film &amp; video</v>
      </c>
      <c r="R267" t="str">
        <f t="shared" si="19"/>
        <v>documentary</v>
      </c>
      <c r="S267" s="12">
        <f>(((I267/60)/60)/24)+DATE(1970,1,1)</f>
        <v>40308.844444444447</v>
      </c>
      <c r="T267" s="12">
        <f>(((J267/60)/60)/24)+DATE(1970,1,1)</f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5">
        <f t="shared" si="17"/>
        <v>40.42</v>
      </c>
      <c r="Q268" t="str">
        <f t="shared" si="18"/>
        <v>film &amp; video</v>
      </c>
      <c r="R268" t="str">
        <f t="shared" si="19"/>
        <v>documentary</v>
      </c>
      <c r="S268" s="12">
        <f>(((I268/60)/60)/24)+DATE(1970,1,1)</f>
        <v>40291.160416666666</v>
      </c>
      <c r="T268" s="12">
        <f>(((J268/60)/60)/24)+DATE(1970,1,1)</f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5">
        <f t="shared" si="17"/>
        <v>78.58</v>
      </c>
      <c r="Q269" t="str">
        <f t="shared" si="18"/>
        <v>film &amp; video</v>
      </c>
      <c r="R269" t="str">
        <f t="shared" si="19"/>
        <v>documentary</v>
      </c>
      <c r="S269" s="12">
        <f>(((I269/60)/60)/24)+DATE(1970,1,1)</f>
        <v>41815.452534722222</v>
      </c>
      <c r="T269" s="12">
        <f>(((J269/60)/60)/24)+DATE(1970,1,1)</f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5">
        <f t="shared" si="17"/>
        <v>50.18</v>
      </c>
      <c r="Q270" t="str">
        <f t="shared" si="18"/>
        <v>film &amp; video</v>
      </c>
      <c r="R270" t="str">
        <f t="shared" si="19"/>
        <v>documentary</v>
      </c>
      <c r="S270" s="12">
        <f>(((I270/60)/60)/24)+DATE(1970,1,1)</f>
        <v>40854.194189814814</v>
      </c>
      <c r="T270" s="12">
        <f>(((J270/60)/60)/24)+DATE(1970,1,1)</f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5">
        <f t="shared" si="17"/>
        <v>92.25</v>
      </c>
      <c r="Q271" t="str">
        <f t="shared" si="18"/>
        <v>film &amp; video</v>
      </c>
      <c r="R271" t="str">
        <f t="shared" si="19"/>
        <v>documentary</v>
      </c>
      <c r="S271" s="12">
        <f>(((I271/60)/60)/24)+DATE(1970,1,1)</f>
        <v>42788.197013888886</v>
      </c>
      <c r="T271" s="12">
        <f>(((J271/60)/60)/24)+DATE(1970,1,1)</f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5">
        <f t="shared" si="17"/>
        <v>57.54</v>
      </c>
      <c r="Q272" t="str">
        <f t="shared" si="18"/>
        <v>film &amp; video</v>
      </c>
      <c r="R272" t="str">
        <f t="shared" si="19"/>
        <v>documentary</v>
      </c>
      <c r="S272" s="12">
        <f>(((I272/60)/60)/24)+DATE(1970,1,1)</f>
        <v>40688.166666666664</v>
      </c>
      <c r="T272" s="12">
        <f>(((J272/60)/60)/24)+DATE(1970,1,1)</f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5">
        <f t="shared" si="17"/>
        <v>109.42</v>
      </c>
      <c r="Q273" t="str">
        <f t="shared" si="18"/>
        <v>film &amp; video</v>
      </c>
      <c r="R273" t="str">
        <f t="shared" si="19"/>
        <v>documentary</v>
      </c>
      <c r="S273" s="12">
        <f>(((I273/60)/60)/24)+DATE(1970,1,1)</f>
        <v>41641.333333333336</v>
      </c>
      <c r="T273" s="12">
        <f>(((J273/60)/60)/24)+DATE(1970,1,1)</f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5">
        <f t="shared" si="17"/>
        <v>81.89</v>
      </c>
      <c r="Q274" t="str">
        <f t="shared" si="18"/>
        <v>film &amp; video</v>
      </c>
      <c r="R274" t="str">
        <f t="shared" si="19"/>
        <v>documentary</v>
      </c>
      <c r="S274" s="12">
        <f>(((I274/60)/60)/24)+DATE(1970,1,1)</f>
        <v>40296.78402777778</v>
      </c>
      <c r="T274" s="12">
        <f>(((J274/60)/60)/24)+DATE(1970,1,1)</f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5">
        <f t="shared" si="17"/>
        <v>45.67</v>
      </c>
      <c r="Q275" t="str">
        <f t="shared" si="18"/>
        <v>film &amp; video</v>
      </c>
      <c r="R275" t="str">
        <f t="shared" si="19"/>
        <v>documentary</v>
      </c>
      <c r="S275" s="12">
        <f>(((I275/60)/60)/24)+DATE(1970,1,1)</f>
        <v>40727.498449074075</v>
      </c>
      <c r="T275" s="12">
        <f>(((J275/60)/60)/24)+DATE(1970,1,1)</f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5">
        <f t="shared" si="17"/>
        <v>55.22</v>
      </c>
      <c r="Q276" t="str">
        <f t="shared" si="18"/>
        <v>film &amp; video</v>
      </c>
      <c r="R276" t="str">
        <f t="shared" si="19"/>
        <v>documentary</v>
      </c>
      <c r="S276" s="12">
        <f>(((I276/60)/60)/24)+DATE(1970,1,1)</f>
        <v>41004.290972222225</v>
      </c>
      <c r="T276" s="12">
        <f>(((J276/60)/60)/24)+DATE(1970,1,1)</f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5">
        <f t="shared" si="17"/>
        <v>65.3</v>
      </c>
      <c r="Q277" t="str">
        <f t="shared" si="18"/>
        <v>film &amp; video</v>
      </c>
      <c r="R277" t="str">
        <f t="shared" si="19"/>
        <v>documentary</v>
      </c>
      <c r="S277" s="12">
        <f>(((I277/60)/60)/24)+DATE(1970,1,1)</f>
        <v>41223.073680555557</v>
      </c>
      <c r="T277" s="12">
        <f>(((J277/60)/60)/24)+DATE(1970,1,1)</f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5">
        <f t="shared" si="17"/>
        <v>95.23</v>
      </c>
      <c r="Q278" t="str">
        <f t="shared" si="18"/>
        <v>film &amp; video</v>
      </c>
      <c r="R278" t="str">
        <f t="shared" si="19"/>
        <v>documentary</v>
      </c>
      <c r="S278" s="12">
        <f>(((I278/60)/60)/24)+DATE(1970,1,1)</f>
        <v>41027.040208333332</v>
      </c>
      <c r="T278" s="12">
        <f>(((J278/60)/60)/24)+DATE(1970,1,1)</f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5">
        <f t="shared" si="17"/>
        <v>75.44</v>
      </c>
      <c r="Q279" t="str">
        <f t="shared" si="18"/>
        <v>film &amp; video</v>
      </c>
      <c r="R279" t="str">
        <f t="shared" si="19"/>
        <v>documentary</v>
      </c>
      <c r="S279" s="12">
        <f>(((I279/60)/60)/24)+DATE(1970,1,1)</f>
        <v>42147.891423611116</v>
      </c>
      <c r="T279" s="12">
        <f>(((J279/60)/60)/24)+DATE(1970,1,1)</f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5">
        <f t="shared" si="17"/>
        <v>97.82</v>
      </c>
      <c r="Q280" t="str">
        <f t="shared" si="18"/>
        <v>film &amp; video</v>
      </c>
      <c r="R280" t="str">
        <f t="shared" si="19"/>
        <v>documentary</v>
      </c>
      <c r="S280" s="12">
        <f>(((I280/60)/60)/24)+DATE(1970,1,1)</f>
        <v>41194.040960648148</v>
      </c>
      <c r="T280" s="12">
        <f>(((J280/60)/60)/24)+DATE(1970,1,1)</f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5">
        <f t="shared" si="17"/>
        <v>87.69</v>
      </c>
      <c r="Q281" t="str">
        <f t="shared" si="18"/>
        <v>film &amp; video</v>
      </c>
      <c r="R281" t="str">
        <f t="shared" si="19"/>
        <v>documentary</v>
      </c>
      <c r="S281" s="12">
        <f>(((I281/60)/60)/24)+DATE(1970,1,1)</f>
        <v>42793.084027777775</v>
      </c>
      <c r="T281" s="12">
        <f>(((J281/60)/60)/24)+DATE(1970,1,1)</f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5">
        <f t="shared" si="17"/>
        <v>54.75</v>
      </c>
      <c r="Q282" t="str">
        <f t="shared" si="18"/>
        <v>film &amp; video</v>
      </c>
      <c r="R282" t="str">
        <f t="shared" si="19"/>
        <v>documentary</v>
      </c>
      <c r="S282" s="12">
        <f>(((I282/60)/60)/24)+DATE(1970,1,1)</f>
        <v>41789.590682870366</v>
      </c>
      <c r="T282" s="12">
        <f>(((J282/60)/60)/24)+DATE(1970,1,1)</f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5">
        <f t="shared" si="17"/>
        <v>83.95</v>
      </c>
      <c r="Q283" t="str">
        <f t="shared" si="18"/>
        <v>film &amp; video</v>
      </c>
      <c r="R283" t="str">
        <f t="shared" si="19"/>
        <v>documentary</v>
      </c>
      <c r="S283" s="12">
        <f>(((I283/60)/60)/24)+DATE(1970,1,1)</f>
        <v>40035.80972222222</v>
      </c>
      <c r="T283" s="12">
        <f>(((J283/60)/60)/24)+DATE(1970,1,1)</f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5">
        <f t="shared" si="17"/>
        <v>254.39</v>
      </c>
      <c r="Q284" t="str">
        <f t="shared" si="18"/>
        <v>film &amp; video</v>
      </c>
      <c r="R284" t="str">
        <f t="shared" si="19"/>
        <v>documentary</v>
      </c>
      <c r="S284" s="12">
        <f>(((I284/60)/60)/24)+DATE(1970,1,1)</f>
        <v>40231.916666666664</v>
      </c>
      <c r="T284" s="12">
        <f>(((J284/60)/60)/24)+DATE(1970,1,1)</f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5">
        <f t="shared" si="17"/>
        <v>101.83</v>
      </c>
      <c r="Q285" t="str">
        <f t="shared" si="18"/>
        <v>film &amp; video</v>
      </c>
      <c r="R285" t="str">
        <f t="shared" si="19"/>
        <v>documentary</v>
      </c>
      <c r="S285" s="12">
        <f>(((I285/60)/60)/24)+DATE(1970,1,1)</f>
        <v>40695.207638888889</v>
      </c>
      <c r="T285" s="12">
        <f>(((J285/60)/60)/24)+DATE(1970,1,1)</f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5">
        <f t="shared" si="17"/>
        <v>55.07</v>
      </c>
      <c r="Q286" t="str">
        <f t="shared" si="18"/>
        <v>film &amp; video</v>
      </c>
      <c r="R286" t="str">
        <f t="shared" si="19"/>
        <v>documentary</v>
      </c>
      <c r="S286" s="12">
        <f>(((I286/60)/60)/24)+DATE(1970,1,1)</f>
        <v>40929.738194444442</v>
      </c>
      <c r="T286" s="12">
        <f>(((J286/60)/60)/24)+DATE(1970,1,1)</f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5">
        <f t="shared" si="17"/>
        <v>56.9</v>
      </c>
      <c r="Q287" t="str">
        <f t="shared" si="18"/>
        <v>film &amp; video</v>
      </c>
      <c r="R287" t="str">
        <f t="shared" si="19"/>
        <v>documentary</v>
      </c>
      <c r="S287" s="12">
        <f>(((I287/60)/60)/24)+DATE(1970,1,1)</f>
        <v>41536.756111111114</v>
      </c>
      <c r="T287" s="12">
        <f>(((J287/60)/60)/24)+DATE(1970,1,1)</f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5">
        <f t="shared" si="17"/>
        <v>121.28</v>
      </c>
      <c r="Q288" t="str">
        <f t="shared" si="18"/>
        <v>film &amp; video</v>
      </c>
      <c r="R288" t="str">
        <f t="shared" si="19"/>
        <v>documentary</v>
      </c>
      <c r="S288" s="12">
        <f>(((I288/60)/60)/24)+DATE(1970,1,1)</f>
        <v>41358.774583333332</v>
      </c>
      <c r="T288" s="12">
        <f>(((J288/60)/60)/24)+DATE(1970,1,1)</f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5">
        <f t="shared" si="17"/>
        <v>91.19</v>
      </c>
      <c r="Q289" t="str">
        <f t="shared" si="18"/>
        <v>film &amp; video</v>
      </c>
      <c r="R289" t="str">
        <f t="shared" si="19"/>
        <v>documentary</v>
      </c>
      <c r="S289" s="12">
        <f>(((I289/60)/60)/24)+DATE(1970,1,1)</f>
        <v>41215.166666666664</v>
      </c>
      <c r="T289" s="12">
        <f>(((J289/60)/60)/24)+DATE(1970,1,1)</f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5">
        <f t="shared" si="17"/>
        <v>115.45</v>
      </c>
      <c r="Q290" t="str">
        <f t="shared" si="18"/>
        <v>film &amp; video</v>
      </c>
      <c r="R290" t="str">
        <f t="shared" si="19"/>
        <v>documentary</v>
      </c>
      <c r="S290" s="12">
        <f>(((I290/60)/60)/24)+DATE(1970,1,1)</f>
        <v>41086.168900462959</v>
      </c>
      <c r="T290" s="12">
        <f>(((J290/60)/60)/24)+DATE(1970,1,1)</f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5">
        <f t="shared" si="17"/>
        <v>67.77</v>
      </c>
      <c r="Q291" t="str">
        <f t="shared" si="18"/>
        <v>film &amp; video</v>
      </c>
      <c r="R291" t="str">
        <f t="shared" si="19"/>
        <v>documentary</v>
      </c>
      <c r="S291" s="12">
        <f>(((I291/60)/60)/24)+DATE(1970,1,1)</f>
        <v>41580.456412037034</v>
      </c>
      <c r="T291" s="12">
        <f>(((J291/60)/60)/24)+DATE(1970,1,1)</f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5">
        <f t="shared" si="17"/>
        <v>28.58</v>
      </c>
      <c r="Q292" t="str">
        <f t="shared" si="18"/>
        <v>film &amp; video</v>
      </c>
      <c r="R292" t="str">
        <f t="shared" si="19"/>
        <v>documentary</v>
      </c>
      <c r="S292" s="12">
        <f>(((I292/60)/60)/24)+DATE(1970,1,1)</f>
        <v>40576.332638888889</v>
      </c>
      <c r="T292" s="12">
        <f>(((J292/60)/60)/24)+DATE(1970,1,1)</f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5">
        <f t="shared" si="17"/>
        <v>46.88</v>
      </c>
      <c r="Q293" t="str">
        <f t="shared" si="18"/>
        <v>film &amp; video</v>
      </c>
      <c r="R293" t="str">
        <f t="shared" si="19"/>
        <v>documentary</v>
      </c>
      <c r="S293" s="12">
        <f>(((I293/60)/60)/24)+DATE(1970,1,1)</f>
        <v>41395.000694444447</v>
      </c>
      <c r="T293" s="12">
        <f>(((J293/60)/60)/24)+DATE(1970,1,1)</f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5">
        <f t="shared" si="17"/>
        <v>154.41999999999999</v>
      </c>
      <c r="Q294" t="str">
        <f t="shared" si="18"/>
        <v>film &amp; video</v>
      </c>
      <c r="R294" t="str">
        <f t="shared" si="19"/>
        <v>documentary</v>
      </c>
      <c r="S294" s="12">
        <f>(((I294/60)/60)/24)+DATE(1970,1,1)</f>
        <v>40845.165972222225</v>
      </c>
      <c r="T294" s="12">
        <f>(((J294/60)/60)/24)+DATE(1970,1,1)</f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5">
        <f t="shared" si="17"/>
        <v>201.22</v>
      </c>
      <c r="Q295" t="str">
        <f t="shared" si="18"/>
        <v>film &amp; video</v>
      </c>
      <c r="R295" t="str">
        <f t="shared" si="19"/>
        <v>documentary</v>
      </c>
      <c r="S295" s="12">
        <f>(((I295/60)/60)/24)+DATE(1970,1,1)</f>
        <v>41749.667986111112</v>
      </c>
      <c r="T295" s="12">
        <f>(((J295/60)/60)/24)+DATE(1970,1,1)</f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5">
        <f t="shared" si="17"/>
        <v>100</v>
      </c>
      <c r="Q296" t="str">
        <f t="shared" si="18"/>
        <v>film &amp; video</v>
      </c>
      <c r="R296" t="str">
        <f t="shared" si="19"/>
        <v>documentary</v>
      </c>
      <c r="S296" s="12">
        <f>(((I296/60)/60)/24)+DATE(1970,1,1)</f>
        <v>40378.666666666664</v>
      </c>
      <c r="T296" s="12">
        <f>(((J296/60)/60)/24)+DATE(1970,1,1)</f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5">
        <f t="shared" si="17"/>
        <v>100.08</v>
      </c>
      <c r="Q297" t="str">
        <f t="shared" si="18"/>
        <v>film &amp; video</v>
      </c>
      <c r="R297" t="str">
        <f t="shared" si="19"/>
        <v>documentary</v>
      </c>
      <c r="S297" s="12">
        <f>(((I297/60)/60)/24)+DATE(1970,1,1)</f>
        <v>41579</v>
      </c>
      <c r="T297" s="12">
        <f>(((J297/60)/60)/24)+DATE(1970,1,1)</f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5">
        <f t="shared" si="17"/>
        <v>230.09</v>
      </c>
      <c r="Q298" t="str">
        <f t="shared" si="18"/>
        <v>film &amp; video</v>
      </c>
      <c r="R298" t="str">
        <f t="shared" si="19"/>
        <v>documentary</v>
      </c>
      <c r="S298" s="12">
        <f>(((I298/60)/60)/24)+DATE(1970,1,1)</f>
        <v>41159.475497685184</v>
      </c>
      <c r="T298" s="12">
        <f>(((J298/60)/60)/24)+DATE(1970,1,1)</f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5">
        <f t="shared" si="17"/>
        <v>141.75</v>
      </c>
      <c r="Q299" t="str">
        <f t="shared" si="18"/>
        <v>film &amp; video</v>
      </c>
      <c r="R299" t="str">
        <f t="shared" si="19"/>
        <v>documentary</v>
      </c>
      <c r="S299" s="12">
        <f>(((I299/60)/60)/24)+DATE(1970,1,1)</f>
        <v>42125.165972222225</v>
      </c>
      <c r="T299" s="12">
        <f>(((J299/60)/60)/24)+DATE(1970,1,1)</f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5">
        <f t="shared" si="17"/>
        <v>56.34</v>
      </c>
      <c r="Q300" t="str">
        <f t="shared" si="18"/>
        <v>film &amp; video</v>
      </c>
      <c r="R300" t="str">
        <f t="shared" si="19"/>
        <v>documentary</v>
      </c>
      <c r="S300" s="12">
        <f>(((I300/60)/60)/24)+DATE(1970,1,1)</f>
        <v>41768.875</v>
      </c>
      <c r="T300" s="12">
        <f>(((J300/60)/60)/24)+DATE(1970,1,1)</f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5">
        <f t="shared" si="17"/>
        <v>73.34</v>
      </c>
      <c r="Q301" t="str">
        <f t="shared" si="18"/>
        <v>film &amp; video</v>
      </c>
      <c r="R301" t="str">
        <f t="shared" si="19"/>
        <v>documentary</v>
      </c>
      <c r="S301" s="12">
        <f>(((I301/60)/60)/24)+DATE(1970,1,1)</f>
        <v>40499.266898148147</v>
      </c>
      <c r="T301" s="12">
        <f>(((J301/60)/60)/24)+DATE(1970,1,1)</f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5">
        <f t="shared" si="17"/>
        <v>85.34</v>
      </c>
      <c r="Q302" t="str">
        <f t="shared" si="18"/>
        <v>film &amp; video</v>
      </c>
      <c r="R302" t="str">
        <f t="shared" si="19"/>
        <v>documentary</v>
      </c>
      <c r="S302" s="12">
        <f>(((I302/60)/60)/24)+DATE(1970,1,1)</f>
        <v>40657.959930555553</v>
      </c>
      <c r="T302" s="12">
        <f>(((J302/60)/60)/24)+DATE(1970,1,1)</f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5">
        <f t="shared" si="17"/>
        <v>61.5</v>
      </c>
      <c r="Q303" t="str">
        <f t="shared" si="18"/>
        <v>film &amp; video</v>
      </c>
      <c r="R303" t="str">
        <f t="shared" si="19"/>
        <v>documentary</v>
      </c>
      <c r="S303" s="12">
        <f>(((I303/60)/60)/24)+DATE(1970,1,1)</f>
        <v>41352.696006944447</v>
      </c>
      <c r="T303" s="12">
        <f>(((J303/60)/60)/24)+DATE(1970,1,1)</f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5">
        <f t="shared" si="17"/>
        <v>93.02</v>
      </c>
      <c r="Q304" t="str">
        <f t="shared" si="18"/>
        <v>film &amp; video</v>
      </c>
      <c r="R304" t="str">
        <f t="shared" si="19"/>
        <v>documentary</v>
      </c>
      <c r="S304" s="12">
        <f>(((I304/60)/60)/24)+DATE(1970,1,1)</f>
        <v>40963.856921296298</v>
      </c>
      <c r="T304" s="12">
        <f>(((J304/60)/60)/24)+DATE(1970,1,1)</f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5">
        <f t="shared" si="17"/>
        <v>50.29</v>
      </c>
      <c r="Q305" t="str">
        <f t="shared" si="18"/>
        <v>film &amp; video</v>
      </c>
      <c r="R305" t="str">
        <f t="shared" si="19"/>
        <v>documentary</v>
      </c>
      <c r="S305" s="12">
        <f>(((I305/60)/60)/24)+DATE(1970,1,1)</f>
        <v>41062.071134259262</v>
      </c>
      <c r="T305" s="12">
        <f>(((J305/60)/60)/24)+DATE(1970,1,1)</f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5">
        <f t="shared" si="17"/>
        <v>106.43</v>
      </c>
      <c r="Q306" t="str">
        <f t="shared" si="18"/>
        <v>film &amp; video</v>
      </c>
      <c r="R306" t="str">
        <f t="shared" si="19"/>
        <v>documentary</v>
      </c>
      <c r="S306" s="12">
        <f>(((I306/60)/60)/24)+DATE(1970,1,1)</f>
        <v>41153.083333333336</v>
      </c>
      <c r="T306" s="12">
        <f>(((J306/60)/60)/24)+DATE(1970,1,1)</f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5">
        <f t="shared" si="17"/>
        <v>51.72</v>
      </c>
      <c r="Q307" t="str">
        <f t="shared" si="18"/>
        <v>film &amp; video</v>
      </c>
      <c r="R307" t="str">
        <f t="shared" si="19"/>
        <v>documentary</v>
      </c>
      <c r="S307" s="12">
        <f>(((I307/60)/60)/24)+DATE(1970,1,1)</f>
        <v>40978.630196759259</v>
      </c>
      <c r="T307" s="12">
        <f>(((J307/60)/60)/24)+DATE(1970,1,1)</f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5">
        <f t="shared" si="17"/>
        <v>36.61</v>
      </c>
      <c r="Q308" t="str">
        <f t="shared" si="18"/>
        <v>film &amp; video</v>
      </c>
      <c r="R308" t="str">
        <f t="shared" si="19"/>
        <v>documentary</v>
      </c>
      <c r="S308" s="12">
        <f>(((I308/60)/60)/24)+DATE(1970,1,1)</f>
        <v>41353.795520833337</v>
      </c>
      <c r="T308" s="12">
        <f>(((J308/60)/60)/24)+DATE(1970,1,1)</f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5">
        <f t="shared" si="17"/>
        <v>42.52</v>
      </c>
      <c r="Q309" t="str">
        <f t="shared" si="18"/>
        <v>film &amp; video</v>
      </c>
      <c r="R309" t="str">
        <f t="shared" si="19"/>
        <v>documentary</v>
      </c>
      <c r="S309" s="12">
        <f>(((I309/60)/60)/24)+DATE(1970,1,1)</f>
        <v>41312.944456018515</v>
      </c>
      <c r="T309" s="12">
        <f>(((J309/60)/60)/24)+DATE(1970,1,1)</f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5">
        <f t="shared" si="17"/>
        <v>62.71</v>
      </c>
      <c r="Q310" t="str">
        <f t="shared" si="18"/>
        <v>film &amp; video</v>
      </c>
      <c r="R310" t="str">
        <f t="shared" si="19"/>
        <v>documentary</v>
      </c>
      <c r="S310" s="12">
        <f>(((I310/60)/60)/24)+DATE(1970,1,1)</f>
        <v>40612.694560185184</v>
      </c>
      <c r="T310" s="12">
        <f>(((J310/60)/60)/24)+DATE(1970,1,1)</f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5">
        <f t="shared" si="17"/>
        <v>89.96</v>
      </c>
      <c r="Q311" t="str">
        <f t="shared" si="18"/>
        <v>film &amp; video</v>
      </c>
      <c r="R311" t="str">
        <f t="shared" si="19"/>
        <v>documentary</v>
      </c>
      <c r="S311" s="12">
        <f>(((I311/60)/60)/24)+DATE(1970,1,1)</f>
        <v>41155.751550925925</v>
      </c>
      <c r="T311" s="12">
        <f>(((J311/60)/60)/24)+DATE(1970,1,1)</f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5">
        <f t="shared" si="17"/>
        <v>28.92</v>
      </c>
      <c r="Q312" t="str">
        <f t="shared" si="18"/>
        <v>film &amp; video</v>
      </c>
      <c r="R312" t="str">
        <f t="shared" si="19"/>
        <v>documentary</v>
      </c>
      <c r="S312" s="12">
        <f>(((I312/60)/60)/24)+DATE(1970,1,1)</f>
        <v>40836.083333333336</v>
      </c>
      <c r="T312" s="12">
        <f>(((J312/60)/60)/24)+DATE(1970,1,1)</f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5">
        <f t="shared" si="17"/>
        <v>138.80000000000001</v>
      </c>
      <c r="Q313" t="str">
        <f t="shared" si="18"/>
        <v>film &amp; video</v>
      </c>
      <c r="R313" t="str">
        <f t="shared" si="19"/>
        <v>documentary</v>
      </c>
      <c r="S313" s="12">
        <f>(((I313/60)/60)/24)+DATE(1970,1,1)</f>
        <v>40909.332638888889</v>
      </c>
      <c r="T313" s="12">
        <f>(((J313/60)/60)/24)+DATE(1970,1,1)</f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5">
        <f t="shared" si="17"/>
        <v>61.3</v>
      </c>
      <c r="Q314" t="str">
        <f t="shared" si="18"/>
        <v>film &amp; video</v>
      </c>
      <c r="R314" t="str">
        <f t="shared" si="19"/>
        <v>documentary</v>
      </c>
      <c r="S314" s="12">
        <f>(((I314/60)/60)/24)+DATE(1970,1,1)</f>
        <v>41378.877685185187</v>
      </c>
      <c r="T314" s="12">
        <f>(((J314/60)/60)/24)+DATE(1970,1,1)</f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5">
        <f t="shared" si="17"/>
        <v>80.2</v>
      </c>
      <c r="Q315" t="str">
        <f t="shared" si="18"/>
        <v>film &amp; video</v>
      </c>
      <c r="R315" t="str">
        <f t="shared" si="19"/>
        <v>documentary</v>
      </c>
      <c r="S315" s="12">
        <f>(((I315/60)/60)/24)+DATE(1970,1,1)</f>
        <v>40401.665972222225</v>
      </c>
      <c r="T315" s="12">
        <f>(((J315/60)/60)/24)+DATE(1970,1,1)</f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5">
        <f t="shared" si="17"/>
        <v>32.1</v>
      </c>
      <c r="Q316" t="str">
        <f t="shared" si="18"/>
        <v>film &amp; video</v>
      </c>
      <c r="R316" t="str">
        <f t="shared" si="19"/>
        <v>documentary</v>
      </c>
      <c r="S316" s="12">
        <f>(((I316/60)/60)/24)+DATE(1970,1,1)</f>
        <v>41334.833194444444</v>
      </c>
      <c r="T316" s="12">
        <f>(((J316/60)/60)/24)+DATE(1970,1,1)</f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5">
        <f t="shared" si="17"/>
        <v>200.89</v>
      </c>
      <c r="Q317" t="str">
        <f t="shared" si="18"/>
        <v>film &amp; video</v>
      </c>
      <c r="R317" t="str">
        <f t="shared" si="19"/>
        <v>documentary</v>
      </c>
      <c r="S317" s="12">
        <f>(((I317/60)/60)/24)+DATE(1970,1,1)</f>
        <v>41143.77238425926</v>
      </c>
      <c r="T317" s="12">
        <f>(((J317/60)/60)/24)+DATE(1970,1,1)</f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5">
        <f t="shared" si="17"/>
        <v>108.01</v>
      </c>
      <c r="Q318" t="str">
        <f t="shared" si="18"/>
        <v>film &amp; video</v>
      </c>
      <c r="R318" t="str">
        <f t="shared" si="19"/>
        <v>documentary</v>
      </c>
      <c r="S318" s="12">
        <f>(((I318/60)/60)/24)+DATE(1970,1,1)</f>
        <v>41984.207638888889</v>
      </c>
      <c r="T318" s="12">
        <f>(((J318/60)/60)/24)+DATE(1970,1,1)</f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5">
        <f t="shared" si="17"/>
        <v>95.7</v>
      </c>
      <c r="Q319" t="str">
        <f t="shared" si="18"/>
        <v>film &amp; video</v>
      </c>
      <c r="R319" t="str">
        <f t="shared" si="19"/>
        <v>documentary</v>
      </c>
      <c r="S319" s="12">
        <f>(((I319/60)/60)/24)+DATE(1970,1,1)</f>
        <v>41619.676886574074</v>
      </c>
      <c r="T319" s="12">
        <f>(((J319/60)/60)/24)+DATE(1970,1,1)</f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5">
        <f t="shared" si="17"/>
        <v>49.88</v>
      </c>
      <c r="Q320" t="str">
        <f t="shared" si="18"/>
        <v>film &amp; video</v>
      </c>
      <c r="R320" t="str">
        <f t="shared" si="19"/>
        <v>documentary</v>
      </c>
      <c r="S320" s="12">
        <f>(((I320/60)/60)/24)+DATE(1970,1,1)</f>
        <v>41359.997118055559</v>
      </c>
      <c r="T320" s="12">
        <f>(((J320/60)/60)/24)+DATE(1970,1,1)</f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5">
        <f t="shared" si="17"/>
        <v>110.47</v>
      </c>
      <c r="Q321" t="str">
        <f t="shared" si="18"/>
        <v>film &amp; video</v>
      </c>
      <c r="R321" t="str">
        <f t="shared" si="19"/>
        <v>documentary</v>
      </c>
      <c r="S321" s="12">
        <f>(((I321/60)/60)/24)+DATE(1970,1,1)</f>
        <v>40211.332638888889</v>
      </c>
      <c r="T321" s="12">
        <f>(((J321/60)/60)/24)+DATE(1970,1,1)</f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5">
        <f t="shared" si="17"/>
        <v>134.91</v>
      </c>
      <c r="Q322" t="str">
        <f t="shared" si="18"/>
        <v>film &amp; video</v>
      </c>
      <c r="R322" t="str">
        <f t="shared" si="19"/>
        <v>documentary</v>
      </c>
      <c r="S322" s="12">
        <f>(((I322/60)/60)/24)+DATE(1970,1,1)</f>
        <v>42360.958333333328</v>
      </c>
      <c r="T322" s="12">
        <f>(((J322/60)/60)/24)+DATE(1970,1,1)</f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5">
        <f t="shared" ref="P323:P386" si="21">ROUND(E323/L323,2)</f>
        <v>106.62</v>
      </c>
      <c r="Q323" t="str">
        <f t="shared" ref="Q323:Q386" si="22">LEFT(N323,FIND("/",N323)-1)</f>
        <v>film &amp; video</v>
      </c>
      <c r="R323" t="str">
        <f t="shared" ref="R323:R386" si="23">RIGHT(N323,LEN(N323)-FIND("/",N323))</f>
        <v>documentary</v>
      </c>
      <c r="S323" s="12">
        <f>(((I323/60)/60)/24)+DATE(1970,1,1)</f>
        <v>42682.488263888896</v>
      </c>
      <c r="T323" s="12">
        <f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5">
        <f t="shared" si="21"/>
        <v>145.04</v>
      </c>
      <c r="Q324" t="str">
        <f t="shared" si="22"/>
        <v>film &amp; video</v>
      </c>
      <c r="R324" t="str">
        <f t="shared" si="23"/>
        <v>documentary</v>
      </c>
      <c r="S324" s="12">
        <f>(((I324/60)/60)/24)+DATE(1970,1,1)</f>
        <v>42503.57</v>
      </c>
      <c r="T324" s="12">
        <f>(((J324/60)/60)/24)+DATE(1970,1,1)</f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5">
        <f t="shared" si="21"/>
        <v>114.59</v>
      </c>
      <c r="Q325" t="str">
        <f t="shared" si="22"/>
        <v>film &amp; video</v>
      </c>
      <c r="R325" t="str">
        <f t="shared" si="23"/>
        <v>documentary</v>
      </c>
      <c r="S325" s="12">
        <f>(((I325/60)/60)/24)+DATE(1970,1,1)</f>
        <v>42725.332638888889</v>
      </c>
      <c r="T325" s="12">
        <f>(((J325/60)/60)/24)+DATE(1970,1,1)</f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5">
        <f t="shared" si="21"/>
        <v>105.32</v>
      </c>
      <c r="Q326" t="str">
        <f t="shared" si="22"/>
        <v>film &amp; video</v>
      </c>
      <c r="R326" t="str">
        <f t="shared" si="23"/>
        <v>documentary</v>
      </c>
      <c r="S326" s="12">
        <f>(((I326/60)/60)/24)+DATE(1970,1,1)</f>
        <v>42217.626250000001</v>
      </c>
      <c r="T326" s="12">
        <f>(((J326/60)/60)/24)+DATE(1970,1,1)</f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5">
        <f t="shared" si="21"/>
        <v>70.92</v>
      </c>
      <c r="Q327" t="str">
        <f t="shared" si="22"/>
        <v>film &amp; video</v>
      </c>
      <c r="R327" t="str">
        <f t="shared" si="23"/>
        <v>documentary</v>
      </c>
      <c r="S327" s="12">
        <f>(((I327/60)/60)/24)+DATE(1970,1,1)</f>
        <v>42724.187881944439</v>
      </c>
      <c r="T327" s="12">
        <f>(((J327/60)/60)/24)+DATE(1970,1,1)</f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5">
        <f t="shared" si="21"/>
        <v>147.16999999999999</v>
      </c>
      <c r="Q328" t="str">
        <f t="shared" si="22"/>
        <v>film &amp; video</v>
      </c>
      <c r="R328" t="str">
        <f t="shared" si="23"/>
        <v>documentary</v>
      </c>
      <c r="S328" s="12">
        <f>(((I328/60)/60)/24)+DATE(1970,1,1)</f>
        <v>42808.956250000003</v>
      </c>
      <c r="T328" s="12">
        <f>(((J328/60)/60)/24)+DATE(1970,1,1)</f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5">
        <f t="shared" si="21"/>
        <v>160.47</v>
      </c>
      <c r="Q329" t="str">
        <f t="shared" si="22"/>
        <v>film &amp; video</v>
      </c>
      <c r="R329" t="str">
        <f t="shared" si="23"/>
        <v>documentary</v>
      </c>
      <c r="S329" s="12">
        <f>(((I329/60)/60)/24)+DATE(1970,1,1)</f>
        <v>42085.333333333328</v>
      </c>
      <c r="T329" s="12">
        <f>(((J329/60)/60)/24)+DATE(1970,1,1)</f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5">
        <f t="shared" si="21"/>
        <v>156.05000000000001</v>
      </c>
      <c r="Q330" t="str">
        <f t="shared" si="22"/>
        <v>film &amp; video</v>
      </c>
      <c r="R330" t="str">
        <f t="shared" si="23"/>
        <v>documentary</v>
      </c>
      <c r="S330" s="12">
        <f>(((I330/60)/60)/24)+DATE(1970,1,1)</f>
        <v>42309.166666666672</v>
      </c>
      <c r="T330" s="12">
        <f>(((J330/60)/60)/24)+DATE(1970,1,1)</f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5">
        <f t="shared" si="21"/>
        <v>63.17</v>
      </c>
      <c r="Q331" t="str">
        <f t="shared" si="22"/>
        <v>film &amp; video</v>
      </c>
      <c r="R331" t="str">
        <f t="shared" si="23"/>
        <v>documentary</v>
      </c>
      <c r="S331" s="12">
        <f>(((I331/60)/60)/24)+DATE(1970,1,1)</f>
        <v>42315.166666666672</v>
      </c>
      <c r="T331" s="12">
        <f>(((J331/60)/60)/24)+DATE(1970,1,1)</f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5">
        <f t="shared" si="21"/>
        <v>104.82</v>
      </c>
      <c r="Q332" t="str">
        <f t="shared" si="22"/>
        <v>film &amp; video</v>
      </c>
      <c r="R332" t="str">
        <f t="shared" si="23"/>
        <v>documentary</v>
      </c>
      <c r="S332" s="12">
        <f>(((I332/60)/60)/24)+DATE(1970,1,1)</f>
        <v>41411.165972222225</v>
      </c>
      <c r="T332" s="12">
        <f>(((J332/60)/60)/24)+DATE(1970,1,1)</f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5">
        <f t="shared" si="21"/>
        <v>97.36</v>
      </c>
      <c r="Q333" t="str">
        <f t="shared" si="22"/>
        <v>film &amp; video</v>
      </c>
      <c r="R333" t="str">
        <f t="shared" si="23"/>
        <v>documentary</v>
      </c>
      <c r="S333" s="12">
        <f>(((I333/60)/60)/24)+DATE(1970,1,1)</f>
        <v>42538.581412037034</v>
      </c>
      <c r="T333" s="12">
        <f>(((J333/60)/60)/24)+DATE(1970,1,1)</f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5">
        <f t="shared" si="21"/>
        <v>203.63</v>
      </c>
      <c r="Q334" t="str">
        <f t="shared" si="22"/>
        <v>film &amp; video</v>
      </c>
      <c r="R334" t="str">
        <f t="shared" si="23"/>
        <v>documentary</v>
      </c>
      <c r="S334" s="12">
        <f>(((I334/60)/60)/24)+DATE(1970,1,1)</f>
        <v>42305.333333333328</v>
      </c>
      <c r="T334" s="12">
        <f>(((J334/60)/60)/24)+DATE(1970,1,1)</f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5">
        <f t="shared" si="21"/>
        <v>188.31</v>
      </c>
      <c r="Q335" t="str">
        <f t="shared" si="22"/>
        <v>film &amp; video</v>
      </c>
      <c r="R335" t="str">
        <f t="shared" si="23"/>
        <v>documentary</v>
      </c>
      <c r="S335" s="12">
        <f>(((I335/60)/60)/24)+DATE(1970,1,1)</f>
        <v>42467.59480324074</v>
      </c>
      <c r="T335" s="12">
        <f>(((J335/60)/60)/24)+DATE(1970,1,1)</f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5">
        <f t="shared" si="21"/>
        <v>146.65</v>
      </c>
      <c r="Q336" t="str">
        <f t="shared" si="22"/>
        <v>film &amp; video</v>
      </c>
      <c r="R336" t="str">
        <f t="shared" si="23"/>
        <v>documentary</v>
      </c>
      <c r="S336" s="12">
        <f>(((I336/60)/60)/24)+DATE(1970,1,1)</f>
        <v>42139.791666666672</v>
      </c>
      <c r="T336" s="12">
        <f>(((J336/60)/60)/24)+DATE(1970,1,1)</f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5">
        <f t="shared" si="21"/>
        <v>109.19</v>
      </c>
      <c r="Q337" t="str">
        <f t="shared" si="22"/>
        <v>film &amp; video</v>
      </c>
      <c r="R337" t="str">
        <f t="shared" si="23"/>
        <v>documentary</v>
      </c>
      <c r="S337" s="12">
        <f>(((I337/60)/60)/24)+DATE(1970,1,1)</f>
        <v>42132.916666666672</v>
      </c>
      <c r="T337" s="12">
        <f>(((J337/60)/60)/24)+DATE(1970,1,1)</f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5">
        <f t="shared" si="21"/>
        <v>59.25</v>
      </c>
      <c r="Q338" t="str">
        <f t="shared" si="22"/>
        <v>film &amp; video</v>
      </c>
      <c r="R338" t="str">
        <f t="shared" si="23"/>
        <v>documentary</v>
      </c>
      <c r="S338" s="12">
        <f>(((I338/60)/60)/24)+DATE(1970,1,1)</f>
        <v>42321.637939814813</v>
      </c>
      <c r="T338" s="12">
        <f>(((J338/60)/60)/24)+DATE(1970,1,1)</f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5">
        <f t="shared" si="21"/>
        <v>97.9</v>
      </c>
      <c r="Q339" t="str">
        <f t="shared" si="22"/>
        <v>film &amp; video</v>
      </c>
      <c r="R339" t="str">
        <f t="shared" si="23"/>
        <v>documentary</v>
      </c>
      <c r="S339" s="12">
        <f>(((I339/60)/60)/24)+DATE(1970,1,1)</f>
        <v>42077.086898148147</v>
      </c>
      <c r="T339" s="12">
        <f>(((J339/60)/60)/24)+DATE(1970,1,1)</f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5">
        <f t="shared" si="21"/>
        <v>70</v>
      </c>
      <c r="Q340" t="str">
        <f t="shared" si="22"/>
        <v>film &amp; video</v>
      </c>
      <c r="R340" t="str">
        <f t="shared" si="23"/>
        <v>documentary</v>
      </c>
      <c r="S340" s="12">
        <f>(((I340/60)/60)/24)+DATE(1970,1,1)</f>
        <v>42616.041666666672</v>
      </c>
      <c r="T340" s="12">
        <f>(((J340/60)/60)/24)+DATE(1970,1,1)</f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5">
        <f t="shared" si="21"/>
        <v>72.87</v>
      </c>
      <c r="Q341" t="str">
        <f t="shared" si="22"/>
        <v>film &amp; video</v>
      </c>
      <c r="R341" t="str">
        <f t="shared" si="23"/>
        <v>documentary</v>
      </c>
      <c r="S341" s="12">
        <f>(((I341/60)/60)/24)+DATE(1970,1,1)</f>
        <v>42123.760046296295</v>
      </c>
      <c r="T341" s="12">
        <f>(((J341/60)/60)/24)+DATE(1970,1,1)</f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5">
        <f t="shared" si="21"/>
        <v>146.35</v>
      </c>
      <c r="Q342" t="str">
        <f t="shared" si="22"/>
        <v>film &amp; video</v>
      </c>
      <c r="R342" t="str">
        <f t="shared" si="23"/>
        <v>documentary</v>
      </c>
      <c r="S342" s="12">
        <f>(((I342/60)/60)/24)+DATE(1970,1,1)</f>
        <v>42802.875</v>
      </c>
      <c r="T342" s="12">
        <f>(((J342/60)/60)/24)+DATE(1970,1,1)</f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5">
        <f t="shared" si="21"/>
        <v>67.91</v>
      </c>
      <c r="Q343" t="str">
        <f t="shared" si="22"/>
        <v>film &amp; video</v>
      </c>
      <c r="R343" t="str">
        <f t="shared" si="23"/>
        <v>documentary</v>
      </c>
      <c r="S343" s="12">
        <f>(((I343/60)/60)/24)+DATE(1970,1,1)</f>
        <v>41913.165972222225</v>
      </c>
      <c r="T343" s="12">
        <f>(((J343/60)/60)/24)+DATE(1970,1,1)</f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5">
        <f t="shared" si="21"/>
        <v>169.85</v>
      </c>
      <c r="Q344" t="str">
        <f t="shared" si="22"/>
        <v>film &amp; video</v>
      </c>
      <c r="R344" t="str">
        <f t="shared" si="23"/>
        <v>documentary</v>
      </c>
      <c r="S344" s="12">
        <f>(((I344/60)/60)/24)+DATE(1970,1,1)</f>
        <v>42489.780844907407</v>
      </c>
      <c r="T344" s="12">
        <f>(((J344/60)/60)/24)+DATE(1970,1,1)</f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5">
        <f t="shared" si="21"/>
        <v>58.41</v>
      </c>
      <c r="Q345" t="str">
        <f t="shared" si="22"/>
        <v>film &amp; video</v>
      </c>
      <c r="R345" t="str">
        <f t="shared" si="23"/>
        <v>documentary</v>
      </c>
      <c r="S345" s="12">
        <f>(((I345/60)/60)/24)+DATE(1970,1,1)</f>
        <v>41957.125</v>
      </c>
      <c r="T345" s="12">
        <f>(((J345/60)/60)/24)+DATE(1970,1,1)</f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5">
        <f t="shared" si="21"/>
        <v>119.99</v>
      </c>
      <c r="Q346" t="str">
        <f t="shared" si="22"/>
        <v>film &amp; video</v>
      </c>
      <c r="R346" t="str">
        <f t="shared" si="23"/>
        <v>documentary</v>
      </c>
      <c r="S346" s="12">
        <f>(((I346/60)/60)/24)+DATE(1970,1,1)</f>
        <v>42156.097222222219</v>
      </c>
      <c r="T346" s="12">
        <f>(((J346/60)/60)/24)+DATE(1970,1,1)</f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5">
        <f t="shared" si="21"/>
        <v>99.86</v>
      </c>
      <c r="Q347" t="str">
        <f t="shared" si="22"/>
        <v>film &amp; video</v>
      </c>
      <c r="R347" t="str">
        <f t="shared" si="23"/>
        <v>documentary</v>
      </c>
      <c r="S347" s="12">
        <f>(((I347/60)/60)/24)+DATE(1970,1,1)</f>
        <v>42144.944328703699</v>
      </c>
      <c r="T347" s="12">
        <f>(((J347/60)/60)/24)+DATE(1970,1,1)</f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5">
        <f t="shared" si="21"/>
        <v>90.58</v>
      </c>
      <c r="Q348" t="str">
        <f t="shared" si="22"/>
        <v>film &amp; video</v>
      </c>
      <c r="R348" t="str">
        <f t="shared" si="23"/>
        <v>documentary</v>
      </c>
      <c r="S348" s="12">
        <f>(((I348/60)/60)/24)+DATE(1970,1,1)</f>
        <v>42291.500243055561</v>
      </c>
      <c r="T348" s="12">
        <f>(((J348/60)/60)/24)+DATE(1970,1,1)</f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5">
        <f t="shared" si="21"/>
        <v>117.77</v>
      </c>
      <c r="Q349" t="str">
        <f t="shared" si="22"/>
        <v>film &amp; video</v>
      </c>
      <c r="R349" t="str">
        <f t="shared" si="23"/>
        <v>documentary</v>
      </c>
      <c r="S349" s="12">
        <f>(((I349/60)/60)/24)+DATE(1970,1,1)</f>
        <v>42322.537141203706</v>
      </c>
      <c r="T349" s="12">
        <f>(((J349/60)/60)/24)+DATE(1970,1,1)</f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5">
        <f t="shared" si="21"/>
        <v>86.55</v>
      </c>
      <c r="Q350" t="str">
        <f t="shared" si="22"/>
        <v>film &amp; video</v>
      </c>
      <c r="R350" t="str">
        <f t="shared" si="23"/>
        <v>documentary</v>
      </c>
      <c r="S350" s="12">
        <f>(((I350/60)/60)/24)+DATE(1970,1,1)</f>
        <v>42237.58699074074</v>
      </c>
      <c r="T350" s="12">
        <f>(((J350/60)/60)/24)+DATE(1970,1,1)</f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5">
        <f t="shared" si="21"/>
        <v>71.900000000000006</v>
      </c>
      <c r="Q351" t="str">
        <f t="shared" si="22"/>
        <v>film &amp; video</v>
      </c>
      <c r="R351" t="str">
        <f t="shared" si="23"/>
        <v>documentary</v>
      </c>
      <c r="S351" s="12">
        <f>(((I351/60)/60)/24)+DATE(1970,1,1)</f>
        <v>42790.498935185184</v>
      </c>
      <c r="T351" s="12">
        <f>(((J351/60)/60)/24)+DATE(1970,1,1)</f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5">
        <f t="shared" si="21"/>
        <v>129.82</v>
      </c>
      <c r="Q352" t="str">
        <f t="shared" si="22"/>
        <v>film &amp; video</v>
      </c>
      <c r="R352" t="str">
        <f t="shared" si="23"/>
        <v>documentary</v>
      </c>
      <c r="S352" s="12">
        <f>(((I352/60)/60)/24)+DATE(1970,1,1)</f>
        <v>42624.165972222225</v>
      </c>
      <c r="T352" s="12">
        <f>(((J352/60)/60)/24)+DATE(1970,1,1)</f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5">
        <f t="shared" si="21"/>
        <v>44.91</v>
      </c>
      <c r="Q353" t="str">
        <f t="shared" si="22"/>
        <v>film &amp; video</v>
      </c>
      <c r="R353" t="str">
        <f t="shared" si="23"/>
        <v>documentary</v>
      </c>
      <c r="S353" s="12">
        <f>(((I353/60)/60)/24)+DATE(1970,1,1)</f>
        <v>42467.923078703709</v>
      </c>
      <c r="T353" s="12">
        <f>(((J353/60)/60)/24)+DATE(1970,1,1)</f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5">
        <f t="shared" si="21"/>
        <v>40.76</v>
      </c>
      <c r="Q354" t="str">
        <f t="shared" si="22"/>
        <v>film &amp; video</v>
      </c>
      <c r="R354" t="str">
        <f t="shared" si="23"/>
        <v>documentary</v>
      </c>
      <c r="S354" s="12">
        <f>(((I354/60)/60)/24)+DATE(1970,1,1)</f>
        <v>41920.167453703703</v>
      </c>
      <c r="T354" s="12">
        <f>(((J354/60)/60)/24)+DATE(1970,1,1)</f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5">
        <f t="shared" si="21"/>
        <v>103.52</v>
      </c>
      <c r="Q355" t="str">
        <f t="shared" si="22"/>
        <v>film &amp; video</v>
      </c>
      <c r="R355" t="str">
        <f t="shared" si="23"/>
        <v>documentary</v>
      </c>
      <c r="S355" s="12">
        <f>(((I355/60)/60)/24)+DATE(1970,1,1)</f>
        <v>42327.833553240736</v>
      </c>
      <c r="T355" s="12">
        <f>(((J355/60)/60)/24)+DATE(1970,1,1)</f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5">
        <f t="shared" si="21"/>
        <v>125.45</v>
      </c>
      <c r="Q356" t="str">
        <f t="shared" si="22"/>
        <v>film &amp; video</v>
      </c>
      <c r="R356" t="str">
        <f t="shared" si="23"/>
        <v>documentary</v>
      </c>
      <c r="S356" s="12">
        <f>(((I356/60)/60)/24)+DATE(1970,1,1)</f>
        <v>42468.786122685182</v>
      </c>
      <c r="T356" s="12">
        <f>(((J356/60)/60)/24)+DATE(1970,1,1)</f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5">
        <f t="shared" si="21"/>
        <v>246.61</v>
      </c>
      <c r="Q357" t="str">
        <f t="shared" si="22"/>
        <v>film &amp; video</v>
      </c>
      <c r="R357" t="str">
        <f t="shared" si="23"/>
        <v>documentary</v>
      </c>
      <c r="S357" s="12">
        <f>(((I357/60)/60)/24)+DATE(1970,1,1)</f>
        <v>41974.3355787037</v>
      </c>
      <c r="T357" s="12">
        <f>(((J357/60)/60)/24)+DATE(1970,1,1)</f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5">
        <f t="shared" si="21"/>
        <v>79.400000000000006</v>
      </c>
      <c r="Q358" t="str">
        <f t="shared" si="22"/>
        <v>film &amp; video</v>
      </c>
      <c r="R358" t="str">
        <f t="shared" si="23"/>
        <v>documentary</v>
      </c>
      <c r="S358" s="12">
        <f>(((I358/60)/60)/24)+DATE(1970,1,1)</f>
        <v>42445.761493055557</v>
      </c>
      <c r="T358" s="12">
        <f>(((J358/60)/60)/24)+DATE(1970,1,1)</f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5">
        <f t="shared" si="21"/>
        <v>86.14</v>
      </c>
      <c r="Q359" t="str">
        <f t="shared" si="22"/>
        <v>film &amp; video</v>
      </c>
      <c r="R359" t="str">
        <f t="shared" si="23"/>
        <v>documentary</v>
      </c>
      <c r="S359" s="12">
        <f>(((I359/60)/60)/24)+DATE(1970,1,1)</f>
        <v>42118.222187499996</v>
      </c>
      <c r="T359" s="12">
        <f>(((J359/60)/60)/24)+DATE(1970,1,1)</f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5">
        <f t="shared" si="21"/>
        <v>193.05</v>
      </c>
      <c r="Q360" t="str">
        <f t="shared" si="22"/>
        <v>film &amp; video</v>
      </c>
      <c r="R360" t="str">
        <f t="shared" si="23"/>
        <v>documentary</v>
      </c>
      <c r="S360" s="12">
        <f>(((I360/60)/60)/24)+DATE(1970,1,1)</f>
        <v>42536.625</v>
      </c>
      <c r="T360" s="12">
        <f>(((J360/60)/60)/24)+DATE(1970,1,1)</f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5">
        <f t="shared" si="21"/>
        <v>84.02</v>
      </c>
      <c r="Q361" t="str">
        <f t="shared" si="22"/>
        <v>film &amp; video</v>
      </c>
      <c r="R361" t="str">
        <f t="shared" si="23"/>
        <v>documentary</v>
      </c>
      <c r="S361" s="12">
        <f>(((I361/60)/60)/24)+DATE(1970,1,1)</f>
        <v>41957.216666666667</v>
      </c>
      <c r="T361" s="12">
        <f>(((J361/60)/60)/24)+DATE(1970,1,1)</f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5">
        <f t="shared" si="21"/>
        <v>139.83000000000001</v>
      </c>
      <c r="Q362" t="str">
        <f t="shared" si="22"/>
        <v>film &amp; video</v>
      </c>
      <c r="R362" t="str">
        <f t="shared" si="23"/>
        <v>documentary</v>
      </c>
      <c r="S362" s="12">
        <f>(((I362/60)/60)/24)+DATE(1970,1,1)</f>
        <v>42208.132638888885</v>
      </c>
      <c r="T362" s="12">
        <f>(((J362/60)/60)/24)+DATE(1970,1,1)</f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5">
        <f t="shared" si="21"/>
        <v>109.82</v>
      </c>
      <c r="Q363" t="str">
        <f t="shared" si="22"/>
        <v>film &amp; video</v>
      </c>
      <c r="R363" t="str">
        <f t="shared" si="23"/>
        <v>documentary</v>
      </c>
      <c r="S363" s="12">
        <f>(((I363/60)/60)/24)+DATE(1970,1,1)</f>
        <v>41966.042893518519</v>
      </c>
      <c r="T363" s="12">
        <f>(((J363/60)/60)/24)+DATE(1970,1,1)</f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5">
        <f t="shared" si="21"/>
        <v>139.53</v>
      </c>
      <c r="Q364" t="str">
        <f t="shared" si="22"/>
        <v>film &amp; video</v>
      </c>
      <c r="R364" t="str">
        <f t="shared" si="23"/>
        <v>documentary</v>
      </c>
      <c r="S364" s="12">
        <f>(((I364/60)/60)/24)+DATE(1970,1,1)</f>
        <v>41859</v>
      </c>
      <c r="T364" s="12">
        <f>(((J364/60)/60)/24)+DATE(1970,1,1)</f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5">
        <f t="shared" si="21"/>
        <v>347.85</v>
      </c>
      <c r="Q365" t="str">
        <f t="shared" si="22"/>
        <v>film &amp; video</v>
      </c>
      <c r="R365" t="str">
        <f t="shared" si="23"/>
        <v>documentary</v>
      </c>
      <c r="S365" s="12">
        <f>(((I365/60)/60)/24)+DATE(1970,1,1)</f>
        <v>40300.806944444441</v>
      </c>
      <c r="T365" s="12">
        <f>(((J365/60)/60)/24)+DATE(1970,1,1)</f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5">
        <f t="shared" si="21"/>
        <v>68.239999999999995</v>
      </c>
      <c r="Q366" t="str">
        <f t="shared" si="22"/>
        <v>film &amp; video</v>
      </c>
      <c r="R366" t="str">
        <f t="shared" si="23"/>
        <v>documentary</v>
      </c>
      <c r="S366" s="12">
        <f>(((I366/60)/60)/24)+DATE(1970,1,1)</f>
        <v>41811.165972222225</v>
      </c>
      <c r="T366" s="12">
        <f>(((J366/60)/60)/24)+DATE(1970,1,1)</f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5">
        <f t="shared" si="21"/>
        <v>239.94</v>
      </c>
      <c r="Q367" t="str">
        <f t="shared" si="22"/>
        <v>film &amp; video</v>
      </c>
      <c r="R367" t="str">
        <f t="shared" si="23"/>
        <v>documentary</v>
      </c>
      <c r="S367" s="12">
        <f>(((I367/60)/60)/24)+DATE(1970,1,1)</f>
        <v>41698.606469907405</v>
      </c>
      <c r="T367" s="12">
        <f>(((J367/60)/60)/24)+DATE(1970,1,1)</f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5">
        <f t="shared" si="21"/>
        <v>287.31</v>
      </c>
      <c r="Q368" t="str">
        <f t="shared" si="22"/>
        <v>film &amp; video</v>
      </c>
      <c r="R368" t="str">
        <f t="shared" si="23"/>
        <v>documentary</v>
      </c>
      <c r="S368" s="12">
        <f>(((I368/60)/60)/24)+DATE(1970,1,1)</f>
        <v>41049.793032407404</v>
      </c>
      <c r="T368" s="12">
        <f>(((J368/60)/60)/24)+DATE(1970,1,1)</f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5">
        <f t="shared" si="21"/>
        <v>86.85</v>
      </c>
      <c r="Q369" t="str">
        <f t="shared" si="22"/>
        <v>film &amp; video</v>
      </c>
      <c r="R369" t="str">
        <f t="shared" si="23"/>
        <v>documentary</v>
      </c>
      <c r="S369" s="12">
        <f>(((I369/60)/60)/24)+DATE(1970,1,1)</f>
        <v>41395.207638888889</v>
      </c>
      <c r="T369" s="12">
        <f>(((J369/60)/60)/24)+DATE(1970,1,1)</f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5">
        <f t="shared" si="21"/>
        <v>81.849999999999994</v>
      </c>
      <c r="Q370" t="str">
        <f t="shared" si="22"/>
        <v>film &amp; video</v>
      </c>
      <c r="R370" t="str">
        <f t="shared" si="23"/>
        <v>documentary</v>
      </c>
      <c r="S370" s="12">
        <f>(((I370/60)/60)/24)+DATE(1970,1,1)</f>
        <v>42078.563912037032</v>
      </c>
      <c r="T370" s="12">
        <f>(((J370/60)/60)/24)+DATE(1970,1,1)</f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5">
        <f t="shared" si="21"/>
        <v>42.87</v>
      </c>
      <c r="Q371" t="str">
        <f t="shared" si="22"/>
        <v>film &amp; video</v>
      </c>
      <c r="R371" t="str">
        <f t="shared" si="23"/>
        <v>documentary</v>
      </c>
      <c r="S371" s="12">
        <f>(((I371/60)/60)/24)+DATE(1970,1,1)</f>
        <v>40923.551724537036</v>
      </c>
      <c r="T371" s="12">
        <f>(((J371/60)/60)/24)+DATE(1970,1,1)</f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5">
        <f t="shared" si="21"/>
        <v>709.42</v>
      </c>
      <c r="Q372" t="str">
        <f t="shared" si="22"/>
        <v>film &amp; video</v>
      </c>
      <c r="R372" t="str">
        <f t="shared" si="23"/>
        <v>documentary</v>
      </c>
      <c r="S372" s="12">
        <f>(((I372/60)/60)/24)+DATE(1970,1,1)</f>
        <v>42741.795138888891</v>
      </c>
      <c r="T372" s="12">
        <f>(((J372/60)/60)/24)+DATE(1970,1,1)</f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5">
        <f t="shared" si="21"/>
        <v>161.26</v>
      </c>
      <c r="Q373" t="str">
        <f t="shared" si="22"/>
        <v>film &amp; video</v>
      </c>
      <c r="R373" t="str">
        <f t="shared" si="23"/>
        <v>documentary</v>
      </c>
      <c r="S373" s="12">
        <f>(((I373/60)/60)/24)+DATE(1970,1,1)</f>
        <v>41306.767812500002</v>
      </c>
      <c r="T373" s="12">
        <f>(((J373/60)/60)/24)+DATE(1970,1,1)</f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5">
        <f t="shared" si="21"/>
        <v>41.78</v>
      </c>
      <c r="Q374" t="str">
        <f t="shared" si="22"/>
        <v>film &amp; video</v>
      </c>
      <c r="R374" t="str">
        <f t="shared" si="23"/>
        <v>documentary</v>
      </c>
      <c r="S374" s="12">
        <f>(((I374/60)/60)/24)+DATE(1970,1,1)</f>
        <v>42465.666666666672</v>
      </c>
      <c r="T374" s="12">
        <f>(((J374/60)/60)/24)+DATE(1970,1,1)</f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5">
        <f t="shared" si="21"/>
        <v>89.89</v>
      </c>
      <c r="Q375" t="str">
        <f t="shared" si="22"/>
        <v>film &amp; video</v>
      </c>
      <c r="R375" t="str">
        <f t="shared" si="23"/>
        <v>documentary</v>
      </c>
      <c r="S375" s="12">
        <f>(((I375/60)/60)/24)+DATE(1970,1,1)</f>
        <v>41108.91201388889</v>
      </c>
      <c r="T375" s="12">
        <f>(((J375/60)/60)/24)+DATE(1970,1,1)</f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5">
        <f t="shared" si="21"/>
        <v>45.05</v>
      </c>
      <c r="Q376" t="str">
        <f t="shared" si="22"/>
        <v>film &amp; video</v>
      </c>
      <c r="R376" t="str">
        <f t="shared" si="23"/>
        <v>documentary</v>
      </c>
      <c r="S376" s="12">
        <f>(((I376/60)/60)/24)+DATE(1970,1,1)</f>
        <v>40802.889247685183</v>
      </c>
      <c r="T376" s="12">
        <f>(((J376/60)/60)/24)+DATE(1970,1,1)</f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5">
        <f t="shared" si="21"/>
        <v>42.86</v>
      </c>
      <c r="Q377" t="str">
        <f t="shared" si="22"/>
        <v>film &amp; video</v>
      </c>
      <c r="R377" t="str">
        <f t="shared" si="23"/>
        <v>documentary</v>
      </c>
      <c r="S377" s="12">
        <f>(((I377/60)/60)/24)+DATE(1970,1,1)</f>
        <v>41699.720833333333</v>
      </c>
      <c r="T377" s="12">
        <f>(((J377/60)/60)/24)+DATE(1970,1,1)</f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5">
        <f t="shared" si="21"/>
        <v>54.08</v>
      </c>
      <c r="Q378" t="str">
        <f t="shared" si="22"/>
        <v>film &amp; video</v>
      </c>
      <c r="R378" t="str">
        <f t="shared" si="23"/>
        <v>documentary</v>
      </c>
      <c r="S378" s="12">
        <f>(((I378/60)/60)/24)+DATE(1970,1,1)</f>
        <v>42607.452731481477</v>
      </c>
      <c r="T378" s="12">
        <f>(((J378/60)/60)/24)+DATE(1970,1,1)</f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5">
        <f t="shared" si="21"/>
        <v>103.22</v>
      </c>
      <c r="Q379" t="str">
        <f t="shared" si="22"/>
        <v>film &amp; video</v>
      </c>
      <c r="R379" t="str">
        <f t="shared" si="23"/>
        <v>documentary</v>
      </c>
      <c r="S379" s="12">
        <f>(((I379/60)/60)/24)+DATE(1970,1,1)</f>
        <v>42322.292361111111</v>
      </c>
      <c r="T379" s="12">
        <f>(((J379/60)/60)/24)+DATE(1970,1,1)</f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5">
        <f t="shared" si="21"/>
        <v>40.4</v>
      </c>
      <c r="Q380" t="str">
        <f t="shared" si="22"/>
        <v>film &amp; video</v>
      </c>
      <c r="R380" t="str">
        <f t="shared" si="23"/>
        <v>documentary</v>
      </c>
      <c r="S380" s="12">
        <f>(((I380/60)/60)/24)+DATE(1970,1,1)</f>
        <v>42394.994444444441</v>
      </c>
      <c r="T380" s="12">
        <f>(((J380/60)/60)/24)+DATE(1970,1,1)</f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5">
        <f t="shared" si="21"/>
        <v>116.86</v>
      </c>
      <c r="Q381" t="str">
        <f t="shared" si="22"/>
        <v>film &amp; video</v>
      </c>
      <c r="R381" t="str">
        <f t="shared" si="23"/>
        <v>documentary</v>
      </c>
      <c r="S381" s="12">
        <f>(((I381/60)/60)/24)+DATE(1970,1,1)</f>
        <v>41032.688333333332</v>
      </c>
      <c r="T381" s="12">
        <f>(((J381/60)/60)/24)+DATE(1970,1,1)</f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5">
        <f t="shared" si="21"/>
        <v>115.51</v>
      </c>
      <c r="Q382" t="str">
        <f t="shared" si="22"/>
        <v>film &amp; video</v>
      </c>
      <c r="R382" t="str">
        <f t="shared" si="23"/>
        <v>documentary</v>
      </c>
      <c r="S382" s="12">
        <f>(((I382/60)/60)/24)+DATE(1970,1,1)</f>
        <v>42392.719814814816</v>
      </c>
      <c r="T382" s="12">
        <f>(((J382/60)/60)/24)+DATE(1970,1,1)</f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5">
        <f t="shared" si="21"/>
        <v>104.31</v>
      </c>
      <c r="Q383" t="str">
        <f t="shared" si="22"/>
        <v>film &amp; video</v>
      </c>
      <c r="R383" t="str">
        <f t="shared" si="23"/>
        <v>documentary</v>
      </c>
      <c r="S383" s="12">
        <f>(((I383/60)/60)/24)+DATE(1970,1,1)</f>
        <v>41120.208333333336</v>
      </c>
      <c r="T383" s="12">
        <f>(((J383/60)/60)/24)+DATE(1970,1,1)</f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5">
        <f t="shared" si="21"/>
        <v>69.77</v>
      </c>
      <c r="Q384" t="str">
        <f t="shared" si="22"/>
        <v>film &amp; video</v>
      </c>
      <c r="R384" t="str">
        <f t="shared" si="23"/>
        <v>documentary</v>
      </c>
      <c r="S384" s="12">
        <f>(((I384/60)/60)/24)+DATE(1970,1,1)</f>
        <v>41158.709490740745</v>
      </c>
      <c r="T384" s="12">
        <f>(((J384/60)/60)/24)+DATE(1970,1,1)</f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5">
        <f t="shared" si="21"/>
        <v>43.02</v>
      </c>
      <c r="Q385" t="str">
        <f t="shared" si="22"/>
        <v>film &amp; video</v>
      </c>
      <c r="R385" t="str">
        <f t="shared" si="23"/>
        <v>documentary</v>
      </c>
      <c r="S385" s="12">
        <f>(((I385/60)/60)/24)+DATE(1970,1,1)</f>
        <v>41778.117581018516</v>
      </c>
      <c r="T385" s="12">
        <f>(((J385/60)/60)/24)+DATE(1970,1,1)</f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5">
        <f t="shared" si="21"/>
        <v>58.54</v>
      </c>
      <c r="Q386" t="str">
        <f t="shared" si="22"/>
        <v>film &amp; video</v>
      </c>
      <c r="R386" t="str">
        <f t="shared" si="23"/>
        <v>documentary</v>
      </c>
      <c r="S386" s="12">
        <f>(((I386/60)/60)/24)+DATE(1970,1,1)</f>
        <v>42010.781793981485</v>
      </c>
      <c r="T386" s="12">
        <f>(((J386/60)/60)/24)+DATE(1970,1,1)</f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5">
        <f t="shared" ref="P387:P450" si="25">ROUND(E387/L387,2)</f>
        <v>111.8</v>
      </c>
      <c r="Q387" t="str">
        <f t="shared" ref="Q387:Q450" si="26">LEFT(N387,FIND("/",N387)-1)</f>
        <v>film &amp; video</v>
      </c>
      <c r="R387" t="str">
        <f t="shared" ref="R387:R450" si="27">RIGHT(N387,LEN(N387)-FIND("/",N387))</f>
        <v>documentary</v>
      </c>
      <c r="S387" s="12">
        <f>(((I387/60)/60)/24)+DATE(1970,1,1)</f>
        <v>41964.626168981486</v>
      </c>
      <c r="T387" s="12">
        <f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5">
        <f t="shared" si="25"/>
        <v>46.23</v>
      </c>
      <c r="Q388" t="str">
        <f t="shared" si="26"/>
        <v>film &amp; video</v>
      </c>
      <c r="R388" t="str">
        <f t="shared" si="27"/>
        <v>documentary</v>
      </c>
      <c r="S388" s="12">
        <f>(((I388/60)/60)/24)+DATE(1970,1,1)</f>
        <v>42226.951284722221</v>
      </c>
      <c r="T388" s="12">
        <f>(((J388/60)/60)/24)+DATE(1970,1,1)</f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5">
        <f t="shared" si="25"/>
        <v>144.69</v>
      </c>
      <c r="Q389" t="str">
        <f t="shared" si="26"/>
        <v>film &amp; video</v>
      </c>
      <c r="R389" t="str">
        <f t="shared" si="27"/>
        <v>documentary</v>
      </c>
      <c r="S389" s="12">
        <f>(((I389/60)/60)/24)+DATE(1970,1,1)</f>
        <v>42231.25</v>
      </c>
      <c r="T389" s="12">
        <f>(((J389/60)/60)/24)+DATE(1970,1,1)</f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5">
        <f t="shared" si="25"/>
        <v>88.85</v>
      </c>
      <c r="Q390" t="str">
        <f t="shared" si="26"/>
        <v>film &amp; video</v>
      </c>
      <c r="R390" t="str">
        <f t="shared" si="27"/>
        <v>documentary</v>
      </c>
      <c r="S390" s="12">
        <f>(((I390/60)/60)/24)+DATE(1970,1,1)</f>
        <v>42579.076157407413</v>
      </c>
      <c r="T390" s="12">
        <f>(((J390/60)/60)/24)+DATE(1970,1,1)</f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5">
        <f t="shared" si="25"/>
        <v>81.75</v>
      </c>
      <c r="Q391" t="str">
        <f t="shared" si="26"/>
        <v>film &amp; video</v>
      </c>
      <c r="R391" t="str">
        <f t="shared" si="27"/>
        <v>documentary</v>
      </c>
      <c r="S391" s="12">
        <f>(((I391/60)/60)/24)+DATE(1970,1,1)</f>
        <v>41705.957638888889</v>
      </c>
      <c r="T391" s="12">
        <f>(((J391/60)/60)/24)+DATE(1970,1,1)</f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5">
        <f t="shared" si="25"/>
        <v>71.430000000000007</v>
      </c>
      <c r="Q392" t="str">
        <f t="shared" si="26"/>
        <v>film &amp; video</v>
      </c>
      <c r="R392" t="str">
        <f t="shared" si="27"/>
        <v>documentary</v>
      </c>
      <c r="S392" s="12">
        <f>(((I392/60)/60)/24)+DATE(1970,1,1)</f>
        <v>42132.036712962959</v>
      </c>
      <c r="T392" s="12">
        <f>(((J392/60)/60)/24)+DATE(1970,1,1)</f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5">
        <f t="shared" si="25"/>
        <v>104.26</v>
      </c>
      <c r="Q393" t="str">
        <f t="shared" si="26"/>
        <v>film &amp; video</v>
      </c>
      <c r="R393" t="str">
        <f t="shared" si="27"/>
        <v>documentary</v>
      </c>
      <c r="S393" s="12">
        <f>(((I393/60)/60)/24)+DATE(1970,1,1)</f>
        <v>40895.040972222225</v>
      </c>
      <c r="T393" s="12">
        <f>(((J393/60)/60)/24)+DATE(1970,1,1)</f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5">
        <f t="shared" si="25"/>
        <v>90.62</v>
      </c>
      <c r="Q394" t="str">
        <f t="shared" si="26"/>
        <v>film &amp; video</v>
      </c>
      <c r="R394" t="str">
        <f t="shared" si="27"/>
        <v>documentary</v>
      </c>
      <c r="S394" s="12">
        <f>(((I394/60)/60)/24)+DATE(1970,1,1)</f>
        <v>40794.125</v>
      </c>
      <c r="T394" s="12">
        <f>(((J394/60)/60)/24)+DATE(1970,1,1)</f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5">
        <f t="shared" si="25"/>
        <v>157.33000000000001</v>
      </c>
      <c r="Q395" t="str">
        <f t="shared" si="26"/>
        <v>film &amp; video</v>
      </c>
      <c r="R395" t="str">
        <f t="shared" si="27"/>
        <v>documentary</v>
      </c>
      <c r="S395" s="12">
        <f>(((I395/60)/60)/24)+DATE(1970,1,1)</f>
        <v>41557.708935185183</v>
      </c>
      <c r="T395" s="12">
        <f>(((J395/60)/60)/24)+DATE(1970,1,1)</f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5">
        <f t="shared" si="25"/>
        <v>105.18</v>
      </c>
      <c r="Q396" t="str">
        <f t="shared" si="26"/>
        <v>film &amp; video</v>
      </c>
      <c r="R396" t="str">
        <f t="shared" si="27"/>
        <v>documentary</v>
      </c>
      <c r="S396" s="12">
        <f>(((I396/60)/60)/24)+DATE(1970,1,1)</f>
        <v>42477.776412037041</v>
      </c>
      <c r="T396" s="12">
        <f>(((J396/60)/60)/24)+DATE(1970,1,1)</f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5">
        <f t="shared" si="25"/>
        <v>58.72</v>
      </c>
      <c r="Q397" t="str">
        <f t="shared" si="26"/>
        <v>film &amp; video</v>
      </c>
      <c r="R397" t="str">
        <f t="shared" si="27"/>
        <v>documentary</v>
      </c>
      <c r="S397" s="12">
        <f>(((I397/60)/60)/24)+DATE(1970,1,1)</f>
        <v>41026.897222222222</v>
      </c>
      <c r="T397" s="12">
        <f>(((J397/60)/60)/24)+DATE(1970,1,1)</f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5">
        <f t="shared" si="25"/>
        <v>81.63</v>
      </c>
      <c r="Q398" t="str">
        <f t="shared" si="26"/>
        <v>film &amp; video</v>
      </c>
      <c r="R398" t="str">
        <f t="shared" si="27"/>
        <v>documentary</v>
      </c>
      <c r="S398" s="12">
        <f>(((I398/60)/60)/24)+DATE(1970,1,1)</f>
        <v>41097.564884259256</v>
      </c>
      <c r="T398" s="12">
        <f>(((J398/60)/60)/24)+DATE(1970,1,1)</f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5">
        <f t="shared" si="25"/>
        <v>56.46</v>
      </c>
      <c r="Q399" t="str">
        <f t="shared" si="26"/>
        <v>film &amp; video</v>
      </c>
      <c r="R399" t="str">
        <f t="shared" si="27"/>
        <v>documentary</v>
      </c>
      <c r="S399" s="12">
        <f>(((I399/60)/60)/24)+DATE(1970,1,1)</f>
        <v>40422.155555555553</v>
      </c>
      <c r="T399" s="12">
        <f>(((J399/60)/60)/24)+DATE(1970,1,1)</f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5">
        <f t="shared" si="25"/>
        <v>140.1</v>
      </c>
      <c r="Q400" t="str">
        <f t="shared" si="26"/>
        <v>film &amp; video</v>
      </c>
      <c r="R400" t="str">
        <f t="shared" si="27"/>
        <v>documentary</v>
      </c>
      <c r="S400" s="12">
        <f>(((I400/60)/60)/24)+DATE(1970,1,1)</f>
        <v>42123.793124999997</v>
      </c>
      <c r="T400" s="12">
        <f>(((J400/60)/60)/24)+DATE(1970,1,1)</f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5">
        <f t="shared" si="25"/>
        <v>224.85</v>
      </c>
      <c r="Q401" t="str">
        <f t="shared" si="26"/>
        <v>film &amp; video</v>
      </c>
      <c r="R401" t="str">
        <f t="shared" si="27"/>
        <v>documentary</v>
      </c>
      <c r="S401" s="12">
        <f>(((I401/60)/60)/24)+DATE(1970,1,1)</f>
        <v>42718.5</v>
      </c>
      <c r="T401" s="12">
        <f>(((J401/60)/60)/24)+DATE(1970,1,1)</f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5">
        <f t="shared" si="25"/>
        <v>181.13</v>
      </c>
      <c r="Q402" t="str">
        <f t="shared" si="26"/>
        <v>film &amp; video</v>
      </c>
      <c r="R402" t="str">
        <f t="shared" si="27"/>
        <v>documentary</v>
      </c>
      <c r="S402" s="12">
        <f>(((I402/60)/60)/24)+DATE(1970,1,1)</f>
        <v>41776.145833333336</v>
      </c>
      <c r="T402" s="12">
        <f>(((J402/60)/60)/24)+DATE(1970,1,1)</f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5">
        <f t="shared" si="25"/>
        <v>711.04</v>
      </c>
      <c r="Q403" t="str">
        <f t="shared" si="26"/>
        <v>film &amp; video</v>
      </c>
      <c r="R403" t="str">
        <f t="shared" si="27"/>
        <v>documentary</v>
      </c>
      <c r="S403" s="12">
        <f>(((I403/60)/60)/24)+DATE(1970,1,1)</f>
        <v>40762.842245370368</v>
      </c>
      <c r="T403" s="12">
        <f>(((J403/60)/60)/24)+DATE(1970,1,1)</f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5">
        <f t="shared" si="25"/>
        <v>65.88</v>
      </c>
      <c r="Q404" t="str">
        <f t="shared" si="26"/>
        <v>film &amp; video</v>
      </c>
      <c r="R404" t="str">
        <f t="shared" si="27"/>
        <v>documentary</v>
      </c>
      <c r="S404" s="12">
        <f>(((I404/60)/60)/24)+DATE(1970,1,1)</f>
        <v>42313.58121527778</v>
      </c>
      <c r="T404" s="12">
        <f>(((J404/60)/60)/24)+DATE(1970,1,1)</f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5">
        <f t="shared" si="25"/>
        <v>75.19</v>
      </c>
      <c r="Q405" t="str">
        <f t="shared" si="26"/>
        <v>film &amp; video</v>
      </c>
      <c r="R405" t="str">
        <f t="shared" si="27"/>
        <v>documentary</v>
      </c>
      <c r="S405" s="12">
        <f>(((I405/60)/60)/24)+DATE(1970,1,1)</f>
        <v>40765.297222222223</v>
      </c>
      <c r="T405" s="12">
        <f>(((J405/60)/60)/24)+DATE(1970,1,1)</f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5">
        <f t="shared" si="25"/>
        <v>133.13999999999999</v>
      </c>
      <c r="Q406" t="str">
        <f t="shared" si="26"/>
        <v>film &amp; video</v>
      </c>
      <c r="R406" t="str">
        <f t="shared" si="27"/>
        <v>documentary</v>
      </c>
      <c r="S406" s="12">
        <f>(((I406/60)/60)/24)+DATE(1970,1,1)</f>
        <v>41675.961111111108</v>
      </c>
      <c r="T406" s="12">
        <f>(((J406/60)/60)/24)+DATE(1970,1,1)</f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5">
        <f t="shared" si="25"/>
        <v>55.2</v>
      </c>
      <c r="Q407" t="str">
        <f t="shared" si="26"/>
        <v>film &amp; video</v>
      </c>
      <c r="R407" t="str">
        <f t="shared" si="27"/>
        <v>documentary</v>
      </c>
      <c r="S407" s="12">
        <f>(((I407/60)/60)/24)+DATE(1970,1,1)</f>
        <v>41704.08494212963</v>
      </c>
      <c r="T407" s="12">
        <f>(((J407/60)/60)/24)+DATE(1970,1,1)</f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5">
        <f t="shared" si="25"/>
        <v>86.16</v>
      </c>
      <c r="Q408" t="str">
        <f t="shared" si="26"/>
        <v>film &amp; video</v>
      </c>
      <c r="R408" t="str">
        <f t="shared" si="27"/>
        <v>documentary</v>
      </c>
      <c r="S408" s="12">
        <f>(((I408/60)/60)/24)+DATE(1970,1,1)</f>
        <v>40672.249305555553</v>
      </c>
      <c r="T408" s="12">
        <f>(((J408/60)/60)/24)+DATE(1970,1,1)</f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5">
        <f t="shared" si="25"/>
        <v>92.32</v>
      </c>
      <c r="Q409" t="str">
        <f t="shared" si="26"/>
        <v>film &amp; video</v>
      </c>
      <c r="R409" t="str">
        <f t="shared" si="27"/>
        <v>documentary</v>
      </c>
      <c r="S409" s="12">
        <f>(((I409/60)/60)/24)+DATE(1970,1,1)</f>
        <v>40866.912615740745</v>
      </c>
      <c r="T409" s="12">
        <f>(((J409/60)/60)/24)+DATE(1970,1,1)</f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5">
        <f t="shared" si="25"/>
        <v>160.16</v>
      </c>
      <c r="Q410" t="str">
        <f t="shared" si="26"/>
        <v>film &amp; video</v>
      </c>
      <c r="R410" t="str">
        <f t="shared" si="27"/>
        <v>documentary</v>
      </c>
      <c r="S410" s="12">
        <f>(((I410/60)/60)/24)+DATE(1970,1,1)</f>
        <v>41583.777662037035</v>
      </c>
      <c r="T410" s="12">
        <f>(((J410/60)/60)/24)+DATE(1970,1,1)</f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5">
        <f t="shared" si="25"/>
        <v>45.6</v>
      </c>
      <c r="Q411" t="str">
        <f t="shared" si="26"/>
        <v>film &amp; video</v>
      </c>
      <c r="R411" t="str">
        <f t="shared" si="27"/>
        <v>documentary</v>
      </c>
      <c r="S411" s="12">
        <f>(((I411/60)/60)/24)+DATE(1970,1,1)</f>
        <v>42573.862777777773</v>
      </c>
      <c r="T411" s="12">
        <f>(((J411/60)/60)/24)+DATE(1970,1,1)</f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5">
        <f t="shared" si="25"/>
        <v>183.29</v>
      </c>
      <c r="Q412" t="str">
        <f t="shared" si="26"/>
        <v>film &amp; video</v>
      </c>
      <c r="R412" t="str">
        <f t="shared" si="27"/>
        <v>documentary</v>
      </c>
      <c r="S412" s="12">
        <f>(((I412/60)/60)/24)+DATE(1970,1,1)</f>
        <v>42173.981446759266</v>
      </c>
      <c r="T412" s="12">
        <f>(((J412/60)/60)/24)+DATE(1970,1,1)</f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5">
        <f t="shared" si="25"/>
        <v>125.79</v>
      </c>
      <c r="Q413" t="str">
        <f t="shared" si="26"/>
        <v>film &amp; video</v>
      </c>
      <c r="R413" t="str">
        <f t="shared" si="27"/>
        <v>documentary</v>
      </c>
      <c r="S413" s="12">
        <f>(((I413/60)/60)/24)+DATE(1970,1,1)</f>
        <v>41630.208333333336</v>
      </c>
      <c r="T413" s="12">
        <f>(((J413/60)/60)/24)+DATE(1970,1,1)</f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5">
        <f t="shared" si="25"/>
        <v>57.65</v>
      </c>
      <c r="Q414" t="str">
        <f t="shared" si="26"/>
        <v>film &amp; video</v>
      </c>
      <c r="R414" t="str">
        <f t="shared" si="27"/>
        <v>documentary</v>
      </c>
      <c r="S414" s="12">
        <f>(((I414/60)/60)/24)+DATE(1970,1,1)</f>
        <v>41115.742800925924</v>
      </c>
      <c r="T414" s="12">
        <f>(((J414/60)/60)/24)+DATE(1970,1,1)</f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5">
        <f t="shared" si="25"/>
        <v>78.66</v>
      </c>
      <c r="Q415" t="str">
        <f t="shared" si="26"/>
        <v>film &amp; video</v>
      </c>
      <c r="R415" t="str">
        <f t="shared" si="27"/>
        <v>documentary</v>
      </c>
      <c r="S415" s="12">
        <f>(((I415/60)/60)/24)+DATE(1970,1,1)</f>
        <v>41109.877442129626</v>
      </c>
      <c r="T415" s="12">
        <f>(((J415/60)/60)/24)+DATE(1970,1,1)</f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5">
        <f t="shared" si="25"/>
        <v>91.48</v>
      </c>
      <c r="Q416" t="str">
        <f t="shared" si="26"/>
        <v>film &amp; video</v>
      </c>
      <c r="R416" t="str">
        <f t="shared" si="27"/>
        <v>documentary</v>
      </c>
      <c r="S416" s="12">
        <f>(((I416/60)/60)/24)+DATE(1970,1,1)</f>
        <v>41559.063252314816</v>
      </c>
      <c r="T416" s="12">
        <f>(((J416/60)/60)/24)+DATE(1970,1,1)</f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5">
        <f t="shared" si="25"/>
        <v>68.099999999999994</v>
      </c>
      <c r="Q417" t="str">
        <f t="shared" si="26"/>
        <v>film &amp; video</v>
      </c>
      <c r="R417" t="str">
        <f t="shared" si="27"/>
        <v>documentary</v>
      </c>
      <c r="S417" s="12">
        <f>(((I417/60)/60)/24)+DATE(1970,1,1)</f>
        <v>41929.5</v>
      </c>
      <c r="T417" s="12">
        <f>(((J417/60)/60)/24)+DATE(1970,1,1)</f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5">
        <f t="shared" si="25"/>
        <v>48.09</v>
      </c>
      <c r="Q418" t="str">
        <f t="shared" si="26"/>
        <v>film &amp; video</v>
      </c>
      <c r="R418" t="str">
        <f t="shared" si="27"/>
        <v>documentary</v>
      </c>
      <c r="S418" s="12">
        <f>(((I418/60)/60)/24)+DATE(1970,1,1)</f>
        <v>41678.396192129629</v>
      </c>
      <c r="T418" s="12">
        <f>(((J418/60)/60)/24)+DATE(1970,1,1)</f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5">
        <f t="shared" si="25"/>
        <v>202.42</v>
      </c>
      <c r="Q419" t="str">
        <f t="shared" si="26"/>
        <v>film &amp; video</v>
      </c>
      <c r="R419" t="str">
        <f t="shared" si="27"/>
        <v>documentary</v>
      </c>
      <c r="S419" s="12">
        <f>(((I419/60)/60)/24)+DATE(1970,1,1)</f>
        <v>41372.189583333333</v>
      </c>
      <c r="T419" s="12">
        <f>(((J419/60)/60)/24)+DATE(1970,1,1)</f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5">
        <f t="shared" si="25"/>
        <v>216.75</v>
      </c>
      <c r="Q420" t="str">
        <f t="shared" si="26"/>
        <v>film &amp; video</v>
      </c>
      <c r="R420" t="str">
        <f t="shared" si="27"/>
        <v>documentary</v>
      </c>
      <c r="S420" s="12">
        <f>(((I420/60)/60)/24)+DATE(1970,1,1)</f>
        <v>42208.282372685186</v>
      </c>
      <c r="T420" s="12">
        <f>(((J420/60)/60)/24)+DATE(1970,1,1)</f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5">
        <f t="shared" si="25"/>
        <v>110.07</v>
      </c>
      <c r="Q421" t="str">
        <f t="shared" si="26"/>
        <v>film &amp; video</v>
      </c>
      <c r="R421" t="str">
        <f t="shared" si="27"/>
        <v>documentary</v>
      </c>
      <c r="S421" s="12">
        <f>(((I421/60)/60)/24)+DATE(1970,1,1)</f>
        <v>41454.842442129629</v>
      </c>
      <c r="T421" s="12">
        <f>(((J421/60)/60)/24)+DATE(1970,1,1)</f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5">
        <f t="shared" si="25"/>
        <v>4.83</v>
      </c>
      <c r="Q422" t="str">
        <f t="shared" si="26"/>
        <v>film &amp; video</v>
      </c>
      <c r="R422" t="str">
        <f t="shared" si="27"/>
        <v>animation</v>
      </c>
      <c r="S422" s="12">
        <f>(((I422/60)/60)/24)+DATE(1970,1,1)</f>
        <v>41712.194803240738</v>
      </c>
      <c r="T422" s="12">
        <f>(((J422/60)/60)/24)+DATE(1970,1,1)</f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5">
        <f t="shared" si="25"/>
        <v>50.17</v>
      </c>
      <c r="Q423" t="str">
        <f t="shared" si="26"/>
        <v>film &amp; video</v>
      </c>
      <c r="R423" t="str">
        <f t="shared" si="27"/>
        <v>animation</v>
      </c>
      <c r="S423" s="12">
        <f>(((I423/60)/60)/24)+DATE(1970,1,1)</f>
        <v>42237.491388888884</v>
      </c>
      <c r="T423" s="12">
        <f>(((J423/60)/60)/24)+DATE(1970,1,1)</f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5">
        <f t="shared" si="25"/>
        <v>35.83</v>
      </c>
      <c r="Q424" t="str">
        <f t="shared" si="26"/>
        <v>film &amp; video</v>
      </c>
      <c r="R424" t="str">
        <f t="shared" si="27"/>
        <v>animation</v>
      </c>
      <c r="S424" s="12">
        <f>(((I424/60)/60)/24)+DATE(1970,1,1)</f>
        <v>41893.260381944441</v>
      </c>
      <c r="T424" s="12">
        <f>(((J424/60)/60)/24)+DATE(1970,1,1)</f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5">
        <f t="shared" si="25"/>
        <v>11.77</v>
      </c>
      <c r="Q425" t="str">
        <f t="shared" si="26"/>
        <v>film &amp; video</v>
      </c>
      <c r="R425" t="str">
        <f t="shared" si="27"/>
        <v>animation</v>
      </c>
      <c r="S425" s="12">
        <f>(((I425/60)/60)/24)+DATE(1970,1,1)</f>
        <v>41430.92627314815</v>
      </c>
      <c r="T425" s="12">
        <f>(((J425/60)/60)/24)+DATE(1970,1,1)</f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5">
        <f t="shared" si="25"/>
        <v>40.78</v>
      </c>
      <c r="Q426" t="str">
        <f t="shared" si="26"/>
        <v>film &amp; video</v>
      </c>
      <c r="R426" t="str">
        <f t="shared" si="27"/>
        <v>animation</v>
      </c>
      <c r="S426" s="12">
        <f>(((I426/60)/60)/24)+DATE(1970,1,1)</f>
        <v>40994.334479166668</v>
      </c>
      <c r="T426" s="12">
        <f>(((J426/60)/60)/24)+DATE(1970,1,1)</f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5">
        <f t="shared" si="25"/>
        <v>3</v>
      </c>
      <c r="Q427" t="str">
        <f t="shared" si="26"/>
        <v>film &amp; video</v>
      </c>
      <c r="R427" t="str">
        <f t="shared" si="27"/>
        <v>animation</v>
      </c>
      <c r="S427" s="12">
        <f>(((I427/60)/60)/24)+DATE(1970,1,1)</f>
        <v>42335.902824074074</v>
      </c>
      <c r="T427" s="12">
        <f>(((J427/60)/60)/24)+DATE(1970,1,1)</f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5">
        <f t="shared" si="25"/>
        <v>16.63</v>
      </c>
      <c r="Q428" t="str">
        <f t="shared" si="26"/>
        <v>film &amp; video</v>
      </c>
      <c r="R428" t="str">
        <f t="shared" si="27"/>
        <v>animation</v>
      </c>
      <c r="S428" s="12">
        <f>(((I428/60)/60)/24)+DATE(1970,1,1)</f>
        <v>42430.711967592593</v>
      </c>
      <c r="T428" s="12">
        <f>(((J428/60)/60)/24)+DATE(1970,1,1)</f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5" t="e">
        <f t="shared" si="25"/>
        <v>#DIV/0!</v>
      </c>
      <c r="Q429" t="str">
        <f t="shared" si="26"/>
        <v>film &amp; video</v>
      </c>
      <c r="R429" t="str">
        <f t="shared" si="27"/>
        <v>animation</v>
      </c>
      <c r="S429" s="12">
        <f>(((I429/60)/60)/24)+DATE(1970,1,1)</f>
        <v>42299.790972222225</v>
      </c>
      <c r="T429" s="12">
        <f>(((J429/60)/60)/24)+DATE(1970,1,1)</f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5">
        <f t="shared" si="25"/>
        <v>52</v>
      </c>
      <c r="Q430" t="str">
        <f t="shared" si="26"/>
        <v>film &amp; video</v>
      </c>
      <c r="R430" t="str">
        <f t="shared" si="27"/>
        <v>animation</v>
      </c>
      <c r="S430" s="12">
        <f>(((I430/60)/60)/24)+DATE(1970,1,1)</f>
        <v>41806.916666666664</v>
      </c>
      <c r="T430" s="12">
        <f>(((J430/60)/60)/24)+DATE(1970,1,1)</f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5" t="e">
        <f t="shared" si="25"/>
        <v>#DIV/0!</v>
      </c>
      <c r="Q431" t="str">
        <f t="shared" si="26"/>
        <v>film &amp; video</v>
      </c>
      <c r="R431" t="str">
        <f t="shared" si="27"/>
        <v>animation</v>
      </c>
      <c r="S431" s="12">
        <f>(((I431/60)/60)/24)+DATE(1970,1,1)</f>
        <v>40144.207638888889</v>
      </c>
      <c r="T431" s="12">
        <f>(((J431/60)/60)/24)+DATE(1970,1,1)</f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5">
        <f t="shared" si="25"/>
        <v>4.8</v>
      </c>
      <c r="Q432" t="str">
        <f t="shared" si="26"/>
        <v>film &amp; video</v>
      </c>
      <c r="R432" t="str">
        <f t="shared" si="27"/>
        <v>animation</v>
      </c>
      <c r="S432" s="12">
        <f>(((I432/60)/60)/24)+DATE(1970,1,1)</f>
        <v>41528.107256944444</v>
      </c>
      <c r="T432" s="12">
        <f>(((J432/60)/60)/24)+DATE(1970,1,1)</f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5">
        <f t="shared" si="25"/>
        <v>51.88</v>
      </c>
      <c r="Q433" t="str">
        <f t="shared" si="26"/>
        <v>film &amp; video</v>
      </c>
      <c r="R433" t="str">
        <f t="shared" si="27"/>
        <v>animation</v>
      </c>
      <c r="S433" s="12">
        <f>(((I433/60)/60)/24)+DATE(1970,1,1)</f>
        <v>42556.871331018512</v>
      </c>
      <c r="T433" s="12">
        <f>(((J433/60)/60)/24)+DATE(1970,1,1)</f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5">
        <f t="shared" si="25"/>
        <v>71.25</v>
      </c>
      <c r="Q434" t="str">
        <f t="shared" si="26"/>
        <v>film &amp; video</v>
      </c>
      <c r="R434" t="str">
        <f t="shared" si="27"/>
        <v>animation</v>
      </c>
      <c r="S434" s="12">
        <f>(((I434/60)/60)/24)+DATE(1970,1,1)</f>
        <v>42298.726631944446</v>
      </c>
      <c r="T434" s="12">
        <f>(((J434/60)/60)/24)+DATE(1970,1,1)</f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5" t="e">
        <f t="shared" si="25"/>
        <v>#DIV/0!</v>
      </c>
      <c r="Q435" t="str">
        <f t="shared" si="26"/>
        <v>film &amp; video</v>
      </c>
      <c r="R435" t="str">
        <f t="shared" si="27"/>
        <v>animation</v>
      </c>
      <c r="S435" s="12">
        <f>(((I435/60)/60)/24)+DATE(1970,1,1)</f>
        <v>42288.629884259266</v>
      </c>
      <c r="T435" s="12">
        <f>(((J435/60)/60)/24)+DATE(1970,1,1)</f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5">
        <f t="shared" si="25"/>
        <v>62.5</v>
      </c>
      <c r="Q436" t="str">
        <f t="shared" si="26"/>
        <v>film &amp; video</v>
      </c>
      <c r="R436" t="str">
        <f t="shared" si="27"/>
        <v>animation</v>
      </c>
      <c r="S436" s="12">
        <f>(((I436/60)/60)/24)+DATE(1970,1,1)</f>
        <v>41609.876180555555</v>
      </c>
      <c r="T436" s="12">
        <f>(((J436/60)/60)/24)+DATE(1970,1,1)</f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5">
        <f t="shared" si="25"/>
        <v>1</v>
      </c>
      <c r="Q437" t="str">
        <f t="shared" si="26"/>
        <v>film &amp; video</v>
      </c>
      <c r="R437" t="str">
        <f t="shared" si="27"/>
        <v>animation</v>
      </c>
      <c r="S437" s="12">
        <f>(((I437/60)/60)/24)+DATE(1970,1,1)</f>
        <v>41530.747453703705</v>
      </c>
      <c r="T437" s="12">
        <f>(((J437/60)/60)/24)+DATE(1970,1,1)</f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5" t="e">
        <f t="shared" si="25"/>
        <v>#DIV/0!</v>
      </c>
      <c r="Q438" t="str">
        <f t="shared" si="26"/>
        <v>film &amp; video</v>
      </c>
      <c r="R438" t="str">
        <f t="shared" si="27"/>
        <v>animation</v>
      </c>
      <c r="S438" s="12">
        <f>(((I438/60)/60)/24)+DATE(1970,1,1)</f>
        <v>41486.36241898148</v>
      </c>
      <c r="T438" s="12">
        <f>(((J438/60)/60)/24)+DATE(1970,1,1)</f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5" t="e">
        <f t="shared" si="25"/>
        <v>#DIV/0!</v>
      </c>
      <c r="Q439" t="str">
        <f t="shared" si="26"/>
        <v>film &amp; video</v>
      </c>
      <c r="R439" t="str">
        <f t="shared" si="27"/>
        <v>animation</v>
      </c>
      <c r="S439" s="12">
        <f>(((I439/60)/60)/24)+DATE(1970,1,1)</f>
        <v>42651.31858796296</v>
      </c>
      <c r="T439" s="12">
        <f>(((J439/60)/60)/24)+DATE(1970,1,1)</f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5">
        <f t="shared" si="25"/>
        <v>170.55</v>
      </c>
      <c r="Q440" t="str">
        <f t="shared" si="26"/>
        <v>film &amp; video</v>
      </c>
      <c r="R440" t="str">
        <f t="shared" si="27"/>
        <v>animation</v>
      </c>
      <c r="S440" s="12">
        <f>(((I440/60)/60)/24)+DATE(1970,1,1)</f>
        <v>42326.302754629629</v>
      </c>
      <c r="T440" s="12">
        <f>(((J440/60)/60)/24)+DATE(1970,1,1)</f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5" t="e">
        <f t="shared" si="25"/>
        <v>#DIV/0!</v>
      </c>
      <c r="Q441" t="str">
        <f t="shared" si="26"/>
        <v>film &amp; video</v>
      </c>
      <c r="R441" t="str">
        <f t="shared" si="27"/>
        <v>animation</v>
      </c>
      <c r="S441" s="12">
        <f>(((I441/60)/60)/24)+DATE(1970,1,1)</f>
        <v>41929.761782407404</v>
      </c>
      <c r="T441" s="12">
        <f>(((J441/60)/60)/24)+DATE(1970,1,1)</f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5">
        <f t="shared" si="25"/>
        <v>5</v>
      </c>
      <c r="Q442" t="str">
        <f t="shared" si="26"/>
        <v>film &amp; video</v>
      </c>
      <c r="R442" t="str">
        <f t="shared" si="27"/>
        <v>animation</v>
      </c>
      <c r="S442" s="12">
        <f>(((I442/60)/60)/24)+DATE(1970,1,1)</f>
        <v>42453.943900462968</v>
      </c>
      <c r="T442" s="12">
        <f>(((J442/60)/60)/24)+DATE(1970,1,1)</f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5" t="e">
        <f t="shared" si="25"/>
        <v>#DIV/0!</v>
      </c>
      <c r="Q443" t="str">
        <f t="shared" si="26"/>
        <v>film &amp; video</v>
      </c>
      <c r="R443" t="str">
        <f t="shared" si="27"/>
        <v>animation</v>
      </c>
      <c r="S443" s="12">
        <f>(((I443/60)/60)/24)+DATE(1970,1,1)</f>
        <v>41580.793935185182</v>
      </c>
      <c r="T443" s="12">
        <f>(((J443/60)/60)/24)+DATE(1970,1,1)</f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5">
        <f t="shared" si="25"/>
        <v>393.59</v>
      </c>
      <c r="Q444" t="str">
        <f t="shared" si="26"/>
        <v>film &amp; video</v>
      </c>
      <c r="R444" t="str">
        <f t="shared" si="27"/>
        <v>animation</v>
      </c>
      <c r="S444" s="12">
        <f>(((I444/60)/60)/24)+DATE(1970,1,1)</f>
        <v>42054.888692129629</v>
      </c>
      <c r="T444" s="12">
        <f>(((J444/60)/60)/24)+DATE(1970,1,1)</f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5">
        <f t="shared" si="25"/>
        <v>5</v>
      </c>
      <c r="Q445" t="str">
        <f t="shared" si="26"/>
        <v>film &amp; video</v>
      </c>
      <c r="R445" t="str">
        <f t="shared" si="27"/>
        <v>animation</v>
      </c>
      <c r="S445" s="12">
        <f>(((I445/60)/60)/24)+DATE(1970,1,1)</f>
        <v>41680.015057870369</v>
      </c>
      <c r="T445" s="12">
        <f>(((J445/60)/60)/24)+DATE(1970,1,1)</f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5">
        <f t="shared" si="25"/>
        <v>50</v>
      </c>
      <c r="Q446" t="str">
        <f t="shared" si="26"/>
        <v>film &amp; video</v>
      </c>
      <c r="R446" t="str">
        <f t="shared" si="27"/>
        <v>animation</v>
      </c>
      <c r="S446" s="12">
        <f>(((I446/60)/60)/24)+DATE(1970,1,1)</f>
        <v>40954.906956018516</v>
      </c>
      <c r="T446" s="12">
        <f>(((J446/60)/60)/24)+DATE(1970,1,1)</f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5">
        <f t="shared" si="25"/>
        <v>1</v>
      </c>
      <c r="Q447" t="str">
        <f t="shared" si="26"/>
        <v>film &amp; video</v>
      </c>
      <c r="R447" t="str">
        <f t="shared" si="27"/>
        <v>animation</v>
      </c>
      <c r="S447" s="12">
        <f>(((I447/60)/60)/24)+DATE(1970,1,1)</f>
        <v>42145.335358796292</v>
      </c>
      <c r="T447" s="12">
        <f>(((J447/60)/60)/24)+DATE(1970,1,1)</f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5">
        <f t="shared" si="25"/>
        <v>47.88</v>
      </c>
      <c r="Q448" t="str">
        <f t="shared" si="26"/>
        <v>film &amp; video</v>
      </c>
      <c r="R448" t="str">
        <f t="shared" si="27"/>
        <v>animation</v>
      </c>
      <c r="S448" s="12">
        <f>(((I448/60)/60)/24)+DATE(1970,1,1)</f>
        <v>42067.083564814813</v>
      </c>
      <c r="T448" s="12">
        <f>(((J448/60)/60)/24)+DATE(1970,1,1)</f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5">
        <f t="shared" si="25"/>
        <v>5</v>
      </c>
      <c r="Q449" t="str">
        <f t="shared" si="26"/>
        <v>film &amp; video</v>
      </c>
      <c r="R449" t="str">
        <f t="shared" si="27"/>
        <v>animation</v>
      </c>
      <c r="S449" s="12">
        <f>(((I449/60)/60)/24)+DATE(1970,1,1)</f>
        <v>41356.513460648144</v>
      </c>
      <c r="T449" s="12">
        <f>(((J449/60)/60)/24)+DATE(1970,1,1)</f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5">
        <f t="shared" si="25"/>
        <v>20.5</v>
      </c>
      <c r="Q450" t="str">
        <f t="shared" si="26"/>
        <v>film &amp; video</v>
      </c>
      <c r="R450" t="str">
        <f t="shared" si="27"/>
        <v>animation</v>
      </c>
      <c r="S450" s="12">
        <f>(((I450/60)/60)/24)+DATE(1970,1,1)</f>
        <v>41773.758043981477</v>
      </c>
      <c r="T450" s="12">
        <f>(((J450/60)/60)/24)+DATE(1970,1,1)</f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5">
        <f t="shared" ref="P451:P514" si="29">ROUND(E451/L451,2)</f>
        <v>9</v>
      </c>
      <c r="Q451" t="str">
        <f t="shared" ref="Q451:Q514" si="30">LEFT(N451,FIND("/",N451)-1)</f>
        <v>film &amp; video</v>
      </c>
      <c r="R451" t="str">
        <f t="shared" ref="R451:R514" si="31">RIGHT(N451,LEN(N451)-FIND("/",N451))</f>
        <v>animation</v>
      </c>
      <c r="S451" s="12">
        <f>(((I451/60)/60)/24)+DATE(1970,1,1)</f>
        <v>41564.568113425928</v>
      </c>
      <c r="T451" s="12">
        <f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5">
        <f t="shared" si="29"/>
        <v>56.57</v>
      </c>
      <c r="Q452" t="str">
        <f t="shared" si="30"/>
        <v>film &amp; video</v>
      </c>
      <c r="R452" t="str">
        <f t="shared" si="31"/>
        <v>animation</v>
      </c>
      <c r="S452" s="12">
        <f>(((I452/60)/60)/24)+DATE(1970,1,1)</f>
        <v>41684.946759259255</v>
      </c>
      <c r="T452" s="12">
        <f>(((J452/60)/60)/24)+DATE(1970,1,1)</f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5" t="e">
        <f t="shared" si="29"/>
        <v>#DIV/0!</v>
      </c>
      <c r="Q453" t="str">
        <f t="shared" si="30"/>
        <v>film &amp; video</v>
      </c>
      <c r="R453" t="str">
        <f t="shared" si="31"/>
        <v>animation</v>
      </c>
      <c r="S453" s="12">
        <f>(((I453/60)/60)/24)+DATE(1970,1,1)</f>
        <v>41664.715173611112</v>
      </c>
      <c r="T453" s="12">
        <f>(((J453/60)/60)/24)+DATE(1970,1,1)</f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5">
        <f t="shared" si="29"/>
        <v>40</v>
      </c>
      <c r="Q454" t="str">
        <f t="shared" si="30"/>
        <v>film &amp; video</v>
      </c>
      <c r="R454" t="str">
        <f t="shared" si="31"/>
        <v>animation</v>
      </c>
      <c r="S454" s="12">
        <f>(((I454/60)/60)/24)+DATE(1970,1,1)</f>
        <v>42137.703877314809</v>
      </c>
      <c r="T454" s="12">
        <f>(((J454/60)/60)/24)+DATE(1970,1,1)</f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5">
        <f t="shared" si="29"/>
        <v>13</v>
      </c>
      <c r="Q455" t="str">
        <f t="shared" si="30"/>
        <v>film &amp; video</v>
      </c>
      <c r="R455" t="str">
        <f t="shared" si="31"/>
        <v>animation</v>
      </c>
      <c r="S455" s="12">
        <f>(((I455/60)/60)/24)+DATE(1970,1,1)</f>
        <v>42054.824988425928</v>
      </c>
      <c r="T455" s="12">
        <f>(((J455/60)/60)/24)+DATE(1970,1,1)</f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5">
        <f t="shared" si="29"/>
        <v>16.399999999999999</v>
      </c>
      <c r="Q456" t="str">
        <f t="shared" si="30"/>
        <v>film &amp; video</v>
      </c>
      <c r="R456" t="str">
        <f t="shared" si="31"/>
        <v>animation</v>
      </c>
      <c r="S456" s="12">
        <f>(((I456/60)/60)/24)+DATE(1970,1,1)</f>
        <v>41969.551388888889</v>
      </c>
      <c r="T456" s="12">
        <f>(((J456/60)/60)/24)+DATE(1970,1,1)</f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5">
        <f t="shared" si="29"/>
        <v>22.5</v>
      </c>
      <c r="Q457" t="str">
        <f t="shared" si="30"/>
        <v>film &amp; video</v>
      </c>
      <c r="R457" t="str">
        <f t="shared" si="31"/>
        <v>animation</v>
      </c>
      <c r="S457" s="12">
        <f>(((I457/60)/60)/24)+DATE(1970,1,1)</f>
        <v>41016.021527777775</v>
      </c>
      <c r="T457" s="12">
        <f>(((J457/60)/60)/24)+DATE(1970,1,1)</f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5">
        <f t="shared" si="29"/>
        <v>20.329999999999998</v>
      </c>
      <c r="Q458" t="str">
        <f t="shared" si="30"/>
        <v>film &amp; video</v>
      </c>
      <c r="R458" t="str">
        <f t="shared" si="31"/>
        <v>animation</v>
      </c>
      <c r="S458" s="12">
        <f>(((I458/60)/60)/24)+DATE(1970,1,1)</f>
        <v>41569.165972222225</v>
      </c>
      <c r="T458" s="12">
        <f>(((J458/60)/60)/24)+DATE(1970,1,1)</f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5" t="e">
        <f t="shared" si="29"/>
        <v>#DIV/0!</v>
      </c>
      <c r="Q459" t="str">
        <f t="shared" si="30"/>
        <v>film &amp; video</v>
      </c>
      <c r="R459" t="str">
        <f t="shared" si="31"/>
        <v>animation</v>
      </c>
      <c r="S459" s="12">
        <f>(((I459/60)/60)/24)+DATE(1970,1,1)</f>
        <v>41867.767500000002</v>
      </c>
      <c r="T459" s="12">
        <f>(((J459/60)/60)/24)+DATE(1970,1,1)</f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5">
        <f t="shared" si="29"/>
        <v>16.760000000000002</v>
      </c>
      <c r="Q460" t="str">
        <f t="shared" si="30"/>
        <v>film &amp; video</v>
      </c>
      <c r="R460" t="str">
        <f t="shared" si="31"/>
        <v>animation</v>
      </c>
      <c r="S460" s="12">
        <f>(((I460/60)/60)/24)+DATE(1970,1,1)</f>
        <v>41408.69976851852</v>
      </c>
      <c r="T460" s="12">
        <f>(((J460/60)/60)/24)+DATE(1970,1,1)</f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5">
        <f t="shared" si="29"/>
        <v>25</v>
      </c>
      <c r="Q461" t="str">
        <f t="shared" si="30"/>
        <v>film &amp; video</v>
      </c>
      <c r="R461" t="str">
        <f t="shared" si="31"/>
        <v>animation</v>
      </c>
      <c r="S461" s="12">
        <f>(((I461/60)/60)/24)+DATE(1970,1,1)</f>
        <v>40860.682025462964</v>
      </c>
      <c r="T461" s="12">
        <f>(((J461/60)/60)/24)+DATE(1970,1,1)</f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5">
        <f t="shared" si="29"/>
        <v>12.5</v>
      </c>
      <c r="Q462" t="str">
        <f t="shared" si="30"/>
        <v>film &amp; video</v>
      </c>
      <c r="R462" t="str">
        <f t="shared" si="31"/>
        <v>animation</v>
      </c>
      <c r="S462" s="12">
        <f>(((I462/60)/60)/24)+DATE(1970,1,1)</f>
        <v>41791.166666666664</v>
      </c>
      <c r="T462" s="12">
        <f>(((J462/60)/60)/24)+DATE(1970,1,1)</f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5" t="e">
        <f t="shared" si="29"/>
        <v>#DIV/0!</v>
      </c>
      <c r="Q463" t="str">
        <f t="shared" si="30"/>
        <v>film &amp; video</v>
      </c>
      <c r="R463" t="str">
        <f t="shared" si="31"/>
        <v>animation</v>
      </c>
      <c r="S463" s="12">
        <f>(((I463/60)/60)/24)+DATE(1970,1,1)</f>
        <v>41427.84684027778</v>
      </c>
      <c r="T463" s="12">
        <f>(((J463/60)/60)/24)+DATE(1970,1,1)</f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5" t="e">
        <f t="shared" si="29"/>
        <v>#DIV/0!</v>
      </c>
      <c r="Q464" t="str">
        <f t="shared" si="30"/>
        <v>film &amp; video</v>
      </c>
      <c r="R464" t="str">
        <f t="shared" si="31"/>
        <v>animation</v>
      </c>
      <c r="S464" s="12">
        <f>(((I464/60)/60)/24)+DATE(1970,1,1)</f>
        <v>40765.126631944448</v>
      </c>
      <c r="T464" s="12">
        <f>(((J464/60)/60)/24)+DATE(1970,1,1)</f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5">
        <f t="shared" si="29"/>
        <v>113.64</v>
      </c>
      <c r="Q465" t="str">
        <f t="shared" si="30"/>
        <v>film &amp; video</v>
      </c>
      <c r="R465" t="str">
        <f t="shared" si="31"/>
        <v>animation</v>
      </c>
      <c r="S465" s="12">
        <f>(((I465/60)/60)/24)+DATE(1970,1,1)</f>
        <v>40810.710104166668</v>
      </c>
      <c r="T465" s="12">
        <f>(((J465/60)/60)/24)+DATE(1970,1,1)</f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5">
        <f t="shared" si="29"/>
        <v>1</v>
      </c>
      <c r="Q466" t="str">
        <f t="shared" si="30"/>
        <v>film &amp; video</v>
      </c>
      <c r="R466" t="str">
        <f t="shared" si="31"/>
        <v>animation</v>
      </c>
      <c r="S466" s="12">
        <f>(((I466/60)/60)/24)+DATE(1970,1,1)</f>
        <v>42508.848784722228</v>
      </c>
      <c r="T466" s="12">
        <f>(((J466/60)/60)/24)+DATE(1970,1,1)</f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5">
        <f t="shared" si="29"/>
        <v>17.25</v>
      </c>
      <c r="Q467" t="str">
        <f t="shared" si="30"/>
        <v>film &amp; video</v>
      </c>
      <c r="R467" t="str">
        <f t="shared" si="31"/>
        <v>animation</v>
      </c>
      <c r="S467" s="12">
        <f>(((I467/60)/60)/24)+DATE(1970,1,1)</f>
        <v>41817.120069444441</v>
      </c>
      <c r="T467" s="12">
        <f>(((J467/60)/60)/24)+DATE(1970,1,1)</f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5">
        <f t="shared" si="29"/>
        <v>15.2</v>
      </c>
      <c r="Q468" t="str">
        <f t="shared" si="30"/>
        <v>film &amp; video</v>
      </c>
      <c r="R468" t="str">
        <f t="shared" si="31"/>
        <v>animation</v>
      </c>
      <c r="S468" s="12">
        <f>(((I468/60)/60)/24)+DATE(1970,1,1)</f>
        <v>41159.942870370374</v>
      </c>
      <c r="T468" s="12">
        <f>(((J468/60)/60)/24)+DATE(1970,1,1)</f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5">
        <f t="shared" si="29"/>
        <v>110.64</v>
      </c>
      <c r="Q469" t="str">
        <f t="shared" si="30"/>
        <v>film &amp; video</v>
      </c>
      <c r="R469" t="str">
        <f t="shared" si="31"/>
        <v>animation</v>
      </c>
      <c r="S469" s="12">
        <f>(((I469/60)/60)/24)+DATE(1970,1,1)</f>
        <v>41180.679791666669</v>
      </c>
      <c r="T469" s="12">
        <f>(((J469/60)/60)/24)+DATE(1970,1,1)</f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5" t="e">
        <f t="shared" si="29"/>
        <v>#DIV/0!</v>
      </c>
      <c r="Q470" t="str">
        <f t="shared" si="30"/>
        <v>film &amp; video</v>
      </c>
      <c r="R470" t="str">
        <f t="shared" si="31"/>
        <v>animation</v>
      </c>
      <c r="S470" s="12">
        <f>(((I470/60)/60)/24)+DATE(1970,1,1)</f>
        <v>41101.160474537035</v>
      </c>
      <c r="T470" s="12">
        <f>(((J470/60)/60)/24)+DATE(1970,1,1)</f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5" t="e">
        <f t="shared" si="29"/>
        <v>#DIV/0!</v>
      </c>
      <c r="Q471" t="str">
        <f t="shared" si="30"/>
        <v>film &amp; video</v>
      </c>
      <c r="R471" t="str">
        <f t="shared" si="31"/>
        <v>animation</v>
      </c>
      <c r="S471" s="12">
        <f>(((I471/60)/60)/24)+DATE(1970,1,1)</f>
        <v>41887.989861111113</v>
      </c>
      <c r="T471" s="12">
        <f>(((J471/60)/60)/24)+DATE(1970,1,1)</f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5">
        <f t="shared" si="29"/>
        <v>25.5</v>
      </c>
      <c r="Q472" t="str">
        <f t="shared" si="30"/>
        <v>film &amp; video</v>
      </c>
      <c r="R472" t="str">
        <f t="shared" si="31"/>
        <v>animation</v>
      </c>
      <c r="S472" s="12">
        <f>(((I472/60)/60)/24)+DATE(1970,1,1)</f>
        <v>41655.166666666664</v>
      </c>
      <c r="T472" s="12">
        <f>(((J472/60)/60)/24)+DATE(1970,1,1)</f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5">
        <f t="shared" si="29"/>
        <v>38.479999999999997</v>
      </c>
      <c r="Q473" t="str">
        <f t="shared" si="30"/>
        <v>film &amp; video</v>
      </c>
      <c r="R473" t="str">
        <f t="shared" si="31"/>
        <v>animation</v>
      </c>
      <c r="S473" s="12">
        <f>(((I473/60)/60)/24)+DATE(1970,1,1)</f>
        <v>41748.680312500001</v>
      </c>
      <c r="T473" s="12">
        <f>(((J473/60)/60)/24)+DATE(1970,1,1)</f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5">
        <f t="shared" si="29"/>
        <v>28.2</v>
      </c>
      <c r="Q474" t="str">
        <f t="shared" si="30"/>
        <v>film &amp; video</v>
      </c>
      <c r="R474" t="str">
        <f t="shared" si="31"/>
        <v>animation</v>
      </c>
      <c r="S474" s="12">
        <f>(((I474/60)/60)/24)+DATE(1970,1,1)</f>
        <v>41874.922662037039</v>
      </c>
      <c r="T474" s="12">
        <f>(((J474/60)/60)/24)+DATE(1970,1,1)</f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5">
        <f t="shared" si="29"/>
        <v>61.5</v>
      </c>
      <c r="Q475" t="str">
        <f t="shared" si="30"/>
        <v>film &amp; video</v>
      </c>
      <c r="R475" t="str">
        <f t="shared" si="31"/>
        <v>animation</v>
      </c>
      <c r="S475" s="12">
        <f>(((I475/60)/60)/24)+DATE(1970,1,1)</f>
        <v>41899.698136574072</v>
      </c>
      <c r="T475" s="12">
        <f>(((J475/60)/60)/24)+DATE(1970,1,1)</f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5">
        <f t="shared" si="29"/>
        <v>1</v>
      </c>
      <c r="Q476" t="str">
        <f t="shared" si="30"/>
        <v>film &amp; video</v>
      </c>
      <c r="R476" t="str">
        <f t="shared" si="31"/>
        <v>animation</v>
      </c>
      <c r="S476" s="12">
        <f>(((I476/60)/60)/24)+DATE(1970,1,1)</f>
        <v>42783.329039351855</v>
      </c>
      <c r="T476" s="12">
        <f>(((J476/60)/60)/24)+DATE(1970,1,1)</f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5" t="e">
        <f t="shared" si="29"/>
        <v>#DIV/0!</v>
      </c>
      <c r="Q477" t="str">
        <f t="shared" si="30"/>
        <v>film &amp; video</v>
      </c>
      <c r="R477" t="str">
        <f t="shared" si="31"/>
        <v>animation</v>
      </c>
      <c r="S477" s="12">
        <f>(((I477/60)/60)/24)+DATE(1970,1,1)</f>
        <v>42130.086145833338</v>
      </c>
      <c r="T477" s="12">
        <f>(((J477/60)/60)/24)+DATE(1970,1,1)</f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5">
        <f t="shared" si="29"/>
        <v>39.57</v>
      </c>
      <c r="Q478" t="str">
        <f t="shared" si="30"/>
        <v>film &amp; video</v>
      </c>
      <c r="R478" t="str">
        <f t="shared" si="31"/>
        <v>animation</v>
      </c>
      <c r="S478" s="12">
        <f>(((I478/60)/60)/24)+DATE(1970,1,1)</f>
        <v>41793.165972222225</v>
      </c>
      <c r="T478" s="12">
        <f>(((J478/60)/60)/24)+DATE(1970,1,1)</f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5" t="e">
        <f t="shared" si="29"/>
        <v>#DIV/0!</v>
      </c>
      <c r="Q479" t="str">
        <f t="shared" si="30"/>
        <v>film &amp; video</v>
      </c>
      <c r="R479" t="str">
        <f t="shared" si="31"/>
        <v>animation</v>
      </c>
      <c r="S479" s="12">
        <f>(((I479/60)/60)/24)+DATE(1970,1,1)</f>
        <v>41047.83488425926</v>
      </c>
      <c r="T479" s="12">
        <f>(((J479/60)/60)/24)+DATE(1970,1,1)</f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5" t="e">
        <f t="shared" si="29"/>
        <v>#DIV/0!</v>
      </c>
      <c r="Q480" t="str">
        <f t="shared" si="30"/>
        <v>film &amp; video</v>
      </c>
      <c r="R480" t="str">
        <f t="shared" si="31"/>
        <v>animation</v>
      </c>
      <c r="S480" s="12">
        <f>(((I480/60)/60)/24)+DATE(1970,1,1)</f>
        <v>42095.869317129633</v>
      </c>
      <c r="T480" s="12">
        <f>(((J480/60)/60)/24)+DATE(1970,1,1)</f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5">
        <f t="shared" si="29"/>
        <v>88.8</v>
      </c>
      <c r="Q481" t="str">
        <f t="shared" si="30"/>
        <v>film &amp; video</v>
      </c>
      <c r="R481" t="str">
        <f t="shared" si="31"/>
        <v>animation</v>
      </c>
      <c r="S481" s="12">
        <f>(((I481/60)/60)/24)+DATE(1970,1,1)</f>
        <v>41964.449479166666</v>
      </c>
      <c r="T481" s="12">
        <f>(((J481/60)/60)/24)+DATE(1970,1,1)</f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5">
        <f t="shared" si="29"/>
        <v>55.46</v>
      </c>
      <c r="Q482" t="str">
        <f t="shared" si="30"/>
        <v>film &amp; video</v>
      </c>
      <c r="R482" t="str">
        <f t="shared" si="31"/>
        <v>animation</v>
      </c>
      <c r="S482" s="12">
        <f>(((I482/60)/60)/24)+DATE(1970,1,1)</f>
        <v>41495.500173611108</v>
      </c>
      <c r="T482" s="12">
        <f>(((J482/60)/60)/24)+DATE(1970,1,1)</f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5">
        <f t="shared" si="29"/>
        <v>87.14</v>
      </c>
      <c r="Q483" t="str">
        <f t="shared" si="30"/>
        <v>film &amp; video</v>
      </c>
      <c r="R483" t="str">
        <f t="shared" si="31"/>
        <v>animation</v>
      </c>
      <c r="S483" s="12">
        <f>(((I483/60)/60)/24)+DATE(1970,1,1)</f>
        <v>41192.672326388885</v>
      </c>
      <c r="T483" s="12">
        <f>(((J483/60)/60)/24)+DATE(1970,1,1)</f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5">
        <f t="shared" si="29"/>
        <v>10</v>
      </c>
      <c r="Q484" t="str">
        <f t="shared" si="30"/>
        <v>film &amp; video</v>
      </c>
      <c r="R484" t="str">
        <f t="shared" si="31"/>
        <v>animation</v>
      </c>
      <c r="S484" s="12">
        <f>(((I484/60)/60)/24)+DATE(1970,1,1)</f>
        <v>42474.606944444444</v>
      </c>
      <c r="T484" s="12">
        <f>(((J484/60)/60)/24)+DATE(1970,1,1)</f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5">
        <f t="shared" si="29"/>
        <v>51.22</v>
      </c>
      <c r="Q485" t="str">
        <f t="shared" si="30"/>
        <v>film &amp; video</v>
      </c>
      <c r="R485" t="str">
        <f t="shared" si="31"/>
        <v>animation</v>
      </c>
      <c r="S485" s="12">
        <f>(((I485/60)/60)/24)+DATE(1970,1,1)</f>
        <v>41303.197592592594</v>
      </c>
      <c r="T485" s="12">
        <f>(((J485/60)/60)/24)+DATE(1970,1,1)</f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5">
        <f t="shared" si="29"/>
        <v>13.55</v>
      </c>
      <c r="Q486" t="str">
        <f t="shared" si="30"/>
        <v>film &amp; video</v>
      </c>
      <c r="R486" t="str">
        <f t="shared" si="31"/>
        <v>animation</v>
      </c>
      <c r="S486" s="12">
        <f>(((I486/60)/60)/24)+DATE(1970,1,1)</f>
        <v>42313.981157407412</v>
      </c>
      <c r="T486" s="12">
        <f>(((J486/60)/60)/24)+DATE(1970,1,1)</f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5">
        <f t="shared" si="29"/>
        <v>66.52</v>
      </c>
      <c r="Q487" t="str">
        <f t="shared" si="30"/>
        <v>film &amp; video</v>
      </c>
      <c r="R487" t="str">
        <f t="shared" si="31"/>
        <v>animation</v>
      </c>
      <c r="S487" s="12">
        <f>(((I487/60)/60)/24)+DATE(1970,1,1)</f>
        <v>41411.50577546296</v>
      </c>
      <c r="T487" s="12">
        <f>(((J487/60)/60)/24)+DATE(1970,1,1)</f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5">
        <f t="shared" si="29"/>
        <v>50</v>
      </c>
      <c r="Q488" t="str">
        <f t="shared" si="30"/>
        <v>film &amp; video</v>
      </c>
      <c r="R488" t="str">
        <f t="shared" si="31"/>
        <v>animation</v>
      </c>
      <c r="S488" s="12">
        <f>(((I488/60)/60)/24)+DATE(1970,1,1)</f>
        <v>41791.94258101852</v>
      </c>
      <c r="T488" s="12">
        <f>(((J488/60)/60)/24)+DATE(1970,1,1)</f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5" t="e">
        <f t="shared" si="29"/>
        <v>#DIV/0!</v>
      </c>
      <c r="Q489" t="str">
        <f t="shared" si="30"/>
        <v>film &amp; video</v>
      </c>
      <c r="R489" t="str">
        <f t="shared" si="31"/>
        <v>animation</v>
      </c>
      <c r="S489" s="12">
        <f>(((I489/60)/60)/24)+DATE(1970,1,1)</f>
        <v>42729.636504629627</v>
      </c>
      <c r="T489" s="12">
        <f>(((J489/60)/60)/24)+DATE(1970,1,1)</f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5" t="e">
        <f t="shared" si="29"/>
        <v>#DIV/0!</v>
      </c>
      <c r="Q490" t="str">
        <f t="shared" si="30"/>
        <v>film &amp; video</v>
      </c>
      <c r="R490" t="str">
        <f t="shared" si="31"/>
        <v>animation</v>
      </c>
      <c r="S490" s="12">
        <f>(((I490/60)/60)/24)+DATE(1970,1,1)</f>
        <v>42744.054398148146</v>
      </c>
      <c r="T490" s="12">
        <f>(((J490/60)/60)/24)+DATE(1970,1,1)</f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5">
        <f t="shared" si="29"/>
        <v>71.67</v>
      </c>
      <c r="Q491" t="str">
        <f t="shared" si="30"/>
        <v>film &amp; video</v>
      </c>
      <c r="R491" t="str">
        <f t="shared" si="31"/>
        <v>animation</v>
      </c>
      <c r="S491" s="12">
        <f>(((I491/60)/60)/24)+DATE(1970,1,1)</f>
        <v>40913.481249999997</v>
      </c>
      <c r="T491" s="12">
        <f>(((J491/60)/60)/24)+DATE(1970,1,1)</f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5" t="e">
        <f t="shared" si="29"/>
        <v>#DIV/0!</v>
      </c>
      <c r="Q492" t="str">
        <f t="shared" si="30"/>
        <v>film &amp; video</v>
      </c>
      <c r="R492" t="str">
        <f t="shared" si="31"/>
        <v>animation</v>
      </c>
      <c r="S492" s="12">
        <f>(((I492/60)/60)/24)+DATE(1970,1,1)</f>
        <v>41143.968576388892</v>
      </c>
      <c r="T492" s="12">
        <f>(((J492/60)/60)/24)+DATE(1970,1,1)</f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5" t="e">
        <f t="shared" si="29"/>
        <v>#DIV/0!</v>
      </c>
      <c r="Q493" t="str">
        <f t="shared" si="30"/>
        <v>film &amp; video</v>
      </c>
      <c r="R493" t="str">
        <f t="shared" si="31"/>
        <v>animation</v>
      </c>
      <c r="S493" s="12">
        <f>(((I493/60)/60)/24)+DATE(1970,1,1)</f>
        <v>42396.982627314821</v>
      </c>
      <c r="T493" s="12">
        <f>(((J493/60)/60)/24)+DATE(1970,1,1)</f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5" t="e">
        <f t="shared" si="29"/>
        <v>#DIV/0!</v>
      </c>
      <c r="Q494" t="str">
        <f t="shared" si="30"/>
        <v>film &amp; video</v>
      </c>
      <c r="R494" t="str">
        <f t="shared" si="31"/>
        <v>animation</v>
      </c>
      <c r="S494" s="12">
        <f>(((I494/60)/60)/24)+DATE(1970,1,1)</f>
        <v>42656.03506944445</v>
      </c>
      <c r="T494" s="12">
        <f>(((J494/60)/60)/24)+DATE(1970,1,1)</f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5" t="e">
        <f t="shared" si="29"/>
        <v>#DIV/0!</v>
      </c>
      <c r="Q495" t="str">
        <f t="shared" si="30"/>
        <v>film &amp; video</v>
      </c>
      <c r="R495" t="str">
        <f t="shared" si="31"/>
        <v>animation</v>
      </c>
      <c r="S495" s="12">
        <f>(((I495/60)/60)/24)+DATE(1970,1,1)</f>
        <v>42144.726134259254</v>
      </c>
      <c r="T495" s="12">
        <f>(((J495/60)/60)/24)+DATE(1970,1,1)</f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5">
        <f t="shared" si="29"/>
        <v>10.33</v>
      </c>
      <c r="Q496" t="str">
        <f t="shared" si="30"/>
        <v>film &amp; video</v>
      </c>
      <c r="R496" t="str">
        <f t="shared" si="31"/>
        <v>animation</v>
      </c>
      <c r="S496" s="12">
        <f>(((I496/60)/60)/24)+DATE(1970,1,1)</f>
        <v>41823.125</v>
      </c>
      <c r="T496" s="12">
        <f>(((J496/60)/60)/24)+DATE(1970,1,1)</f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5" t="e">
        <f t="shared" si="29"/>
        <v>#DIV/0!</v>
      </c>
      <c r="Q497" t="str">
        <f t="shared" si="30"/>
        <v>film &amp; video</v>
      </c>
      <c r="R497" t="str">
        <f t="shared" si="31"/>
        <v>animation</v>
      </c>
      <c r="S497" s="12">
        <f>(((I497/60)/60)/24)+DATE(1970,1,1)</f>
        <v>42201.827604166669</v>
      </c>
      <c r="T497" s="12">
        <f>(((J497/60)/60)/24)+DATE(1970,1,1)</f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5">
        <f t="shared" si="29"/>
        <v>1</v>
      </c>
      <c r="Q498" t="str">
        <f t="shared" si="30"/>
        <v>film &amp; video</v>
      </c>
      <c r="R498" t="str">
        <f t="shared" si="31"/>
        <v>animation</v>
      </c>
      <c r="S498" s="12">
        <f>(((I498/60)/60)/24)+DATE(1970,1,1)</f>
        <v>41680.93141203704</v>
      </c>
      <c r="T498" s="12">
        <f>(((J498/60)/60)/24)+DATE(1970,1,1)</f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5">
        <f t="shared" si="29"/>
        <v>10</v>
      </c>
      <c r="Q499" t="str">
        <f t="shared" si="30"/>
        <v>film &amp; video</v>
      </c>
      <c r="R499" t="str">
        <f t="shared" si="31"/>
        <v>animation</v>
      </c>
      <c r="S499" s="12">
        <f>(((I499/60)/60)/24)+DATE(1970,1,1)</f>
        <v>41998.208333333328</v>
      </c>
      <c r="T499" s="12">
        <f>(((J499/60)/60)/24)+DATE(1970,1,1)</f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5">
        <f t="shared" si="29"/>
        <v>136.09</v>
      </c>
      <c r="Q500" t="str">
        <f t="shared" si="30"/>
        <v>film &amp; video</v>
      </c>
      <c r="R500" t="str">
        <f t="shared" si="31"/>
        <v>animation</v>
      </c>
      <c r="S500" s="12">
        <f>(((I500/60)/60)/24)+DATE(1970,1,1)</f>
        <v>40900.762141203704</v>
      </c>
      <c r="T500" s="12">
        <f>(((J500/60)/60)/24)+DATE(1970,1,1)</f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5">
        <f t="shared" si="29"/>
        <v>73.459999999999994</v>
      </c>
      <c r="Q501" t="str">
        <f t="shared" si="30"/>
        <v>film &amp; video</v>
      </c>
      <c r="R501" t="str">
        <f t="shared" si="31"/>
        <v>animation</v>
      </c>
      <c r="S501" s="12">
        <f>(((I501/60)/60)/24)+DATE(1970,1,1)</f>
        <v>40098.874305555553</v>
      </c>
      <c r="T501" s="12">
        <f>(((J501/60)/60)/24)+DATE(1970,1,1)</f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5">
        <f t="shared" si="29"/>
        <v>53.75</v>
      </c>
      <c r="Q502" t="str">
        <f t="shared" si="30"/>
        <v>film &amp; video</v>
      </c>
      <c r="R502" t="str">
        <f t="shared" si="31"/>
        <v>animation</v>
      </c>
      <c r="S502" s="12">
        <f>(((I502/60)/60)/24)+DATE(1970,1,1)</f>
        <v>40306.927777777775</v>
      </c>
      <c r="T502" s="12">
        <f>(((J502/60)/60)/24)+DATE(1970,1,1)</f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5" t="e">
        <f t="shared" si="29"/>
        <v>#DIV/0!</v>
      </c>
      <c r="Q503" t="str">
        <f t="shared" si="30"/>
        <v>film &amp; video</v>
      </c>
      <c r="R503" t="str">
        <f t="shared" si="31"/>
        <v>animation</v>
      </c>
      <c r="S503" s="12">
        <f>(((I503/60)/60)/24)+DATE(1970,1,1)</f>
        <v>40733.234386574077</v>
      </c>
      <c r="T503" s="12">
        <f>(((J503/60)/60)/24)+DATE(1970,1,1)</f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5">
        <f t="shared" si="29"/>
        <v>57.5</v>
      </c>
      <c r="Q504" t="str">
        <f t="shared" si="30"/>
        <v>film &amp; video</v>
      </c>
      <c r="R504" t="str">
        <f t="shared" si="31"/>
        <v>animation</v>
      </c>
      <c r="S504" s="12">
        <f>(((I504/60)/60)/24)+DATE(1970,1,1)</f>
        <v>40986.511863425927</v>
      </c>
      <c r="T504" s="12">
        <f>(((J504/60)/60)/24)+DATE(1970,1,1)</f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5">
        <f t="shared" si="29"/>
        <v>12.67</v>
      </c>
      <c r="Q505" t="str">
        <f t="shared" si="30"/>
        <v>film &amp; video</v>
      </c>
      <c r="R505" t="str">
        <f t="shared" si="31"/>
        <v>animation</v>
      </c>
      <c r="S505" s="12">
        <f>(((I505/60)/60)/24)+DATE(1970,1,1)</f>
        <v>42021.526655092588</v>
      </c>
      <c r="T505" s="12">
        <f>(((J505/60)/60)/24)+DATE(1970,1,1)</f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5">
        <f t="shared" si="29"/>
        <v>67</v>
      </c>
      <c r="Q506" t="str">
        <f t="shared" si="30"/>
        <v>film &amp; video</v>
      </c>
      <c r="R506" t="str">
        <f t="shared" si="31"/>
        <v>animation</v>
      </c>
      <c r="S506" s="12">
        <f>(((I506/60)/60)/24)+DATE(1970,1,1)</f>
        <v>41009.941979166666</v>
      </c>
      <c r="T506" s="12">
        <f>(((J506/60)/60)/24)+DATE(1970,1,1)</f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5">
        <f t="shared" si="29"/>
        <v>3.71</v>
      </c>
      <c r="Q507" t="str">
        <f t="shared" si="30"/>
        <v>film &amp; video</v>
      </c>
      <c r="R507" t="str">
        <f t="shared" si="31"/>
        <v>animation</v>
      </c>
      <c r="S507" s="12">
        <f>(((I507/60)/60)/24)+DATE(1970,1,1)</f>
        <v>42363.098217592589</v>
      </c>
      <c r="T507" s="12">
        <f>(((J507/60)/60)/24)+DATE(1970,1,1)</f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5">
        <f t="shared" si="29"/>
        <v>250</v>
      </c>
      <c r="Q508" t="str">
        <f t="shared" si="30"/>
        <v>film &amp; video</v>
      </c>
      <c r="R508" t="str">
        <f t="shared" si="31"/>
        <v>animation</v>
      </c>
      <c r="S508" s="12">
        <f>(((I508/60)/60)/24)+DATE(1970,1,1)</f>
        <v>41496.552314814813</v>
      </c>
      <c r="T508" s="12">
        <f>(((J508/60)/60)/24)+DATE(1970,1,1)</f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5">
        <f t="shared" si="29"/>
        <v>64</v>
      </c>
      <c r="Q509" t="str">
        <f t="shared" si="30"/>
        <v>film &amp; video</v>
      </c>
      <c r="R509" t="str">
        <f t="shared" si="31"/>
        <v>animation</v>
      </c>
      <c r="S509" s="12">
        <f>(((I509/60)/60)/24)+DATE(1970,1,1)</f>
        <v>41201.958993055552</v>
      </c>
      <c r="T509" s="12">
        <f>(((J509/60)/60)/24)+DATE(1970,1,1)</f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5">
        <f t="shared" si="29"/>
        <v>133.33000000000001</v>
      </c>
      <c r="Q510" t="str">
        <f t="shared" si="30"/>
        <v>film &amp; video</v>
      </c>
      <c r="R510" t="str">
        <f t="shared" si="31"/>
        <v>animation</v>
      </c>
      <c r="S510" s="12">
        <f>(((I510/60)/60)/24)+DATE(1970,1,1)</f>
        <v>41054.593055555553</v>
      </c>
      <c r="T510" s="12">
        <f>(((J510/60)/60)/24)+DATE(1970,1,1)</f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5">
        <f t="shared" si="29"/>
        <v>10</v>
      </c>
      <c r="Q511" t="str">
        <f t="shared" si="30"/>
        <v>film &amp; video</v>
      </c>
      <c r="R511" t="str">
        <f t="shared" si="31"/>
        <v>animation</v>
      </c>
      <c r="S511" s="12">
        <f>(((I511/60)/60)/24)+DATE(1970,1,1)</f>
        <v>42183.631597222222</v>
      </c>
      <c r="T511" s="12">
        <f>(((J511/60)/60)/24)+DATE(1970,1,1)</f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5" t="e">
        <f t="shared" si="29"/>
        <v>#DIV/0!</v>
      </c>
      <c r="Q512" t="str">
        <f t="shared" si="30"/>
        <v>film &amp; video</v>
      </c>
      <c r="R512" t="str">
        <f t="shared" si="31"/>
        <v>animation</v>
      </c>
      <c r="S512" s="12">
        <f>(((I512/60)/60)/24)+DATE(1970,1,1)</f>
        <v>42430.176377314812</v>
      </c>
      <c r="T512" s="12">
        <f>(((J512/60)/60)/24)+DATE(1970,1,1)</f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5">
        <f t="shared" si="29"/>
        <v>30</v>
      </c>
      <c r="Q513" t="str">
        <f t="shared" si="30"/>
        <v>film &amp; video</v>
      </c>
      <c r="R513" t="str">
        <f t="shared" si="31"/>
        <v>animation</v>
      </c>
      <c r="S513" s="12">
        <f>(((I513/60)/60)/24)+DATE(1970,1,1)</f>
        <v>41370.261365740742</v>
      </c>
      <c r="T513" s="12">
        <f>(((J513/60)/60)/24)+DATE(1970,1,1)</f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5">
        <f t="shared" si="29"/>
        <v>5.5</v>
      </c>
      <c r="Q514" t="str">
        <f t="shared" si="30"/>
        <v>film &amp; video</v>
      </c>
      <c r="R514" t="str">
        <f t="shared" si="31"/>
        <v>animation</v>
      </c>
      <c r="S514" s="12">
        <f>(((I514/60)/60)/24)+DATE(1970,1,1)</f>
        <v>42694.783877314811</v>
      </c>
      <c r="T514" s="12">
        <f>(((J514/60)/60)/24)+DATE(1970,1,1)</f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5">
        <f t="shared" ref="P515:P578" si="33">ROUND(E515/L515,2)</f>
        <v>102.38</v>
      </c>
      <c r="Q515" t="str">
        <f t="shared" ref="Q515:Q578" si="34">LEFT(N515,FIND("/",N515)-1)</f>
        <v>film &amp; video</v>
      </c>
      <c r="R515" t="str">
        <f t="shared" ref="R515:R578" si="35">RIGHT(N515,LEN(N515)-FIND("/",N515))</f>
        <v>animation</v>
      </c>
      <c r="S515" s="12">
        <f>(((I515/60)/60)/24)+DATE(1970,1,1)</f>
        <v>42597.291666666672</v>
      </c>
      <c r="T515" s="12">
        <f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5">
        <f t="shared" si="33"/>
        <v>16.670000000000002</v>
      </c>
      <c r="Q516" t="str">
        <f t="shared" si="34"/>
        <v>film &amp; video</v>
      </c>
      <c r="R516" t="str">
        <f t="shared" si="35"/>
        <v>animation</v>
      </c>
      <c r="S516" s="12">
        <f>(((I516/60)/60)/24)+DATE(1970,1,1)</f>
        <v>41860.613969907405</v>
      </c>
      <c r="T516" s="12">
        <f>(((J516/60)/60)/24)+DATE(1970,1,1)</f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5">
        <f t="shared" si="33"/>
        <v>725.03</v>
      </c>
      <c r="Q517" t="str">
        <f t="shared" si="34"/>
        <v>film &amp; video</v>
      </c>
      <c r="R517" t="str">
        <f t="shared" si="35"/>
        <v>animation</v>
      </c>
      <c r="S517" s="12">
        <f>(((I517/60)/60)/24)+DATE(1970,1,1)</f>
        <v>42367.490752314814</v>
      </c>
      <c r="T517" s="12">
        <f>(((J517/60)/60)/24)+DATE(1970,1,1)</f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5" t="e">
        <f t="shared" si="33"/>
        <v>#DIV/0!</v>
      </c>
      <c r="Q518" t="str">
        <f t="shared" si="34"/>
        <v>film &amp; video</v>
      </c>
      <c r="R518" t="str">
        <f t="shared" si="35"/>
        <v>animation</v>
      </c>
      <c r="S518" s="12">
        <f>(((I518/60)/60)/24)+DATE(1970,1,1)</f>
        <v>42151.778703703705</v>
      </c>
      <c r="T518" s="12">
        <f>(((J518/60)/60)/24)+DATE(1970,1,1)</f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5">
        <f t="shared" si="33"/>
        <v>68.33</v>
      </c>
      <c r="Q519" t="str">
        <f t="shared" si="34"/>
        <v>film &amp; video</v>
      </c>
      <c r="R519" t="str">
        <f t="shared" si="35"/>
        <v>animation</v>
      </c>
      <c r="S519" s="12">
        <f>(((I519/60)/60)/24)+DATE(1970,1,1)</f>
        <v>42768.615289351852</v>
      </c>
      <c r="T519" s="12">
        <f>(((J519/60)/60)/24)+DATE(1970,1,1)</f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5" t="e">
        <f t="shared" si="33"/>
        <v>#DIV/0!</v>
      </c>
      <c r="Q520" t="str">
        <f t="shared" si="34"/>
        <v>film &amp; video</v>
      </c>
      <c r="R520" t="str">
        <f t="shared" si="35"/>
        <v>animation</v>
      </c>
      <c r="S520" s="12">
        <f>(((I520/60)/60)/24)+DATE(1970,1,1)</f>
        <v>42253.615277777775</v>
      </c>
      <c r="T520" s="12">
        <f>(((J520/60)/60)/24)+DATE(1970,1,1)</f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5">
        <f t="shared" si="33"/>
        <v>39.229999999999997</v>
      </c>
      <c r="Q521" t="str">
        <f t="shared" si="34"/>
        <v>film &amp; video</v>
      </c>
      <c r="R521" t="str">
        <f t="shared" si="35"/>
        <v>animation</v>
      </c>
      <c r="S521" s="12">
        <f>(((I521/60)/60)/24)+DATE(1970,1,1)</f>
        <v>41248.391446759262</v>
      </c>
      <c r="T521" s="12">
        <f>(((J521/60)/60)/24)+DATE(1970,1,1)</f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5">
        <f t="shared" si="33"/>
        <v>150.15</v>
      </c>
      <c r="Q522" t="str">
        <f t="shared" si="34"/>
        <v>theater</v>
      </c>
      <c r="R522" t="str">
        <f t="shared" si="35"/>
        <v>plays</v>
      </c>
      <c r="S522" s="12">
        <f>(((I522/60)/60)/24)+DATE(1970,1,1)</f>
        <v>42348.702094907407</v>
      </c>
      <c r="T522" s="12">
        <f>(((J522/60)/60)/24)+DATE(1970,1,1)</f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5">
        <f t="shared" si="33"/>
        <v>93.43</v>
      </c>
      <c r="Q523" t="str">
        <f t="shared" si="34"/>
        <v>theater</v>
      </c>
      <c r="R523" t="str">
        <f t="shared" si="35"/>
        <v>plays</v>
      </c>
      <c r="S523" s="12">
        <f>(((I523/60)/60)/24)+DATE(1970,1,1)</f>
        <v>42675.207638888889</v>
      </c>
      <c r="T523" s="12">
        <f>(((J523/60)/60)/24)+DATE(1970,1,1)</f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5">
        <f t="shared" si="33"/>
        <v>110.97</v>
      </c>
      <c r="Q524" t="str">
        <f t="shared" si="34"/>
        <v>theater</v>
      </c>
      <c r="R524" t="str">
        <f t="shared" si="35"/>
        <v>plays</v>
      </c>
      <c r="S524" s="12">
        <f>(((I524/60)/60)/24)+DATE(1970,1,1)</f>
        <v>42449.999131944445</v>
      </c>
      <c r="T524" s="12">
        <f>(((J524/60)/60)/24)+DATE(1970,1,1)</f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5">
        <f t="shared" si="33"/>
        <v>71.790000000000006</v>
      </c>
      <c r="Q525" t="str">
        <f t="shared" si="34"/>
        <v>theater</v>
      </c>
      <c r="R525" t="str">
        <f t="shared" si="35"/>
        <v>plays</v>
      </c>
      <c r="S525" s="12">
        <f>(((I525/60)/60)/24)+DATE(1970,1,1)</f>
        <v>42268.13282407407</v>
      </c>
      <c r="T525" s="12">
        <f>(((J525/60)/60)/24)+DATE(1970,1,1)</f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5">
        <f t="shared" si="33"/>
        <v>29.26</v>
      </c>
      <c r="Q526" t="str">
        <f t="shared" si="34"/>
        <v>theater</v>
      </c>
      <c r="R526" t="str">
        <f t="shared" si="35"/>
        <v>plays</v>
      </c>
      <c r="S526" s="12">
        <f>(((I526/60)/60)/24)+DATE(1970,1,1)</f>
        <v>42522.717233796298</v>
      </c>
      <c r="T526" s="12">
        <f>(((J526/60)/60)/24)+DATE(1970,1,1)</f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5">
        <f t="shared" si="33"/>
        <v>1000</v>
      </c>
      <c r="Q527" t="str">
        <f t="shared" si="34"/>
        <v>theater</v>
      </c>
      <c r="R527" t="str">
        <f t="shared" si="35"/>
        <v>plays</v>
      </c>
      <c r="S527" s="12">
        <f>(((I527/60)/60)/24)+DATE(1970,1,1)</f>
        <v>41895.400937500002</v>
      </c>
      <c r="T527" s="12">
        <f>(((J527/60)/60)/24)+DATE(1970,1,1)</f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5">
        <f t="shared" si="33"/>
        <v>74.349999999999994</v>
      </c>
      <c r="Q528" t="str">
        <f t="shared" si="34"/>
        <v>theater</v>
      </c>
      <c r="R528" t="str">
        <f t="shared" si="35"/>
        <v>plays</v>
      </c>
      <c r="S528" s="12">
        <f>(((I528/60)/60)/24)+DATE(1970,1,1)</f>
        <v>42223.708333333328</v>
      </c>
      <c r="T528" s="12">
        <f>(((J528/60)/60)/24)+DATE(1970,1,1)</f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5">
        <f t="shared" si="33"/>
        <v>63.83</v>
      </c>
      <c r="Q529" t="str">
        <f t="shared" si="34"/>
        <v>theater</v>
      </c>
      <c r="R529" t="str">
        <f t="shared" si="35"/>
        <v>plays</v>
      </c>
      <c r="S529" s="12">
        <f>(((I529/60)/60)/24)+DATE(1970,1,1)</f>
        <v>42783.670138888891</v>
      </c>
      <c r="T529" s="12">
        <f>(((J529/60)/60)/24)+DATE(1970,1,1)</f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5">
        <f t="shared" si="33"/>
        <v>44.33</v>
      </c>
      <c r="Q530" t="str">
        <f t="shared" si="34"/>
        <v>theater</v>
      </c>
      <c r="R530" t="str">
        <f t="shared" si="35"/>
        <v>plays</v>
      </c>
      <c r="S530" s="12">
        <f>(((I530/60)/60)/24)+DATE(1970,1,1)</f>
        <v>42176.888888888891</v>
      </c>
      <c r="T530" s="12">
        <f>(((J530/60)/60)/24)+DATE(1970,1,1)</f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5">
        <f t="shared" si="33"/>
        <v>86.94</v>
      </c>
      <c r="Q531" t="str">
        <f t="shared" si="34"/>
        <v>theater</v>
      </c>
      <c r="R531" t="str">
        <f t="shared" si="35"/>
        <v>plays</v>
      </c>
      <c r="S531" s="12">
        <f>(((I531/60)/60)/24)+DATE(1970,1,1)</f>
        <v>42746.208333333328</v>
      </c>
      <c r="T531" s="12">
        <f>(((J531/60)/60)/24)+DATE(1970,1,1)</f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5">
        <f t="shared" si="33"/>
        <v>126.55</v>
      </c>
      <c r="Q532" t="str">
        <f t="shared" si="34"/>
        <v>theater</v>
      </c>
      <c r="R532" t="str">
        <f t="shared" si="35"/>
        <v>plays</v>
      </c>
      <c r="S532" s="12">
        <f>(((I532/60)/60)/24)+DATE(1970,1,1)</f>
        <v>42179.083333333328</v>
      </c>
      <c r="T532" s="12">
        <f>(((J532/60)/60)/24)+DATE(1970,1,1)</f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5">
        <f t="shared" si="33"/>
        <v>129.03</v>
      </c>
      <c r="Q533" t="str">
        <f t="shared" si="34"/>
        <v>theater</v>
      </c>
      <c r="R533" t="str">
        <f t="shared" si="35"/>
        <v>plays</v>
      </c>
      <c r="S533" s="12">
        <f>(((I533/60)/60)/24)+DATE(1970,1,1)</f>
        <v>42721.290972222225</v>
      </c>
      <c r="T533" s="12">
        <f>(((J533/60)/60)/24)+DATE(1970,1,1)</f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5">
        <f t="shared" si="33"/>
        <v>71.239999999999995</v>
      </c>
      <c r="Q534" t="str">
        <f t="shared" si="34"/>
        <v>theater</v>
      </c>
      <c r="R534" t="str">
        <f t="shared" si="35"/>
        <v>plays</v>
      </c>
      <c r="S534" s="12">
        <f>(((I534/60)/60)/24)+DATE(1970,1,1)</f>
        <v>42503.007037037038</v>
      </c>
      <c r="T534" s="12">
        <f>(((J534/60)/60)/24)+DATE(1970,1,1)</f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5">
        <f t="shared" si="33"/>
        <v>117.88</v>
      </c>
      <c r="Q535" t="str">
        <f t="shared" si="34"/>
        <v>theater</v>
      </c>
      <c r="R535" t="str">
        <f t="shared" si="35"/>
        <v>plays</v>
      </c>
      <c r="S535" s="12">
        <f>(((I535/60)/60)/24)+DATE(1970,1,1)</f>
        <v>42506.43478009259</v>
      </c>
      <c r="T535" s="12">
        <f>(((J535/60)/60)/24)+DATE(1970,1,1)</f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5">
        <f t="shared" si="33"/>
        <v>327.08</v>
      </c>
      <c r="Q536" t="str">
        <f t="shared" si="34"/>
        <v>theater</v>
      </c>
      <c r="R536" t="str">
        <f t="shared" si="35"/>
        <v>plays</v>
      </c>
      <c r="S536" s="12">
        <f>(((I536/60)/60)/24)+DATE(1970,1,1)</f>
        <v>42309.958333333328</v>
      </c>
      <c r="T536" s="12">
        <f>(((J536/60)/60)/24)+DATE(1970,1,1)</f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5">
        <f t="shared" si="33"/>
        <v>34.75</v>
      </c>
      <c r="Q537" t="str">
        <f t="shared" si="34"/>
        <v>theater</v>
      </c>
      <c r="R537" t="str">
        <f t="shared" si="35"/>
        <v>plays</v>
      </c>
      <c r="S537" s="12">
        <f>(((I537/60)/60)/24)+DATE(1970,1,1)</f>
        <v>42741.545196759253</v>
      </c>
      <c r="T537" s="12">
        <f>(((J537/60)/60)/24)+DATE(1970,1,1)</f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5">
        <f t="shared" si="33"/>
        <v>100.06</v>
      </c>
      <c r="Q538" t="str">
        <f t="shared" si="34"/>
        <v>theater</v>
      </c>
      <c r="R538" t="str">
        <f t="shared" si="35"/>
        <v>plays</v>
      </c>
      <c r="S538" s="12">
        <f>(((I538/60)/60)/24)+DATE(1970,1,1)</f>
        <v>42219.75</v>
      </c>
      <c r="T538" s="12">
        <f>(((J538/60)/60)/24)+DATE(1970,1,1)</f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5">
        <f t="shared" si="33"/>
        <v>40.85</v>
      </c>
      <c r="Q539" t="str">
        <f t="shared" si="34"/>
        <v>theater</v>
      </c>
      <c r="R539" t="str">
        <f t="shared" si="35"/>
        <v>plays</v>
      </c>
      <c r="S539" s="12">
        <f>(((I539/60)/60)/24)+DATE(1970,1,1)</f>
        <v>42312.810081018513</v>
      </c>
      <c r="T539" s="12">
        <f>(((J539/60)/60)/24)+DATE(1970,1,1)</f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5">
        <f t="shared" si="33"/>
        <v>252.02</v>
      </c>
      <c r="Q540" t="str">
        <f t="shared" si="34"/>
        <v>theater</v>
      </c>
      <c r="R540" t="str">
        <f t="shared" si="35"/>
        <v>plays</v>
      </c>
      <c r="S540" s="12">
        <f>(((I540/60)/60)/24)+DATE(1970,1,1)</f>
        <v>42503.794710648144</v>
      </c>
      <c r="T540" s="12">
        <f>(((J540/60)/60)/24)+DATE(1970,1,1)</f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5">
        <f t="shared" si="33"/>
        <v>25.16</v>
      </c>
      <c r="Q541" t="str">
        <f t="shared" si="34"/>
        <v>theater</v>
      </c>
      <c r="R541" t="str">
        <f t="shared" si="35"/>
        <v>plays</v>
      </c>
      <c r="S541" s="12">
        <f>(((I541/60)/60)/24)+DATE(1970,1,1)</f>
        <v>42556.049849537041</v>
      </c>
      <c r="T541" s="12">
        <f>(((J541/60)/60)/24)+DATE(1970,1,1)</f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5">
        <f t="shared" si="33"/>
        <v>1</v>
      </c>
      <c r="Q542" t="str">
        <f t="shared" si="34"/>
        <v>technology</v>
      </c>
      <c r="R542" t="str">
        <f t="shared" si="35"/>
        <v>web</v>
      </c>
      <c r="S542" s="12">
        <f>(((I542/60)/60)/24)+DATE(1970,1,1)</f>
        <v>42039.817199074074</v>
      </c>
      <c r="T542" s="12">
        <f>(((J542/60)/60)/24)+DATE(1970,1,1)</f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5">
        <f t="shared" si="33"/>
        <v>25</v>
      </c>
      <c r="Q543" t="str">
        <f t="shared" si="34"/>
        <v>technology</v>
      </c>
      <c r="R543" t="str">
        <f t="shared" si="35"/>
        <v>web</v>
      </c>
      <c r="S543" s="12">
        <f>(((I543/60)/60)/24)+DATE(1970,1,1)</f>
        <v>42306.046689814815</v>
      </c>
      <c r="T543" s="12">
        <f>(((J543/60)/60)/24)+DATE(1970,1,1)</f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5">
        <f t="shared" si="33"/>
        <v>1</v>
      </c>
      <c r="Q544" t="str">
        <f t="shared" si="34"/>
        <v>technology</v>
      </c>
      <c r="R544" t="str">
        <f t="shared" si="35"/>
        <v>web</v>
      </c>
      <c r="S544" s="12">
        <f>(((I544/60)/60)/24)+DATE(1970,1,1)</f>
        <v>42493.695787037039</v>
      </c>
      <c r="T544" s="12">
        <f>(((J544/60)/60)/24)+DATE(1970,1,1)</f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5">
        <f t="shared" si="33"/>
        <v>35</v>
      </c>
      <c r="Q545" t="str">
        <f t="shared" si="34"/>
        <v>technology</v>
      </c>
      <c r="R545" t="str">
        <f t="shared" si="35"/>
        <v>web</v>
      </c>
      <c r="S545" s="12">
        <f>(((I545/60)/60)/24)+DATE(1970,1,1)</f>
        <v>41944.092152777775</v>
      </c>
      <c r="T545" s="12">
        <f>(((J545/60)/60)/24)+DATE(1970,1,1)</f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5">
        <f t="shared" si="33"/>
        <v>3</v>
      </c>
      <c r="Q546" t="str">
        <f t="shared" si="34"/>
        <v>technology</v>
      </c>
      <c r="R546" t="str">
        <f t="shared" si="35"/>
        <v>web</v>
      </c>
      <c r="S546" s="12">
        <f>(((I546/60)/60)/24)+DATE(1970,1,1)</f>
        <v>42555.656944444447</v>
      </c>
      <c r="T546" s="12">
        <f>(((J546/60)/60)/24)+DATE(1970,1,1)</f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5">
        <f t="shared" si="33"/>
        <v>402.71</v>
      </c>
      <c r="Q547" t="str">
        <f t="shared" si="34"/>
        <v>technology</v>
      </c>
      <c r="R547" t="str">
        <f t="shared" si="35"/>
        <v>web</v>
      </c>
      <c r="S547" s="12">
        <f>(((I547/60)/60)/24)+DATE(1970,1,1)</f>
        <v>42323.634131944447</v>
      </c>
      <c r="T547" s="12">
        <f>(((J547/60)/60)/24)+DATE(1970,1,1)</f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5">
        <f t="shared" si="33"/>
        <v>26</v>
      </c>
      <c r="Q548" t="str">
        <f t="shared" si="34"/>
        <v>technology</v>
      </c>
      <c r="R548" t="str">
        <f t="shared" si="35"/>
        <v>web</v>
      </c>
      <c r="S548" s="12">
        <f>(((I548/60)/60)/24)+DATE(1970,1,1)</f>
        <v>42294.667997685188</v>
      </c>
      <c r="T548" s="12">
        <f>(((J548/60)/60)/24)+DATE(1970,1,1)</f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5" t="e">
        <f t="shared" si="33"/>
        <v>#DIV/0!</v>
      </c>
      <c r="Q549" t="str">
        <f t="shared" si="34"/>
        <v>technology</v>
      </c>
      <c r="R549" t="str">
        <f t="shared" si="35"/>
        <v>web</v>
      </c>
      <c r="S549" s="12">
        <f>(((I549/60)/60)/24)+DATE(1970,1,1)</f>
        <v>42410.696342592593</v>
      </c>
      <c r="T549" s="12">
        <f>(((J549/60)/60)/24)+DATE(1970,1,1)</f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5">
        <f t="shared" si="33"/>
        <v>9</v>
      </c>
      <c r="Q550" t="str">
        <f t="shared" si="34"/>
        <v>technology</v>
      </c>
      <c r="R550" t="str">
        <f t="shared" si="35"/>
        <v>web</v>
      </c>
      <c r="S550" s="12">
        <f>(((I550/60)/60)/24)+DATE(1970,1,1)</f>
        <v>42306.903333333335</v>
      </c>
      <c r="T550" s="12">
        <f>(((J550/60)/60)/24)+DATE(1970,1,1)</f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5">
        <f t="shared" si="33"/>
        <v>8.5</v>
      </c>
      <c r="Q551" t="str">
        <f t="shared" si="34"/>
        <v>technology</v>
      </c>
      <c r="R551" t="str">
        <f t="shared" si="35"/>
        <v>web</v>
      </c>
      <c r="S551" s="12">
        <f>(((I551/60)/60)/24)+DATE(1970,1,1)</f>
        <v>42193.636828703704</v>
      </c>
      <c r="T551" s="12">
        <f>(((J551/60)/60)/24)+DATE(1970,1,1)</f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5">
        <f t="shared" si="33"/>
        <v>8.75</v>
      </c>
      <c r="Q552" t="str">
        <f t="shared" si="34"/>
        <v>technology</v>
      </c>
      <c r="R552" t="str">
        <f t="shared" si="35"/>
        <v>web</v>
      </c>
      <c r="S552" s="12">
        <f>(((I552/60)/60)/24)+DATE(1970,1,1)</f>
        <v>42766.208333333328</v>
      </c>
      <c r="T552" s="12">
        <f>(((J552/60)/60)/24)+DATE(1970,1,1)</f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5">
        <f t="shared" si="33"/>
        <v>135.04</v>
      </c>
      <c r="Q553" t="str">
        <f t="shared" si="34"/>
        <v>technology</v>
      </c>
      <c r="R553" t="str">
        <f t="shared" si="35"/>
        <v>web</v>
      </c>
      <c r="S553" s="12">
        <f>(((I553/60)/60)/24)+DATE(1970,1,1)</f>
        <v>42217.745138888888</v>
      </c>
      <c r="T553" s="12">
        <f>(((J553/60)/60)/24)+DATE(1970,1,1)</f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5" t="e">
        <f t="shared" si="33"/>
        <v>#DIV/0!</v>
      </c>
      <c r="Q554" t="str">
        <f t="shared" si="34"/>
        <v>technology</v>
      </c>
      <c r="R554" t="str">
        <f t="shared" si="35"/>
        <v>web</v>
      </c>
      <c r="S554" s="12">
        <f>(((I554/60)/60)/24)+DATE(1970,1,1)</f>
        <v>42378.616851851853</v>
      </c>
      <c r="T554" s="12">
        <f>(((J554/60)/60)/24)+DATE(1970,1,1)</f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5">
        <f t="shared" si="33"/>
        <v>20.5</v>
      </c>
      <c r="Q555" t="str">
        <f t="shared" si="34"/>
        <v>technology</v>
      </c>
      <c r="R555" t="str">
        <f t="shared" si="35"/>
        <v>web</v>
      </c>
      <c r="S555" s="12">
        <f>(((I555/60)/60)/24)+DATE(1970,1,1)</f>
        <v>41957.761469907404</v>
      </c>
      <c r="T555" s="12">
        <f>(((J555/60)/60)/24)+DATE(1970,1,1)</f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5">
        <f t="shared" si="33"/>
        <v>64.36</v>
      </c>
      <c r="Q556" t="str">
        <f t="shared" si="34"/>
        <v>technology</v>
      </c>
      <c r="R556" t="str">
        <f t="shared" si="35"/>
        <v>web</v>
      </c>
      <c r="S556" s="12">
        <f>(((I556/60)/60)/24)+DATE(1970,1,1)</f>
        <v>41931.684861111113</v>
      </c>
      <c r="T556" s="12">
        <f>(((J556/60)/60)/24)+DATE(1970,1,1)</f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5" t="e">
        <f t="shared" si="33"/>
        <v>#DIV/0!</v>
      </c>
      <c r="Q557" t="str">
        <f t="shared" si="34"/>
        <v>technology</v>
      </c>
      <c r="R557" t="str">
        <f t="shared" si="35"/>
        <v>web</v>
      </c>
      <c r="S557" s="12">
        <f>(((I557/60)/60)/24)+DATE(1970,1,1)</f>
        <v>42533.353506944448</v>
      </c>
      <c r="T557" s="12">
        <f>(((J557/60)/60)/24)+DATE(1970,1,1)</f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5">
        <f t="shared" si="33"/>
        <v>200</v>
      </c>
      <c r="Q558" t="str">
        <f t="shared" si="34"/>
        <v>technology</v>
      </c>
      <c r="R558" t="str">
        <f t="shared" si="35"/>
        <v>web</v>
      </c>
      <c r="S558" s="12">
        <f>(((I558/60)/60)/24)+DATE(1970,1,1)</f>
        <v>42375.860150462962</v>
      </c>
      <c r="T558" s="12">
        <f>(((J558/60)/60)/24)+DATE(1970,1,1)</f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5">
        <f t="shared" si="33"/>
        <v>68.3</v>
      </c>
      <c r="Q559" t="str">
        <f t="shared" si="34"/>
        <v>technology</v>
      </c>
      <c r="R559" t="str">
        <f t="shared" si="35"/>
        <v>web</v>
      </c>
      <c r="S559" s="12">
        <f>(((I559/60)/60)/24)+DATE(1970,1,1)</f>
        <v>42706.983831018515</v>
      </c>
      <c r="T559" s="12">
        <f>(((J559/60)/60)/24)+DATE(1970,1,1)</f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5" t="e">
        <f t="shared" si="33"/>
        <v>#DIV/0!</v>
      </c>
      <c r="Q560" t="str">
        <f t="shared" si="34"/>
        <v>technology</v>
      </c>
      <c r="R560" t="str">
        <f t="shared" si="35"/>
        <v>web</v>
      </c>
      <c r="S560" s="12">
        <f>(((I560/60)/60)/24)+DATE(1970,1,1)</f>
        <v>42087.841493055559</v>
      </c>
      <c r="T560" s="12">
        <f>(((J560/60)/60)/24)+DATE(1970,1,1)</f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5">
        <f t="shared" si="33"/>
        <v>50</v>
      </c>
      <c r="Q561" t="str">
        <f t="shared" si="34"/>
        <v>technology</v>
      </c>
      <c r="R561" t="str">
        <f t="shared" si="35"/>
        <v>web</v>
      </c>
      <c r="S561" s="12">
        <f>(((I561/60)/60)/24)+DATE(1970,1,1)</f>
        <v>42351.283101851848</v>
      </c>
      <c r="T561" s="12">
        <f>(((J561/60)/60)/24)+DATE(1970,1,1)</f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5">
        <f t="shared" si="33"/>
        <v>4</v>
      </c>
      <c r="Q562" t="str">
        <f t="shared" si="34"/>
        <v>technology</v>
      </c>
      <c r="R562" t="str">
        <f t="shared" si="35"/>
        <v>web</v>
      </c>
      <c r="S562" s="12">
        <f>(((I562/60)/60)/24)+DATE(1970,1,1)</f>
        <v>41990.771354166667</v>
      </c>
      <c r="T562" s="12">
        <f>(((J562/60)/60)/24)+DATE(1970,1,1)</f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5">
        <f t="shared" si="33"/>
        <v>27.5</v>
      </c>
      <c r="Q563" t="str">
        <f t="shared" si="34"/>
        <v>technology</v>
      </c>
      <c r="R563" t="str">
        <f t="shared" si="35"/>
        <v>web</v>
      </c>
      <c r="S563" s="12">
        <f>(((I563/60)/60)/24)+DATE(1970,1,1)</f>
        <v>42303.658715277779</v>
      </c>
      <c r="T563" s="12">
        <f>(((J563/60)/60)/24)+DATE(1970,1,1)</f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5" t="e">
        <f t="shared" si="33"/>
        <v>#DIV/0!</v>
      </c>
      <c r="Q564" t="str">
        <f t="shared" si="34"/>
        <v>technology</v>
      </c>
      <c r="R564" t="str">
        <f t="shared" si="35"/>
        <v>web</v>
      </c>
      <c r="S564" s="12">
        <f>(((I564/60)/60)/24)+DATE(1970,1,1)</f>
        <v>42722.389062500006</v>
      </c>
      <c r="T564" s="12">
        <f>(((J564/60)/60)/24)+DATE(1970,1,1)</f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5">
        <f t="shared" si="33"/>
        <v>34</v>
      </c>
      <c r="Q565" t="str">
        <f t="shared" si="34"/>
        <v>technology</v>
      </c>
      <c r="R565" t="str">
        <f t="shared" si="35"/>
        <v>web</v>
      </c>
      <c r="S565" s="12">
        <f>(((I565/60)/60)/24)+DATE(1970,1,1)</f>
        <v>42052.069988425923</v>
      </c>
      <c r="T565" s="12">
        <f>(((J565/60)/60)/24)+DATE(1970,1,1)</f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5">
        <f t="shared" si="33"/>
        <v>1</v>
      </c>
      <c r="Q566" t="str">
        <f t="shared" si="34"/>
        <v>technology</v>
      </c>
      <c r="R566" t="str">
        <f t="shared" si="35"/>
        <v>web</v>
      </c>
      <c r="S566" s="12">
        <f>(((I566/60)/60)/24)+DATE(1970,1,1)</f>
        <v>42441.942997685182</v>
      </c>
      <c r="T566" s="12">
        <f>(((J566/60)/60)/24)+DATE(1970,1,1)</f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5" t="e">
        <f t="shared" si="33"/>
        <v>#DIV/0!</v>
      </c>
      <c r="Q567" t="str">
        <f t="shared" si="34"/>
        <v>technology</v>
      </c>
      <c r="R567" t="str">
        <f t="shared" si="35"/>
        <v>web</v>
      </c>
      <c r="S567" s="12">
        <f>(((I567/60)/60)/24)+DATE(1970,1,1)</f>
        <v>42195.785289351858</v>
      </c>
      <c r="T567" s="12">
        <f>(((J567/60)/60)/24)+DATE(1970,1,1)</f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5">
        <f t="shared" si="33"/>
        <v>1</v>
      </c>
      <c r="Q568" t="str">
        <f t="shared" si="34"/>
        <v>technology</v>
      </c>
      <c r="R568" t="str">
        <f t="shared" si="35"/>
        <v>web</v>
      </c>
      <c r="S568" s="12">
        <f>(((I568/60)/60)/24)+DATE(1970,1,1)</f>
        <v>42565.68440972222</v>
      </c>
      <c r="T568" s="12">
        <f>(((J568/60)/60)/24)+DATE(1970,1,1)</f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5" t="e">
        <f t="shared" si="33"/>
        <v>#DIV/0!</v>
      </c>
      <c r="Q569" t="str">
        <f t="shared" si="34"/>
        <v>technology</v>
      </c>
      <c r="R569" t="str">
        <f t="shared" si="35"/>
        <v>web</v>
      </c>
      <c r="S569" s="12">
        <f>(((I569/60)/60)/24)+DATE(1970,1,1)</f>
        <v>42005.842523148152</v>
      </c>
      <c r="T569" s="12">
        <f>(((J569/60)/60)/24)+DATE(1970,1,1)</f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5">
        <f t="shared" si="33"/>
        <v>49</v>
      </c>
      <c r="Q570" t="str">
        <f t="shared" si="34"/>
        <v>technology</v>
      </c>
      <c r="R570" t="str">
        <f t="shared" si="35"/>
        <v>web</v>
      </c>
      <c r="S570" s="12">
        <f>(((I570/60)/60)/24)+DATE(1970,1,1)</f>
        <v>42385.458333333328</v>
      </c>
      <c r="T570" s="12">
        <f>(((J570/60)/60)/24)+DATE(1970,1,1)</f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5">
        <f t="shared" si="33"/>
        <v>20</v>
      </c>
      <c r="Q571" t="str">
        <f t="shared" si="34"/>
        <v>technology</v>
      </c>
      <c r="R571" t="str">
        <f t="shared" si="35"/>
        <v>web</v>
      </c>
      <c r="S571" s="12">
        <f>(((I571/60)/60)/24)+DATE(1970,1,1)</f>
        <v>42370.847361111111</v>
      </c>
      <c r="T571" s="12">
        <f>(((J571/60)/60)/24)+DATE(1970,1,1)</f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5">
        <f t="shared" si="33"/>
        <v>142</v>
      </c>
      <c r="Q572" t="str">
        <f t="shared" si="34"/>
        <v>technology</v>
      </c>
      <c r="R572" t="str">
        <f t="shared" si="35"/>
        <v>web</v>
      </c>
      <c r="S572" s="12">
        <f>(((I572/60)/60)/24)+DATE(1970,1,1)</f>
        <v>42418.798252314817</v>
      </c>
      <c r="T572" s="12">
        <f>(((J572/60)/60)/24)+DATE(1970,1,1)</f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5">
        <f t="shared" si="33"/>
        <v>53</v>
      </c>
      <c r="Q573" t="str">
        <f t="shared" si="34"/>
        <v>technology</v>
      </c>
      <c r="R573" t="str">
        <f t="shared" si="35"/>
        <v>web</v>
      </c>
      <c r="S573" s="12">
        <f>(((I573/60)/60)/24)+DATE(1970,1,1)</f>
        <v>42212.165972222225</v>
      </c>
      <c r="T573" s="12">
        <f>(((J573/60)/60)/24)+DATE(1970,1,1)</f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5" t="e">
        <f t="shared" si="33"/>
        <v>#DIV/0!</v>
      </c>
      <c r="Q574" t="str">
        <f t="shared" si="34"/>
        <v>technology</v>
      </c>
      <c r="R574" t="str">
        <f t="shared" si="35"/>
        <v>web</v>
      </c>
      <c r="S574" s="12">
        <f>(((I574/60)/60)/24)+DATE(1970,1,1)</f>
        <v>42312.757962962962</v>
      </c>
      <c r="T574" s="12">
        <f>(((J574/60)/60)/24)+DATE(1970,1,1)</f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5">
        <f t="shared" si="33"/>
        <v>38.44</v>
      </c>
      <c r="Q575" t="str">
        <f t="shared" si="34"/>
        <v>technology</v>
      </c>
      <c r="R575" t="str">
        <f t="shared" si="35"/>
        <v>web</v>
      </c>
      <c r="S575" s="12">
        <f>(((I575/60)/60)/24)+DATE(1970,1,1)</f>
        <v>42022.05</v>
      </c>
      <c r="T575" s="12">
        <f>(((J575/60)/60)/24)+DATE(1970,1,1)</f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5">
        <f t="shared" si="33"/>
        <v>20</v>
      </c>
      <c r="Q576" t="str">
        <f t="shared" si="34"/>
        <v>technology</v>
      </c>
      <c r="R576" t="str">
        <f t="shared" si="35"/>
        <v>web</v>
      </c>
      <c r="S576" s="12">
        <f>(((I576/60)/60)/24)+DATE(1970,1,1)</f>
        <v>42662.443368055552</v>
      </c>
      <c r="T576" s="12">
        <f>(((J576/60)/60)/24)+DATE(1970,1,1)</f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5">
        <f t="shared" si="33"/>
        <v>64.75</v>
      </c>
      <c r="Q577" t="str">
        <f t="shared" si="34"/>
        <v>technology</v>
      </c>
      <c r="R577" t="str">
        <f t="shared" si="35"/>
        <v>web</v>
      </c>
      <c r="S577" s="12">
        <f>(((I577/60)/60)/24)+DATE(1970,1,1)</f>
        <v>42168.692627314813</v>
      </c>
      <c r="T577" s="12">
        <f>(((J577/60)/60)/24)+DATE(1970,1,1)</f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5">
        <f t="shared" si="33"/>
        <v>1</v>
      </c>
      <c r="Q578" t="str">
        <f t="shared" si="34"/>
        <v>technology</v>
      </c>
      <c r="R578" t="str">
        <f t="shared" si="35"/>
        <v>web</v>
      </c>
      <c r="S578" s="12">
        <f>(((I578/60)/60)/24)+DATE(1970,1,1)</f>
        <v>42091.43</v>
      </c>
      <c r="T578" s="12">
        <f>(((J578/60)/60)/24)+DATE(1970,1,1)</f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5">
        <f t="shared" ref="P579:P642" si="37">ROUND(E579/L579,2)</f>
        <v>10</v>
      </c>
      <c r="Q579" t="str">
        <f t="shared" ref="Q579:Q642" si="38">LEFT(N579,FIND("/",N579)-1)</f>
        <v>technology</v>
      </c>
      <c r="R579" t="str">
        <f t="shared" ref="R579:R642" si="39">RIGHT(N579,LEN(N579)-FIND("/",N579))</f>
        <v>web</v>
      </c>
      <c r="S579" s="12">
        <f>(((I579/60)/60)/24)+DATE(1970,1,1)</f>
        <v>42510.589143518519</v>
      </c>
      <c r="T579" s="12">
        <f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5">
        <f t="shared" si="37"/>
        <v>2</v>
      </c>
      <c r="Q580" t="str">
        <f t="shared" si="38"/>
        <v>technology</v>
      </c>
      <c r="R580" t="str">
        <f t="shared" si="39"/>
        <v>web</v>
      </c>
      <c r="S580" s="12">
        <f>(((I580/60)/60)/24)+DATE(1970,1,1)</f>
        <v>42254.578622685185</v>
      </c>
      <c r="T580" s="12">
        <f>(((J580/60)/60)/24)+DATE(1970,1,1)</f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5">
        <f t="shared" si="37"/>
        <v>35</v>
      </c>
      <c r="Q581" t="str">
        <f t="shared" si="38"/>
        <v>technology</v>
      </c>
      <c r="R581" t="str">
        <f t="shared" si="39"/>
        <v>web</v>
      </c>
      <c r="S581" s="12">
        <f>(((I581/60)/60)/24)+DATE(1970,1,1)</f>
        <v>41998.852118055554</v>
      </c>
      <c r="T581" s="12">
        <f>(((J581/60)/60)/24)+DATE(1970,1,1)</f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5">
        <f t="shared" si="37"/>
        <v>1</v>
      </c>
      <c r="Q582" t="str">
        <f t="shared" si="38"/>
        <v>technology</v>
      </c>
      <c r="R582" t="str">
        <f t="shared" si="39"/>
        <v>web</v>
      </c>
      <c r="S582" s="12">
        <f>(((I582/60)/60)/24)+DATE(1970,1,1)</f>
        <v>42635.908182870371</v>
      </c>
      <c r="T582" s="12">
        <f>(((J582/60)/60)/24)+DATE(1970,1,1)</f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5" t="e">
        <f t="shared" si="37"/>
        <v>#DIV/0!</v>
      </c>
      <c r="Q583" t="str">
        <f t="shared" si="38"/>
        <v>technology</v>
      </c>
      <c r="R583" t="str">
        <f t="shared" si="39"/>
        <v>web</v>
      </c>
      <c r="S583" s="12">
        <f>(((I583/60)/60)/24)+DATE(1970,1,1)</f>
        <v>42218.012777777782</v>
      </c>
      <c r="T583" s="12">
        <f>(((J583/60)/60)/24)+DATE(1970,1,1)</f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5" t="e">
        <f t="shared" si="37"/>
        <v>#DIV/0!</v>
      </c>
      <c r="Q584" t="str">
        <f t="shared" si="38"/>
        <v>technology</v>
      </c>
      <c r="R584" t="str">
        <f t="shared" si="39"/>
        <v>web</v>
      </c>
      <c r="S584" s="12">
        <f>(((I584/60)/60)/24)+DATE(1970,1,1)</f>
        <v>42078.75</v>
      </c>
      <c r="T584" s="12">
        <f>(((J584/60)/60)/24)+DATE(1970,1,1)</f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5">
        <f t="shared" si="37"/>
        <v>1</v>
      </c>
      <c r="Q585" t="str">
        <f t="shared" si="38"/>
        <v>technology</v>
      </c>
      <c r="R585" t="str">
        <f t="shared" si="39"/>
        <v>web</v>
      </c>
      <c r="S585" s="12">
        <f>(((I585/60)/60)/24)+DATE(1970,1,1)</f>
        <v>42082.896840277783</v>
      </c>
      <c r="T585" s="12">
        <f>(((J585/60)/60)/24)+DATE(1970,1,1)</f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5">
        <f t="shared" si="37"/>
        <v>5</v>
      </c>
      <c r="Q586" t="str">
        <f t="shared" si="38"/>
        <v>technology</v>
      </c>
      <c r="R586" t="str">
        <f t="shared" si="39"/>
        <v>web</v>
      </c>
      <c r="S586" s="12">
        <f>(((I586/60)/60)/24)+DATE(1970,1,1)</f>
        <v>42079.674953703703</v>
      </c>
      <c r="T586" s="12">
        <f>(((J586/60)/60)/24)+DATE(1970,1,1)</f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5" t="e">
        <f t="shared" si="37"/>
        <v>#DIV/0!</v>
      </c>
      <c r="Q587" t="str">
        <f t="shared" si="38"/>
        <v>technology</v>
      </c>
      <c r="R587" t="str">
        <f t="shared" si="39"/>
        <v>web</v>
      </c>
      <c r="S587" s="12">
        <f>(((I587/60)/60)/24)+DATE(1970,1,1)</f>
        <v>42339</v>
      </c>
      <c r="T587" s="12">
        <f>(((J587/60)/60)/24)+DATE(1970,1,1)</f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5">
        <f t="shared" si="37"/>
        <v>14</v>
      </c>
      <c r="Q588" t="str">
        <f t="shared" si="38"/>
        <v>technology</v>
      </c>
      <c r="R588" t="str">
        <f t="shared" si="39"/>
        <v>web</v>
      </c>
      <c r="S588" s="12">
        <f>(((I588/60)/60)/24)+DATE(1970,1,1)</f>
        <v>42050.854247685187</v>
      </c>
      <c r="T588" s="12">
        <f>(((J588/60)/60)/24)+DATE(1970,1,1)</f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5">
        <f t="shared" si="37"/>
        <v>389.29</v>
      </c>
      <c r="Q589" t="str">
        <f t="shared" si="38"/>
        <v>technology</v>
      </c>
      <c r="R589" t="str">
        <f t="shared" si="39"/>
        <v>web</v>
      </c>
      <c r="S589" s="12">
        <f>(((I589/60)/60)/24)+DATE(1970,1,1)</f>
        <v>42110.757326388892</v>
      </c>
      <c r="T589" s="12">
        <f>(((J589/60)/60)/24)+DATE(1970,1,1)</f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5">
        <f t="shared" si="37"/>
        <v>150.5</v>
      </c>
      <c r="Q590" t="str">
        <f t="shared" si="38"/>
        <v>technology</v>
      </c>
      <c r="R590" t="str">
        <f t="shared" si="39"/>
        <v>web</v>
      </c>
      <c r="S590" s="12">
        <f>(((I590/60)/60)/24)+DATE(1970,1,1)</f>
        <v>42691.811180555553</v>
      </c>
      <c r="T590" s="12">
        <f>(((J590/60)/60)/24)+DATE(1970,1,1)</f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5">
        <f t="shared" si="37"/>
        <v>1</v>
      </c>
      <c r="Q591" t="str">
        <f t="shared" si="38"/>
        <v>technology</v>
      </c>
      <c r="R591" t="str">
        <f t="shared" si="39"/>
        <v>web</v>
      </c>
      <c r="S591" s="12">
        <f>(((I591/60)/60)/24)+DATE(1970,1,1)</f>
        <v>42193.614571759259</v>
      </c>
      <c r="T591" s="12">
        <f>(((J591/60)/60)/24)+DATE(1970,1,1)</f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5">
        <f t="shared" si="37"/>
        <v>24.78</v>
      </c>
      <c r="Q592" t="str">
        <f t="shared" si="38"/>
        <v>technology</v>
      </c>
      <c r="R592" t="str">
        <f t="shared" si="39"/>
        <v>web</v>
      </c>
      <c r="S592" s="12">
        <f>(((I592/60)/60)/24)+DATE(1970,1,1)</f>
        <v>42408.542361111111</v>
      </c>
      <c r="T592" s="12">
        <f>(((J592/60)/60)/24)+DATE(1970,1,1)</f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5">
        <f t="shared" si="37"/>
        <v>30.5</v>
      </c>
      <c r="Q593" t="str">
        <f t="shared" si="38"/>
        <v>technology</v>
      </c>
      <c r="R593" t="str">
        <f t="shared" si="39"/>
        <v>web</v>
      </c>
      <c r="S593" s="12">
        <f>(((I593/60)/60)/24)+DATE(1970,1,1)</f>
        <v>42207.543171296296</v>
      </c>
      <c r="T593" s="12">
        <f>(((J593/60)/60)/24)+DATE(1970,1,1)</f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5">
        <f t="shared" si="37"/>
        <v>250</v>
      </c>
      <c r="Q594" t="str">
        <f t="shared" si="38"/>
        <v>technology</v>
      </c>
      <c r="R594" t="str">
        <f t="shared" si="39"/>
        <v>web</v>
      </c>
      <c r="S594" s="12">
        <f>(((I594/60)/60)/24)+DATE(1970,1,1)</f>
        <v>41976.232175925921</v>
      </c>
      <c r="T594" s="12">
        <f>(((J594/60)/60)/24)+DATE(1970,1,1)</f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5">
        <f t="shared" si="37"/>
        <v>16.43</v>
      </c>
      <c r="Q595" t="str">
        <f t="shared" si="38"/>
        <v>technology</v>
      </c>
      <c r="R595" t="str">
        <f t="shared" si="39"/>
        <v>web</v>
      </c>
      <c r="S595" s="12">
        <f>(((I595/60)/60)/24)+DATE(1970,1,1)</f>
        <v>42100.635937500003</v>
      </c>
      <c r="T595" s="12">
        <f>(((J595/60)/60)/24)+DATE(1970,1,1)</f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5">
        <f t="shared" si="37"/>
        <v>13</v>
      </c>
      <c r="Q596" t="str">
        <f t="shared" si="38"/>
        <v>technology</v>
      </c>
      <c r="R596" t="str">
        <f t="shared" si="39"/>
        <v>web</v>
      </c>
      <c r="S596" s="12">
        <f>(((I596/60)/60)/24)+DATE(1970,1,1)</f>
        <v>42476.780162037037</v>
      </c>
      <c r="T596" s="12">
        <f>(((J596/60)/60)/24)+DATE(1970,1,1)</f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5">
        <f t="shared" si="37"/>
        <v>53.25</v>
      </c>
      <c r="Q597" t="str">
        <f t="shared" si="38"/>
        <v>technology</v>
      </c>
      <c r="R597" t="str">
        <f t="shared" si="39"/>
        <v>web</v>
      </c>
      <c r="S597" s="12">
        <f>(((I597/60)/60)/24)+DATE(1970,1,1)</f>
        <v>42128.069884259254</v>
      </c>
      <c r="T597" s="12">
        <f>(((J597/60)/60)/24)+DATE(1970,1,1)</f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5">
        <f t="shared" si="37"/>
        <v>3</v>
      </c>
      <c r="Q598" t="str">
        <f t="shared" si="38"/>
        <v>technology</v>
      </c>
      <c r="R598" t="str">
        <f t="shared" si="39"/>
        <v>web</v>
      </c>
      <c r="S598" s="12">
        <f>(((I598/60)/60)/24)+DATE(1970,1,1)</f>
        <v>42676.896898148145</v>
      </c>
      <c r="T598" s="12">
        <f>(((J598/60)/60)/24)+DATE(1970,1,1)</f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5">
        <f t="shared" si="37"/>
        <v>10</v>
      </c>
      <c r="Q599" t="str">
        <f t="shared" si="38"/>
        <v>technology</v>
      </c>
      <c r="R599" t="str">
        <f t="shared" si="39"/>
        <v>web</v>
      </c>
      <c r="S599" s="12">
        <f>(((I599/60)/60)/24)+DATE(1970,1,1)</f>
        <v>42582.666666666672</v>
      </c>
      <c r="T599" s="12">
        <f>(((J599/60)/60)/24)+DATE(1970,1,1)</f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5">
        <f t="shared" si="37"/>
        <v>121.43</v>
      </c>
      <c r="Q600" t="str">
        <f t="shared" si="38"/>
        <v>technology</v>
      </c>
      <c r="R600" t="str">
        <f t="shared" si="39"/>
        <v>web</v>
      </c>
      <c r="S600" s="12">
        <f>(((I600/60)/60)/24)+DATE(1970,1,1)</f>
        <v>41978.00209490741</v>
      </c>
      <c r="T600" s="12">
        <f>(((J600/60)/60)/24)+DATE(1970,1,1)</f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5">
        <f t="shared" si="37"/>
        <v>15.5</v>
      </c>
      <c r="Q601" t="str">
        <f t="shared" si="38"/>
        <v>technology</v>
      </c>
      <c r="R601" t="str">
        <f t="shared" si="39"/>
        <v>web</v>
      </c>
      <c r="S601" s="12">
        <f>(((I601/60)/60)/24)+DATE(1970,1,1)</f>
        <v>42071.636111111111</v>
      </c>
      <c r="T601" s="12">
        <f>(((J601/60)/60)/24)+DATE(1970,1,1)</f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5">
        <f t="shared" si="37"/>
        <v>100</v>
      </c>
      <c r="Q602" t="str">
        <f t="shared" si="38"/>
        <v>technology</v>
      </c>
      <c r="R602" t="str">
        <f t="shared" si="39"/>
        <v>web</v>
      </c>
      <c r="S602" s="12">
        <f>(((I602/60)/60)/24)+DATE(1970,1,1)</f>
        <v>42133.798171296294</v>
      </c>
      <c r="T602" s="12">
        <f>(((J602/60)/60)/24)+DATE(1970,1,1)</f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5">
        <f t="shared" si="37"/>
        <v>23.33</v>
      </c>
      <c r="Q603" t="str">
        <f t="shared" si="38"/>
        <v>technology</v>
      </c>
      <c r="R603" t="str">
        <f t="shared" si="39"/>
        <v>web</v>
      </c>
      <c r="S603" s="12">
        <f>(((I603/60)/60)/24)+DATE(1970,1,1)</f>
        <v>41999.858090277776</v>
      </c>
      <c r="T603" s="12">
        <f>(((J603/60)/60)/24)+DATE(1970,1,1)</f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5" t="e">
        <f t="shared" si="37"/>
        <v>#DIV/0!</v>
      </c>
      <c r="Q604" t="str">
        <f t="shared" si="38"/>
        <v>technology</v>
      </c>
      <c r="R604" t="str">
        <f t="shared" si="39"/>
        <v>web</v>
      </c>
      <c r="S604" s="12">
        <f>(((I604/60)/60)/24)+DATE(1970,1,1)</f>
        <v>42173.79415509259</v>
      </c>
      <c r="T604" s="12">
        <f>(((J604/60)/60)/24)+DATE(1970,1,1)</f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5">
        <f t="shared" si="37"/>
        <v>45.39</v>
      </c>
      <c r="Q605" t="str">
        <f t="shared" si="38"/>
        <v>technology</v>
      </c>
      <c r="R605" t="str">
        <f t="shared" si="39"/>
        <v>web</v>
      </c>
      <c r="S605" s="12">
        <f>(((I605/60)/60)/24)+DATE(1970,1,1)</f>
        <v>41865.639155092591</v>
      </c>
      <c r="T605" s="12">
        <f>(((J605/60)/60)/24)+DATE(1970,1,1)</f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5" t="e">
        <f t="shared" si="37"/>
        <v>#DIV/0!</v>
      </c>
      <c r="Q606" t="str">
        <f t="shared" si="38"/>
        <v>technology</v>
      </c>
      <c r="R606" t="str">
        <f t="shared" si="39"/>
        <v>web</v>
      </c>
      <c r="S606" s="12">
        <f>(((I606/60)/60)/24)+DATE(1970,1,1)</f>
        <v>41879.035370370373</v>
      </c>
      <c r="T606" s="12">
        <f>(((J606/60)/60)/24)+DATE(1970,1,1)</f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5">
        <f t="shared" si="37"/>
        <v>16.38</v>
      </c>
      <c r="Q607" t="str">
        <f t="shared" si="38"/>
        <v>technology</v>
      </c>
      <c r="R607" t="str">
        <f t="shared" si="39"/>
        <v>web</v>
      </c>
      <c r="S607" s="12">
        <f>(((I607/60)/60)/24)+DATE(1970,1,1)</f>
        <v>42239.357731481476</v>
      </c>
      <c r="T607" s="12">
        <f>(((J607/60)/60)/24)+DATE(1970,1,1)</f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5">
        <f t="shared" si="37"/>
        <v>10</v>
      </c>
      <c r="Q608" t="str">
        <f t="shared" si="38"/>
        <v>technology</v>
      </c>
      <c r="R608" t="str">
        <f t="shared" si="39"/>
        <v>web</v>
      </c>
      <c r="S608" s="12">
        <f>(((I608/60)/60)/24)+DATE(1970,1,1)</f>
        <v>42148.625</v>
      </c>
      <c r="T608" s="12">
        <f>(((J608/60)/60)/24)+DATE(1970,1,1)</f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5" t="e">
        <f t="shared" si="37"/>
        <v>#DIV/0!</v>
      </c>
      <c r="Q609" t="str">
        <f t="shared" si="38"/>
        <v>technology</v>
      </c>
      <c r="R609" t="str">
        <f t="shared" si="39"/>
        <v>web</v>
      </c>
      <c r="S609" s="12">
        <f>(((I609/60)/60)/24)+DATE(1970,1,1)</f>
        <v>42330.867314814815</v>
      </c>
      <c r="T609" s="12">
        <f>(((J609/60)/60)/24)+DATE(1970,1,1)</f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5">
        <f t="shared" si="37"/>
        <v>292.2</v>
      </c>
      <c r="Q610" t="str">
        <f t="shared" si="38"/>
        <v>technology</v>
      </c>
      <c r="R610" t="str">
        <f t="shared" si="39"/>
        <v>web</v>
      </c>
      <c r="S610" s="12">
        <f>(((I610/60)/60)/24)+DATE(1970,1,1)</f>
        <v>42170.921064814815</v>
      </c>
      <c r="T610" s="12">
        <f>(((J610/60)/60)/24)+DATE(1970,1,1)</f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5">
        <f t="shared" si="37"/>
        <v>5</v>
      </c>
      <c r="Q611" t="str">
        <f t="shared" si="38"/>
        <v>technology</v>
      </c>
      <c r="R611" t="str">
        <f t="shared" si="39"/>
        <v>web</v>
      </c>
      <c r="S611" s="12">
        <f>(((I611/60)/60)/24)+DATE(1970,1,1)</f>
        <v>42337.075740740736</v>
      </c>
      <c r="T611" s="12">
        <f>(((J611/60)/60)/24)+DATE(1970,1,1)</f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5" t="e">
        <f t="shared" si="37"/>
        <v>#DIV/0!</v>
      </c>
      <c r="Q612" t="str">
        <f t="shared" si="38"/>
        <v>technology</v>
      </c>
      <c r="R612" t="str">
        <f t="shared" si="39"/>
        <v>web</v>
      </c>
      <c r="S612" s="12">
        <f>(((I612/60)/60)/24)+DATE(1970,1,1)</f>
        <v>42116.83085648148</v>
      </c>
      <c r="T612" s="12">
        <f>(((J612/60)/60)/24)+DATE(1970,1,1)</f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5" t="e">
        <f t="shared" si="37"/>
        <v>#DIV/0!</v>
      </c>
      <c r="Q613" t="str">
        <f t="shared" si="38"/>
        <v>technology</v>
      </c>
      <c r="R613" t="str">
        <f t="shared" si="39"/>
        <v>web</v>
      </c>
      <c r="S613" s="12">
        <f>(((I613/60)/60)/24)+DATE(1970,1,1)</f>
        <v>42388.560613425929</v>
      </c>
      <c r="T613" s="12">
        <f>(((J613/60)/60)/24)+DATE(1970,1,1)</f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5" t="e">
        <f t="shared" si="37"/>
        <v>#DIV/0!</v>
      </c>
      <c r="Q614" t="str">
        <f t="shared" si="38"/>
        <v>technology</v>
      </c>
      <c r="R614" t="str">
        <f t="shared" si="39"/>
        <v>web</v>
      </c>
      <c r="S614" s="12">
        <f>(((I614/60)/60)/24)+DATE(1970,1,1)</f>
        <v>42615.031782407401</v>
      </c>
      <c r="T614" s="12">
        <f>(((J614/60)/60)/24)+DATE(1970,1,1)</f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5">
        <f t="shared" si="37"/>
        <v>105.93</v>
      </c>
      <c r="Q615" t="str">
        <f t="shared" si="38"/>
        <v>technology</v>
      </c>
      <c r="R615" t="str">
        <f t="shared" si="39"/>
        <v>web</v>
      </c>
      <c r="S615" s="12">
        <f>(((I615/60)/60)/24)+DATE(1970,1,1)</f>
        <v>42278.207638888889</v>
      </c>
      <c r="T615" s="12">
        <f>(((J615/60)/60)/24)+DATE(1970,1,1)</f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5" t="e">
        <f t="shared" si="37"/>
        <v>#DIV/0!</v>
      </c>
      <c r="Q616" t="str">
        <f t="shared" si="38"/>
        <v>technology</v>
      </c>
      <c r="R616" t="str">
        <f t="shared" si="39"/>
        <v>web</v>
      </c>
      <c r="S616" s="12">
        <f>(((I616/60)/60)/24)+DATE(1970,1,1)</f>
        <v>42545.061805555553</v>
      </c>
      <c r="T616" s="12">
        <f>(((J616/60)/60)/24)+DATE(1970,1,1)</f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5" t="e">
        <f t="shared" si="37"/>
        <v>#DIV/0!</v>
      </c>
      <c r="Q617" t="str">
        <f t="shared" si="38"/>
        <v>technology</v>
      </c>
      <c r="R617" t="str">
        <f t="shared" si="39"/>
        <v>web</v>
      </c>
      <c r="S617" s="12">
        <f>(((I617/60)/60)/24)+DATE(1970,1,1)</f>
        <v>42272.122210648144</v>
      </c>
      <c r="T617" s="12">
        <f>(((J617/60)/60)/24)+DATE(1970,1,1)</f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5" t="e">
        <f t="shared" si="37"/>
        <v>#DIV/0!</v>
      </c>
      <c r="Q618" t="str">
        <f t="shared" si="38"/>
        <v>technology</v>
      </c>
      <c r="R618" t="str">
        <f t="shared" si="39"/>
        <v>web</v>
      </c>
      <c r="S618" s="12">
        <f>(((I618/60)/60)/24)+DATE(1970,1,1)</f>
        <v>42791.376238425932</v>
      </c>
      <c r="T618" s="12">
        <f>(((J618/60)/60)/24)+DATE(1970,1,1)</f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5">
        <f t="shared" si="37"/>
        <v>20</v>
      </c>
      <c r="Q619" t="str">
        <f t="shared" si="38"/>
        <v>technology</v>
      </c>
      <c r="R619" t="str">
        <f t="shared" si="39"/>
        <v>web</v>
      </c>
      <c r="S619" s="12">
        <f>(((I619/60)/60)/24)+DATE(1970,1,1)</f>
        <v>42132.343090277776</v>
      </c>
      <c r="T619" s="12">
        <f>(((J619/60)/60)/24)+DATE(1970,1,1)</f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5" t="e">
        <f t="shared" si="37"/>
        <v>#DIV/0!</v>
      </c>
      <c r="Q620" t="str">
        <f t="shared" si="38"/>
        <v>technology</v>
      </c>
      <c r="R620" t="str">
        <f t="shared" si="39"/>
        <v>web</v>
      </c>
      <c r="S620" s="12">
        <f>(((I620/60)/60)/24)+DATE(1970,1,1)</f>
        <v>42347.810219907406</v>
      </c>
      <c r="T620" s="12">
        <f>(((J620/60)/60)/24)+DATE(1970,1,1)</f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5">
        <f t="shared" si="37"/>
        <v>1</v>
      </c>
      <c r="Q621" t="str">
        <f t="shared" si="38"/>
        <v>technology</v>
      </c>
      <c r="R621" t="str">
        <f t="shared" si="39"/>
        <v>web</v>
      </c>
      <c r="S621" s="12">
        <f>(((I621/60)/60)/24)+DATE(1970,1,1)</f>
        <v>41968.692013888889</v>
      </c>
      <c r="T621" s="12">
        <f>(((J621/60)/60)/24)+DATE(1970,1,1)</f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5">
        <f t="shared" si="37"/>
        <v>300</v>
      </c>
      <c r="Q622" t="str">
        <f t="shared" si="38"/>
        <v>technology</v>
      </c>
      <c r="R622" t="str">
        <f t="shared" si="39"/>
        <v>web</v>
      </c>
      <c r="S622" s="12">
        <f>(((I622/60)/60)/24)+DATE(1970,1,1)</f>
        <v>41876.716874999998</v>
      </c>
      <c r="T622" s="12">
        <f>(((J622/60)/60)/24)+DATE(1970,1,1)</f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5">
        <f t="shared" si="37"/>
        <v>87</v>
      </c>
      <c r="Q623" t="str">
        <f t="shared" si="38"/>
        <v>technology</v>
      </c>
      <c r="R623" t="str">
        <f t="shared" si="39"/>
        <v>web</v>
      </c>
      <c r="S623" s="12">
        <f>(((I623/60)/60)/24)+DATE(1970,1,1)</f>
        <v>42558.987696759257</v>
      </c>
      <c r="T623" s="12">
        <f>(((J623/60)/60)/24)+DATE(1970,1,1)</f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5">
        <f t="shared" si="37"/>
        <v>37.89</v>
      </c>
      <c r="Q624" t="str">
        <f t="shared" si="38"/>
        <v>technology</v>
      </c>
      <c r="R624" t="str">
        <f t="shared" si="39"/>
        <v>web</v>
      </c>
      <c r="S624" s="12">
        <f>(((I624/60)/60)/24)+DATE(1970,1,1)</f>
        <v>42552.774745370371</v>
      </c>
      <c r="T624" s="12">
        <f>(((J624/60)/60)/24)+DATE(1970,1,1)</f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5" t="e">
        <f t="shared" si="37"/>
        <v>#DIV/0!</v>
      </c>
      <c r="Q625" t="str">
        <f t="shared" si="38"/>
        <v>technology</v>
      </c>
      <c r="R625" t="str">
        <f t="shared" si="39"/>
        <v>web</v>
      </c>
      <c r="S625" s="12">
        <f>(((I625/60)/60)/24)+DATE(1970,1,1)</f>
        <v>42152.009224537032</v>
      </c>
      <c r="T625" s="12">
        <f>(((J625/60)/60)/24)+DATE(1970,1,1)</f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5" t="e">
        <f t="shared" si="37"/>
        <v>#DIV/0!</v>
      </c>
      <c r="Q626" t="str">
        <f t="shared" si="38"/>
        <v>technology</v>
      </c>
      <c r="R626" t="str">
        <f t="shared" si="39"/>
        <v>web</v>
      </c>
      <c r="S626" s="12">
        <f>(((I626/60)/60)/24)+DATE(1970,1,1)</f>
        <v>42138.988900462966</v>
      </c>
      <c r="T626" s="12">
        <f>(((J626/60)/60)/24)+DATE(1970,1,1)</f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5" t="e">
        <f t="shared" si="37"/>
        <v>#DIV/0!</v>
      </c>
      <c r="Q627" t="str">
        <f t="shared" si="38"/>
        <v>technology</v>
      </c>
      <c r="R627" t="str">
        <f t="shared" si="39"/>
        <v>web</v>
      </c>
      <c r="S627" s="12">
        <f>(((I627/60)/60)/24)+DATE(1970,1,1)</f>
        <v>42820.853900462964</v>
      </c>
      <c r="T627" s="12">
        <f>(((J627/60)/60)/24)+DATE(1970,1,1)</f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5">
        <f t="shared" si="37"/>
        <v>111.41</v>
      </c>
      <c r="Q628" t="str">
        <f t="shared" si="38"/>
        <v>technology</v>
      </c>
      <c r="R628" t="str">
        <f t="shared" si="39"/>
        <v>web</v>
      </c>
      <c r="S628" s="12">
        <f>(((I628/60)/60)/24)+DATE(1970,1,1)</f>
        <v>42231.556944444441</v>
      </c>
      <c r="T628" s="12">
        <f>(((J628/60)/60)/24)+DATE(1970,1,1)</f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5">
        <f t="shared" si="37"/>
        <v>90</v>
      </c>
      <c r="Q629" t="str">
        <f t="shared" si="38"/>
        <v>technology</v>
      </c>
      <c r="R629" t="str">
        <f t="shared" si="39"/>
        <v>web</v>
      </c>
      <c r="S629" s="12">
        <f>(((I629/60)/60)/24)+DATE(1970,1,1)</f>
        <v>42443.958333333328</v>
      </c>
      <c r="T629" s="12">
        <f>(((J629/60)/60)/24)+DATE(1970,1,1)</f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5" t="e">
        <f t="shared" si="37"/>
        <v>#DIV/0!</v>
      </c>
      <c r="Q630" t="str">
        <f t="shared" si="38"/>
        <v>technology</v>
      </c>
      <c r="R630" t="str">
        <f t="shared" si="39"/>
        <v>web</v>
      </c>
      <c r="S630" s="12">
        <f>(((I630/60)/60)/24)+DATE(1970,1,1)</f>
        <v>41833.692789351851</v>
      </c>
      <c r="T630" s="12">
        <f>(((J630/60)/60)/24)+DATE(1970,1,1)</f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5">
        <f t="shared" si="37"/>
        <v>116.67</v>
      </c>
      <c r="Q631" t="str">
        <f t="shared" si="38"/>
        <v>technology</v>
      </c>
      <c r="R631" t="str">
        <f t="shared" si="39"/>
        <v>web</v>
      </c>
      <c r="S631" s="12">
        <f>(((I631/60)/60)/24)+DATE(1970,1,1)</f>
        <v>42504.637824074074</v>
      </c>
      <c r="T631" s="12">
        <f>(((J631/60)/60)/24)+DATE(1970,1,1)</f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5">
        <f t="shared" si="37"/>
        <v>10</v>
      </c>
      <c r="Q632" t="str">
        <f t="shared" si="38"/>
        <v>technology</v>
      </c>
      <c r="R632" t="str">
        <f t="shared" si="39"/>
        <v>web</v>
      </c>
      <c r="S632" s="12">
        <f>(((I632/60)/60)/24)+DATE(1970,1,1)</f>
        <v>42253.215277777781</v>
      </c>
      <c r="T632" s="12">
        <f>(((J632/60)/60)/24)+DATE(1970,1,1)</f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5">
        <f t="shared" si="37"/>
        <v>76.67</v>
      </c>
      <c r="Q633" t="str">
        <f t="shared" si="38"/>
        <v>technology</v>
      </c>
      <c r="R633" t="str">
        <f t="shared" si="39"/>
        <v>web</v>
      </c>
      <c r="S633" s="12">
        <f>(((I633/60)/60)/24)+DATE(1970,1,1)</f>
        <v>42518.772326388891</v>
      </c>
      <c r="T633" s="12">
        <f>(((J633/60)/60)/24)+DATE(1970,1,1)</f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5" t="e">
        <f t="shared" si="37"/>
        <v>#DIV/0!</v>
      </c>
      <c r="Q634" t="str">
        <f t="shared" si="38"/>
        <v>technology</v>
      </c>
      <c r="R634" t="str">
        <f t="shared" si="39"/>
        <v>web</v>
      </c>
      <c r="S634" s="12">
        <f>(((I634/60)/60)/24)+DATE(1970,1,1)</f>
        <v>42333.700983796298</v>
      </c>
      <c r="T634" s="12">
        <f>(((J634/60)/60)/24)+DATE(1970,1,1)</f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5">
        <f t="shared" si="37"/>
        <v>49.8</v>
      </c>
      <c r="Q635" t="str">
        <f t="shared" si="38"/>
        <v>technology</v>
      </c>
      <c r="R635" t="str">
        <f t="shared" si="39"/>
        <v>web</v>
      </c>
      <c r="S635" s="12">
        <f>(((I635/60)/60)/24)+DATE(1970,1,1)</f>
        <v>42538.958333333328</v>
      </c>
      <c r="T635" s="12">
        <f>(((J635/60)/60)/24)+DATE(1970,1,1)</f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5">
        <f t="shared" si="37"/>
        <v>1</v>
      </c>
      <c r="Q636" t="str">
        <f t="shared" si="38"/>
        <v>technology</v>
      </c>
      <c r="R636" t="str">
        <f t="shared" si="39"/>
        <v>web</v>
      </c>
      <c r="S636" s="12">
        <f>(((I636/60)/60)/24)+DATE(1970,1,1)</f>
        <v>42061.928576388891</v>
      </c>
      <c r="T636" s="12">
        <f>(((J636/60)/60)/24)+DATE(1970,1,1)</f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5">
        <f t="shared" si="37"/>
        <v>2</v>
      </c>
      <c r="Q637" t="str">
        <f t="shared" si="38"/>
        <v>technology</v>
      </c>
      <c r="R637" t="str">
        <f t="shared" si="39"/>
        <v>web</v>
      </c>
      <c r="S637" s="12">
        <f>(((I637/60)/60)/24)+DATE(1970,1,1)</f>
        <v>42106.092152777783</v>
      </c>
      <c r="T637" s="12">
        <f>(((J637/60)/60)/24)+DATE(1970,1,1)</f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5">
        <f t="shared" si="37"/>
        <v>4</v>
      </c>
      <c r="Q638" t="str">
        <f t="shared" si="38"/>
        <v>technology</v>
      </c>
      <c r="R638" t="str">
        <f t="shared" si="39"/>
        <v>web</v>
      </c>
      <c r="S638" s="12">
        <f>(((I638/60)/60)/24)+DATE(1970,1,1)</f>
        <v>42161.44930555555</v>
      </c>
      <c r="T638" s="12">
        <f>(((J638/60)/60)/24)+DATE(1970,1,1)</f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5" t="e">
        <f t="shared" si="37"/>
        <v>#DIV/0!</v>
      </c>
      <c r="Q639" t="str">
        <f t="shared" si="38"/>
        <v>technology</v>
      </c>
      <c r="R639" t="str">
        <f t="shared" si="39"/>
        <v>web</v>
      </c>
      <c r="S639" s="12">
        <f>(((I639/60)/60)/24)+DATE(1970,1,1)</f>
        <v>42791.961111111115</v>
      </c>
      <c r="T639" s="12">
        <f>(((J639/60)/60)/24)+DATE(1970,1,1)</f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5">
        <f t="shared" si="37"/>
        <v>3</v>
      </c>
      <c r="Q640" t="str">
        <f t="shared" si="38"/>
        <v>technology</v>
      </c>
      <c r="R640" t="str">
        <f t="shared" si="39"/>
        <v>web</v>
      </c>
      <c r="S640" s="12">
        <f>(((I640/60)/60)/24)+DATE(1970,1,1)</f>
        <v>42819.55164351852</v>
      </c>
      <c r="T640" s="12">
        <f>(((J640/60)/60)/24)+DATE(1970,1,1)</f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5">
        <f t="shared" si="37"/>
        <v>1</v>
      </c>
      <c r="Q641" t="str">
        <f t="shared" si="38"/>
        <v>technology</v>
      </c>
      <c r="R641" t="str">
        <f t="shared" si="39"/>
        <v>web</v>
      </c>
      <c r="S641" s="12">
        <f>(((I641/60)/60)/24)+DATE(1970,1,1)</f>
        <v>41925.583275462966</v>
      </c>
      <c r="T641" s="12">
        <f>(((J641/60)/60)/24)+DATE(1970,1,1)</f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5">
        <f t="shared" si="37"/>
        <v>50.5</v>
      </c>
      <c r="Q642" t="str">
        <f t="shared" si="38"/>
        <v>technology</v>
      </c>
      <c r="R642" t="str">
        <f t="shared" si="39"/>
        <v>wearables</v>
      </c>
      <c r="S642" s="12">
        <f>(((I642/60)/60)/24)+DATE(1970,1,1)</f>
        <v>42698.958333333328</v>
      </c>
      <c r="T642" s="12">
        <f>(((J642/60)/60)/24)+DATE(1970,1,1)</f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5">
        <f t="shared" ref="P643:P706" si="41">ROUND(E643/L643,2)</f>
        <v>151.32</v>
      </c>
      <c r="Q643" t="str">
        <f t="shared" ref="Q643:Q706" si="42">LEFT(N643,FIND("/",N643)-1)</f>
        <v>technology</v>
      </c>
      <c r="R643" t="str">
        <f t="shared" ref="R643:R706" si="43">RIGHT(N643,LEN(N643)-FIND("/",N643))</f>
        <v>wearables</v>
      </c>
      <c r="S643" s="12">
        <f>(((I643/60)/60)/24)+DATE(1970,1,1)</f>
        <v>42229.57</v>
      </c>
      <c r="T643" s="12">
        <f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5">
        <f t="shared" si="41"/>
        <v>134.36000000000001</v>
      </c>
      <c r="Q644" t="str">
        <f t="shared" si="42"/>
        <v>technology</v>
      </c>
      <c r="R644" t="str">
        <f t="shared" si="43"/>
        <v>wearables</v>
      </c>
      <c r="S644" s="12">
        <f>(((I644/60)/60)/24)+DATE(1970,1,1)</f>
        <v>42235.651319444441</v>
      </c>
      <c r="T644" s="12">
        <f>(((J644/60)/60)/24)+DATE(1970,1,1)</f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5">
        <f t="shared" si="41"/>
        <v>174.03</v>
      </c>
      <c r="Q645" t="str">
        <f t="shared" si="42"/>
        <v>technology</v>
      </c>
      <c r="R645" t="str">
        <f t="shared" si="43"/>
        <v>wearables</v>
      </c>
      <c r="S645" s="12">
        <f>(((I645/60)/60)/24)+DATE(1970,1,1)</f>
        <v>42155.642071759255</v>
      </c>
      <c r="T645" s="12">
        <f>(((J645/60)/60)/24)+DATE(1970,1,1)</f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5">
        <f t="shared" si="41"/>
        <v>73.489999999999995</v>
      </c>
      <c r="Q646" t="str">
        <f t="shared" si="42"/>
        <v>technology</v>
      </c>
      <c r="R646" t="str">
        <f t="shared" si="43"/>
        <v>wearables</v>
      </c>
      <c r="S646" s="12">
        <f>(((I646/60)/60)/24)+DATE(1970,1,1)</f>
        <v>41941.041666666664</v>
      </c>
      <c r="T646" s="12">
        <f>(((J646/60)/60)/24)+DATE(1970,1,1)</f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5">
        <f t="shared" si="41"/>
        <v>23.52</v>
      </c>
      <c r="Q647" t="str">
        <f t="shared" si="42"/>
        <v>technology</v>
      </c>
      <c r="R647" t="str">
        <f t="shared" si="43"/>
        <v>wearables</v>
      </c>
      <c r="S647" s="12">
        <f>(((I647/60)/60)/24)+DATE(1970,1,1)</f>
        <v>42594.026319444441</v>
      </c>
      <c r="T647" s="12">
        <f>(((J647/60)/60)/24)+DATE(1970,1,1)</f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5">
        <f t="shared" si="41"/>
        <v>39.07</v>
      </c>
      <c r="Q648" t="str">
        <f t="shared" si="42"/>
        <v>technology</v>
      </c>
      <c r="R648" t="str">
        <f t="shared" si="43"/>
        <v>wearables</v>
      </c>
      <c r="S648" s="12">
        <f>(((I648/60)/60)/24)+DATE(1970,1,1)</f>
        <v>41862.852627314816</v>
      </c>
      <c r="T648" s="12">
        <f>(((J648/60)/60)/24)+DATE(1970,1,1)</f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5">
        <f t="shared" si="41"/>
        <v>125.94</v>
      </c>
      <c r="Q649" t="str">
        <f t="shared" si="42"/>
        <v>technology</v>
      </c>
      <c r="R649" t="str">
        <f t="shared" si="43"/>
        <v>wearables</v>
      </c>
      <c r="S649" s="12">
        <f>(((I649/60)/60)/24)+DATE(1970,1,1)</f>
        <v>42446.726261574076</v>
      </c>
      <c r="T649" s="12">
        <f>(((J649/60)/60)/24)+DATE(1970,1,1)</f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5">
        <f t="shared" si="41"/>
        <v>1644</v>
      </c>
      <c r="Q650" t="str">
        <f t="shared" si="42"/>
        <v>technology</v>
      </c>
      <c r="R650" t="str">
        <f t="shared" si="43"/>
        <v>wearables</v>
      </c>
      <c r="S650" s="12">
        <f>(((I650/60)/60)/24)+DATE(1970,1,1)</f>
        <v>41926.693379629629</v>
      </c>
      <c r="T650" s="12">
        <f>(((J650/60)/60)/24)+DATE(1970,1,1)</f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5">
        <f t="shared" si="41"/>
        <v>42.67</v>
      </c>
      <c r="Q651" t="str">
        <f t="shared" si="42"/>
        <v>technology</v>
      </c>
      <c r="R651" t="str">
        <f t="shared" si="43"/>
        <v>wearables</v>
      </c>
      <c r="S651" s="12">
        <f>(((I651/60)/60)/24)+DATE(1970,1,1)</f>
        <v>41898.912187499998</v>
      </c>
      <c r="T651" s="12">
        <f>(((J651/60)/60)/24)+DATE(1970,1,1)</f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5">
        <f t="shared" si="41"/>
        <v>35.130000000000003</v>
      </c>
      <c r="Q652" t="str">
        <f t="shared" si="42"/>
        <v>technology</v>
      </c>
      <c r="R652" t="str">
        <f t="shared" si="43"/>
        <v>wearables</v>
      </c>
      <c r="S652" s="12">
        <f>(((I652/60)/60)/24)+DATE(1970,1,1)</f>
        <v>41992.078518518523</v>
      </c>
      <c r="T652" s="12">
        <f>(((J652/60)/60)/24)+DATE(1970,1,1)</f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5">
        <f t="shared" si="41"/>
        <v>239.35</v>
      </c>
      <c r="Q653" t="str">
        <f t="shared" si="42"/>
        <v>technology</v>
      </c>
      <c r="R653" t="str">
        <f t="shared" si="43"/>
        <v>wearables</v>
      </c>
      <c r="S653" s="12">
        <f>(((I653/60)/60)/24)+DATE(1970,1,1)</f>
        <v>41986.017488425925</v>
      </c>
      <c r="T653" s="12">
        <f>(((J653/60)/60)/24)+DATE(1970,1,1)</f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5">
        <f t="shared" si="41"/>
        <v>107.64</v>
      </c>
      <c r="Q654" t="str">
        <f t="shared" si="42"/>
        <v>technology</v>
      </c>
      <c r="R654" t="str">
        <f t="shared" si="43"/>
        <v>wearables</v>
      </c>
      <c r="S654" s="12">
        <f>(((I654/60)/60)/24)+DATE(1970,1,1)</f>
        <v>42705.732060185182</v>
      </c>
      <c r="T654" s="12">
        <f>(((J654/60)/60)/24)+DATE(1970,1,1)</f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5">
        <f t="shared" si="41"/>
        <v>95.83</v>
      </c>
      <c r="Q655" t="str">
        <f t="shared" si="42"/>
        <v>technology</v>
      </c>
      <c r="R655" t="str">
        <f t="shared" si="43"/>
        <v>wearables</v>
      </c>
      <c r="S655" s="12">
        <f>(((I655/60)/60)/24)+DATE(1970,1,1)</f>
        <v>42236.618518518517</v>
      </c>
      <c r="T655" s="12">
        <f>(((J655/60)/60)/24)+DATE(1970,1,1)</f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5">
        <f t="shared" si="41"/>
        <v>31.66</v>
      </c>
      <c r="Q656" t="str">
        <f t="shared" si="42"/>
        <v>technology</v>
      </c>
      <c r="R656" t="str">
        <f t="shared" si="43"/>
        <v>wearables</v>
      </c>
      <c r="S656" s="12">
        <f>(((I656/60)/60)/24)+DATE(1970,1,1)</f>
        <v>42193.957326388889</v>
      </c>
      <c r="T656" s="12">
        <f>(((J656/60)/60)/24)+DATE(1970,1,1)</f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5">
        <f t="shared" si="41"/>
        <v>42.89</v>
      </c>
      <c r="Q657" t="str">
        <f t="shared" si="42"/>
        <v>technology</v>
      </c>
      <c r="R657" t="str">
        <f t="shared" si="43"/>
        <v>wearables</v>
      </c>
      <c r="S657" s="12">
        <f>(((I657/60)/60)/24)+DATE(1970,1,1)</f>
        <v>42075.915648148148</v>
      </c>
      <c r="T657" s="12">
        <f>(((J657/60)/60)/24)+DATE(1970,1,1)</f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5">
        <f t="shared" si="41"/>
        <v>122.74</v>
      </c>
      <c r="Q658" t="str">
        <f t="shared" si="42"/>
        <v>technology</v>
      </c>
      <c r="R658" t="str">
        <f t="shared" si="43"/>
        <v>wearables</v>
      </c>
      <c r="S658" s="12">
        <f>(((I658/60)/60)/24)+DATE(1970,1,1)</f>
        <v>42477.762951388882</v>
      </c>
      <c r="T658" s="12">
        <f>(((J658/60)/60)/24)+DATE(1970,1,1)</f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5">
        <f t="shared" si="41"/>
        <v>190.45</v>
      </c>
      <c r="Q659" t="str">
        <f t="shared" si="42"/>
        <v>technology</v>
      </c>
      <c r="R659" t="str">
        <f t="shared" si="43"/>
        <v>wearables</v>
      </c>
      <c r="S659" s="12">
        <f>(((I659/60)/60)/24)+DATE(1970,1,1)</f>
        <v>42361.84574074074</v>
      </c>
      <c r="T659" s="12">
        <f>(((J659/60)/60)/24)+DATE(1970,1,1)</f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5">
        <f t="shared" si="41"/>
        <v>109.34</v>
      </c>
      <c r="Q660" t="str">
        <f t="shared" si="42"/>
        <v>technology</v>
      </c>
      <c r="R660" t="str">
        <f t="shared" si="43"/>
        <v>wearables</v>
      </c>
      <c r="S660" s="12">
        <f>(((I660/60)/60)/24)+DATE(1970,1,1)</f>
        <v>42211.75</v>
      </c>
      <c r="T660" s="12">
        <f>(((J660/60)/60)/24)+DATE(1970,1,1)</f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5">
        <f t="shared" si="41"/>
        <v>143.66999999999999</v>
      </c>
      <c r="Q661" t="str">
        <f t="shared" si="42"/>
        <v>technology</v>
      </c>
      <c r="R661" t="str">
        <f t="shared" si="43"/>
        <v>wearables</v>
      </c>
      <c r="S661" s="12">
        <f>(((I661/60)/60)/24)+DATE(1970,1,1)</f>
        <v>42239.593692129631</v>
      </c>
      <c r="T661" s="12">
        <f>(((J661/60)/60)/24)+DATE(1970,1,1)</f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5">
        <f t="shared" si="41"/>
        <v>84.94</v>
      </c>
      <c r="Q662" t="str">
        <f t="shared" si="42"/>
        <v>technology</v>
      </c>
      <c r="R662" t="str">
        <f t="shared" si="43"/>
        <v>wearables</v>
      </c>
      <c r="S662" s="12">
        <f>(((I662/60)/60)/24)+DATE(1970,1,1)</f>
        <v>41952.783321759263</v>
      </c>
      <c r="T662" s="12">
        <f>(((J662/60)/60)/24)+DATE(1970,1,1)</f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5">
        <f t="shared" si="41"/>
        <v>10.56</v>
      </c>
      <c r="Q663" t="str">
        <f t="shared" si="42"/>
        <v>technology</v>
      </c>
      <c r="R663" t="str">
        <f t="shared" si="43"/>
        <v>wearables</v>
      </c>
      <c r="S663" s="12">
        <f>(((I663/60)/60)/24)+DATE(1970,1,1)</f>
        <v>42666.645358796297</v>
      </c>
      <c r="T663" s="12">
        <f>(((J663/60)/60)/24)+DATE(1970,1,1)</f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5">
        <f t="shared" si="41"/>
        <v>39</v>
      </c>
      <c r="Q664" t="str">
        <f t="shared" si="42"/>
        <v>technology</v>
      </c>
      <c r="R664" t="str">
        <f t="shared" si="43"/>
        <v>wearables</v>
      </c>
      <c r="S664" s="12">
        <f>(((I664/60)/60)/24)+DATE(1970,1,1)</f>
        <v>42020.438043981485</v>
      </c>
      <c r="T664" s="12">
        <f>(((J664/60)/60)/24)+DATE(1970,1,1)</f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5">
        <f t="shared" si="41"/>
        <v>100</v>
      </c>
      <c r="Q665" t="str">
        <f t="shared" si="42"/>
        <v>technology</v>
      </c>
      <c r="R665" t="str">
        <f t="shared" si="43"/>
        <v>wearables</v>
      </c>
      <c r="S665" s="12">
        <f>(((I665/60)/60)/24)+DATE(1970,1,1)</f>
        <v>42203.843240740738</v>
      </c>
      <c r="T665" s="12">
        <f>(((J665/60)/60)/24)+DATE(1970,1,1)</f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5">
        <f t="shared" si="41"/>
        <v>31.17</v>
      </c>
      <c r="Q666" t="str">
        <f t="shared" si="42"/>
        <v>technology</v>
      </c>
      <c r="R666" t="str">
        <f t="shared" si="43"/>
        <v>wearables</v>
      </c>
      <c r="S666" s="12">
        <f>(((I666/60)/60)/24)+DATE(1970,1,1)</f>
        <v>42107.666377314818</v>
      </c>
      <c r="T666" s="12">
        <f>(((J666/60)/60)/24)+DATE(1970,1,1)</f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5">
        <f t="shared" si="41"/>
        <v>155.33000000000001</v>
      </c>
      <c r="Q667" t="str">
        <f t="shared" si="42"/>
        <v>technology</v>
      </c>
      <c r="R667" t="str">
        <f t="shared" si="43"/>
        <v>wearables</v>
      </c>
      <c r="S667" s="12">
        <f>(((I667/60)/60)/24)+DATE(1970,1,1)</f>
        <v>42748.711354166662</v>
      </c>
      <c r="T667" s="12">
        <f>(((J667/60)/60)/24)+DATE(1970,1,1)</f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5">
        <f t="shared" si="41"/>
        <v>2</v>
      </c>
      <c r="Q668" t="str">
        <f t="shared" si="42"/>
        <v>technology</v>
      </c>
      <c r="R668" t="str">
        <f t="shared" si="43"/>
        <v>wearables</v>
      </c>
      <c r="S668" s="12">
        <f>(((I668/60)/60)/24)+DATE(1970,1,1)</f>
        <v>41868.832152777781</v>
      </c>
      <c r="T668" s="12">
        <f>(((J668/60)/60)/24)+DATE(1970,1,1)</f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5">
        <f t="shared" si="41"/>
        <v>178.93</v>
      </c>
      <c r="Q669" t="str">
        <f t="shared" si="42"/>
        <v>technology</v>
      </c>
      <c r="R669" t="str">
        <f t="shared" si="43"/>
        <v>wearables</v>
      </c>
      <c r="S669" s="12">
        <f>(((I669/60)/60)/24)+DATE(1970,1,1)</f>
        <v>42672.373414351852</v>
      </c>
      <c r="T669" s="12">
        <f>(((J669/60)/60)/24)+DATE(1970,1,1)</f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5">
        <f t="shared" si="41"/>
        <v>27.36</v>
      </c>
      <c r="Q670" t="str">
        <f t="shared" si="42"/>
        <v>technology</v>
      </c>
      <c r="R670" t="str">
        <f t="shared" si="43"/>
        <v>wearables</v>
      </c>
      <c r="S670" s="12">
        <f>(((I670/60)/60)/24)+DATE(1970,1,1)</f>
        <v>42135.831273148149</v>
      </c>
      <c r="T670" s="12">
        <f>(((J670/60)/60)/24)+DATE(1970,1,1)</f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5">
        <f t="shared" si="41"/>
        <v>1536.25</v>
      </c>
      <c r="Q671" t="str">
        <f t="shared" si="42"/>
        <v>technology</v>
      </c>
      <c r="R671" t="str">
        <f t="shared" si="43"/>
        <v>wearables</v>
      </c>
      <c r="S671" s="12">
        <f>(((I671/60)/60)/24)+DATE(1970,1,1)</f>
        <v>42557.625671296293</v>
      </c>
      <c r="T671" s="12">
        <f>(((J671/60)/60)/24)+DATE(1970,1,1)</f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5">
        <f t="shared" si="41"/>
        <v>85</v>
      </c>
      <c r="Q672" t="str">
        <f t="shared" si="42"/>
        <v>technology</v>
      </c>
      <c r="R672" t="str">
        <f t="shared" si="43"/>
        <v>wearables</v>
      </c>
      <c r="S672" s="12">
        <f>(((I672/60)/60)/24)+DATE(1970,1,1)</f>
        <v>42540.340277777781</v>
      </c>
      <c r="T672" s="12">
        <f>(((J672/60)/60)/24)+DATE(1970,1,1)</f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5">
        <f t="shared" si="41"/>
        <v>788.53</v>
      </c>
      <c r="Q673" t="str">
        <f t="shared" si="42"/>
        <v>technology</v>
      </c>
      <c r="R673" t="str">
        <f t="shared" si="43"/>
        <v>wearables</v>
      </c>
      <c r="S673" s="12">
        <f>(((I673/60)/60)/24)+DATE(1970,1,1)</f>
        <v>42018.166666666672</v>
      </c>
      <c r="T673" s="12">
        <f>(((J673/60)/60)/24)+DATE(1970,1,1)</f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5">
        <f t="shared" si="41"/>
        <v>50.3</v>
      </c>
      <c r="Q674" t="str">
        <f t="shared" si="42"/>
        <v>technology</v>
      </c>
      <c r="R674" t="str">
        <f t="shared" si="43"/>
        <v>wearables</v>
      </c>
      <c r="S674" s="12">
        <f>(((I674/60)/60)/24)+DATE(1970,1,1)</f>
        <v>42005.207638888889</v>
      </c>
      <c r="T674" s="12">
        <f>(((J674/60)/60)/24)+DATE(1970,1,1)</f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5">
        <f t="shared" si="41"/>
        <v>68.33</v>
      </c>
      <c r="Q675" t="str">
        <f t="shared" si="42"/>
        <v>technology</v>
      </c>
      <c r="R675" t="str">
        <f t="shared" si="43"/>
        <v>wearables</v>
      </c>
      <c r="S675" s="12">
        <f>(((I675/60)/60)/24)+DATE(1970,1,1)</f>
        <v>41883.840474537035</v>
      </c>
      <c r="T675" s="12">
        <f>(((J675/60)/60)/24)+DATE(1970,1,1)</f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5">
        <f t="shared" si="41"/>
        <v>7.5</v>
      </c>
      <c r="Q676" t="str">
        <f t="shared" si="42"/>
        <v>technology</v>
      </c>
      <c r="R676" t="str">
        <f t="shared" si="43"/>
        <v>wearables</v>
      </c>
      <c r="S676" s="12">
        <f>(((I676/60)/60)/24)+DATE(1970,1,1)</f>
        <v>41863.116053240738</v>
      </c>
      <c r="T676" s="12">
        <f>(((J676/60)/60)/24)+DATE(1970,1,1)</f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5">
        <f t="shared" si="41"/>
        <v>34.270000000000003</v>
      </c>
      <c r="Q677" t="str">
        <f t="shared" si="42"/>
        <v>technology</v>
      </c>
      <c r="R677" t="str">
        <f t="shared" si="43"/>
        <v>wearables</v>
      </c>
      <c r="S677" s="12">
        <f>(((I677/60)/60)/24)+DATE(1970,1,1)</f>
        <v>42005.290972222225</v>
      </c>
      <c r="T677" s="12">
        <f>(((J677/60)/60)/24)+DATE(1970,1,1)</f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5">
        <f t="shared" si="41"/>
        <v>61.29</v>
      </c>
      <c r="Q678" t="str">
        <f t="shared" si="42"/>
        <v>technology</v>
      </c>
      <c r="R678" t="str">
        <f t="shared" si="43"/>
        <v>wearables</v>
      </c>
      <c r="S678" s="12">
        <f>(((I678/60)/60)/24)+DATE(1970,1,1)</f>
        <v>42042.768298611118</v>
      </c>
      <c r="T678" s="12">
        <f>(((J678/60)/60)/24)+DATE(1970,1,1)</f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5">
        <f t="shared" si="41"/>
        <v>133.25</v>
      </c>
      <c r="Q679" t="str">
        <f t="shared" si="42"/>
        <v>technology</v>
      </c>
      <c r="R679" t="str">
        <f t="shared" si="43"/>
        <v>wearables</v>
      </c>
      <c r="S679" s="12">
        <f>(((I679/60)/60)/24)+DATE(1970,1,1)</f>
        <v>42549.403877314813</v>
      </c>
      <c r="T679" s="12">
        <f>(((J679/60)/60)/24)+DATE(1970,1,1)</f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5">
        <f t="shared" si="41"/>
        <v>65.180000000000007</v>
      </c>
      <c r="Q680" t="str">
        <f t="shared" si="42"/>
        <v>technology</v>
      </c>
      <c r="R680" t="str">
        <f t="shared" si="43"/>
        <v>wearables</v>
      </c>
      <c r="S680" s="12">
        <f>(((I680/60)/60)/24)+DATE(1970,1,1)</f>
        <v>42511.376597222217</v>
      </c>
      <c r="T680" s="12">
        <f>(((J680/60)/60)/24)+DATE(1970,1,1)</f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5">
        <f t="shared" si="41"/>
        <v>93.9</v>
      </c>
      <c r="Q681" t="str">
        <f t="shared" si="42"/>
        <v>technology</v>
      </c>
      <c r="R681" t="str">
        <f t="shared" si="43"/>
        <v>wearables</v>
      </c>
      <c r="S681" s="12">
        <f>(((I681/60)/60)/24)+DATE(1970,1,1)</f>
        <v>42616.695706018523</v>
      </c>
      <c r="T681" s="12">
        <f>(((J681/60)/60)/24)+DATE(1970,1,1)</f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5">
        <f t="shared" si="41"/>
        <v>150.65</v>
      </c>
      <c r="Q682" t="str">
        <f t="shared" si="42"/>
        <v>technology</v>
      </c>
      <c r="R682" t="str">
        <f t="shared" si="43"/>
        <v>wearables</v>
      </c>
      <c r="S682" s="12">
        <f>(((I682/60)/60)/24)+DATE(1970,1,1)</f>
        <v>41899.501516203702</v>
      </c>
      <c r="T682" s="12">
        <f>(((J682/60)/60)/24)+DATE(1970,1,1)</f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5">
        <f t="shared" si="41"/>
        <v>1</v>
      </c>
      <c r="Q683" t="str">
        <f t="shared" si="42"/>
        <v>technology</v>
      </c>
      <c r="R683" t="str">
        <f t="shared" si="43"/>
        <v>wearables</v>
      </c>
      <c r="S683" s="12">
        <f>(((I683/60)/60)/24)+DATE(1970,1,1)</f>
        <v>42669.805601851855</v>
      </c>
      <c r="T683" s="12">
        <f>(((J683/60)/60)/24)+DATE(1970,1,1)</f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5">
        <f t="shared" si="41"/>
        <v>13.25</v>
      </c>
      <c r="Q684" t="str">
        <f t="shared" si="42"/>
        <v>technology</v>
      </c>
      <c r="R684" t="str">
        <f t="shared" si="43"/>
        <v>wearables</v>
      </c>
      <c r="S684" s="12">
        <f>(((I684/60)/60)/24)+DATE(1970,1,1)</f>
        <v>42808.723634259266</v>
      </c>
      <c r="T684" s="12">
        <f>(((J684/60)/60)/24)+DATE(1970,1,1)</f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5">
        <f t="shared" si="41"/>
        <v>99.33</v>
      </c>
      <c r="Q685" t="str">
        <f t="shared" si="42"/>
        <v>technology</v>
      </c>
      <c r="R685" t="str">
        <f t="shared" si="43"/>
        <v>wearables</v>
      </c>
      <c r="S685" s="12">
        <f>(((I685/60)/60)/24)+DATE(1970,1,1)</f>
        <v>42674.900046296301</v>
      </c>
      <c r="T685" s="12">
        <f>(((J685/60)/60)/24)+DATE(1970,1,1)</f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5">
        <f t="shared" si="41"/>
        <v>177.39</v>
      </c>
      <c r="Q686" t="str">
        <f t="shared" si="42"/>
        <v>technology</v>
      </c>
      <c r="R686" t="str">
        <f t="shared" si="43"/>
        <v>wearables</v>
      </c>
      <c r="S686" s="12">
        <f>(((I686/60)/60)/24)+DATE(1970,1,1)</f>
        <v>41845.125</v>
      </c>
      <c r="T686" s="12">
        <f>(((J686/60)/60)/24)+DATE(1970,1,1)</f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5">
        <f t="shared" si="41"/>
        <v>55.3</v>
      </c>
      <c r="Q687" t="str">
        <f t="shared" si="42"/>
        <v>technology</v>
      </c>
      <c r="R687" t="str">
        <f t="shared" si="43"/>
        <v>wearables</v>
      </c>
      <c r="S687" s="12">
        <f>(((I687/60)/60)/24)+DATE(1970,1,1)</f>
        <v>42016.866574074069</v>
      </c>
      <c r="T687" s="12">
        <f>(((J687/60)/60)/24)+DATE(1970,1,1)</f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5" t="e">
        <f t="shared" si="41"/>
        <v>#DIV/0!</v>
      </c>
      <c r="Q688" t="str">
        <f t="shared" si="42"/>
        <v>technology</v>
      </c>
      <c r="R688" t="str">
        <f t="shared" si="43"/>
        <v>wearables</v>
      </c>
      <c r="S688" s="12">
        <f>(((I688/60)/60)/24)+DATE(1970,1,1)</f>
        <v>42219.673263888893</v>
      </c>
      <c r="T688" s="12">
        <f>(((J688/60)/60)/24)+DATE(1970,1,1)</f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5">
        <f t="shared" si="41"/>
        <v>591.66999999999996</v>
      </c>
      <c r="Q689" t="str">
        <f t="shared" si="42"/>
        <v>technology</v>
      </c>
      <c r="R689" t="str">
        <f t="shared" si="43"/>
        <v>wearables</v>
      </c>
      <c r="S689" s="12">
        <f>(((I689/60)/60)/24)+DATE(1970,1,1)</f>
        <v>42771.750613425931</v>
      </c>
      <c r="T689" s="12">
        <f>(((J689/60)/60)/24)+DATE(1970,1,1)</f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5">
        <f t="shared" si="41"/>
        <v>405.5</v>
      </c>
      <c r="Q690" t="str">
        <f t="shared" si="42"/>
        <v>technology</v>
      </c>
      <c r="R690" t="str">
        <f t="shared" si="43"/>
        <v>wearables</v>
      </c>
      <c r="S690" s="12">
        <f>(((I690/60)/60)/24)+DATE(1970,1,1)</f>
        <v>42292.104780092588</v>
      </c>
      <c r="T690" s="12">
        <f>(((J690/60)/60)/24)+DATE(1970,1,1)</f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5">
        <f t="shared" si="41"/>
        <v>343.15</v>
      </c>
      <c r="Q691" t="str">
        <f t="shared" si="42"/>
        <v>technology</v>
      </c>
      <c r="R691" t="str">
        <f t="shared" si="43"/>
        <v>wearables</v>
      </c>
      <c r="S691" s="12">
        <f>(((I691/60)/60)/24)+DATE(1970,1,1)</f>
        <v>42712.207638888889</v>
      </c>
      <c r="T691" s="12">
        <f>(((J691/60)/60)/24)+DATE(1970,1,1)</f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5">
        <f t="shared" si="41"/>
        <v>72.59</v>
      </c>
      <c r="Q692" t="str">
        <f t="shared" si="42"/>
        <v>technology</v>
      </c>
      <c r="R692" t="str">
        <f t="shared" si="43"/>
        <v>wearables</v>
      </c>
      <c r="S692" s="12">
        <f>(((I692/60)/60)/24)+DATE(1970,1,1)</f>
        <v>42622.25</v>
      </c>
      <c r="T692" s="12">
        <f>(((J692/60)/60)/24)+DATE(1970,1,1)</f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5">
        <f t="shared" si="41"/>
        <v>26</v>
      </c>
      <c r="Q693" t="str">
        <f t="shared" si="42"/>
        <v>technology</v>
      </c>
      <c r="R693" t="str">
        <f t="shared" si="43"/>
        <v>wearables</v>
      </c>
      <c r="S693" s="12">
        <f>(((I693/60)/60)/24)+DATE(1970,1,1)</f>
        <v>42186.028310185182</v>
      </c>
      <c r="T693" s="12">
        <f>(((J693/60)/60)/24)+DATE(1970,1,1)</f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5">
        <f t="shared" si="41"/>
        <v>6.5</v>
      </c>
      <c r="Q694" t="str">
        <f t="shared" si="42"/>
        <v>technology</v>
      </c>
      <c r="R694" t="str">
        <f t="shared" si="43"/>
        <v>wearables</v>
      </c>
      <c r="S694" s="12">
        <f>(((I694/60)/60)/24)+DATE(1970,1,1)</f>
        <v>42726.37572916667</v>
      </c>
      <c r="T694" s="12">
        <f>(((J694/60)/60)/24)+DATE(1970,1,1)</f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5">
        <f t="shared" si="41"/>
        <v>119.39</v>
      </c>
      <c r="Q695" t="str">
        <f t="shared" si="42"/>
        <v>technology</v>
      </c>
      <c r="R695" t="str">
        <f t="shared" si="43"/>
        <v>wearables</v>
      </c>
      <c r="S695" s="12">
        <f>(((I695/60)/60)/24)+DATE(1970,1,1)</f>
        <v>42124.808182870373</v>
      </c>
      <c r="T695" s="12">
        <f>(((J695/60)/60)/24)+DATE(1970,1,1)</f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5">
        <f t="shared" si="41"/>
        <v>84.29</v>
      </c>
      <c r="Q696" t="str">
        <f t="shared" si="42"/>
        <v>technology</v>
      </c>
      <c r="R696" t="str">
        <f t="shared" si="43"/>
        <v>wearables</v>
      </c>
      <c r="S696" s="12">
        <f>(((I696/60)/60)/24)+DATE(1970,1,1)</f>
        <v>42767.663877314815</v>
      </c>
      <c r="T696" s="12">
        <f>(((J696/60)/60)/24)+DATE(1970,1,1)</f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5">
        <f t="shared" si="41"/>
        <v>90.86</v>
      </c>
      <c r="Q697" t="str">
        <f t="shared" si="42"/>
        <v>technology</v>
      </c>
      <c r="R697" t="str">
        <f t="shared" si="43"/>
        <v>wearables</v>
      </c>
      <c r="S697" s="12">
        <f>(((I697/60)/60)/24)+DATE(1970,1,1)</f>
        <v>41943.521064814813</v>
      </c>
      <c r="T697" s="12">
        <f>(((J697/60)/60)/24)+DATE(1970,1,1)</f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5">
        <f t="shared" si="41"/>
        <v>1</v>
      </c>
      <c r="Q698" t="str">
        <f t="shared" si="42"/>
        <v>technology</v>
      </c>
      <c r="R698" t="str">
        <f t="shared" si="43"/>
        <v>wearables</v>
      </c>
      <c r="S698" s="12">
        <f>(((I698/60)/60)/24)+DATE(1970,1,1)</f>
        <v>41845.927106481482</v>
      </c>
      <c r="T698" s="12">
        <f>(((J698/60)/60)/24)+DATE(1970,1,1)</f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5">
        <f t="shared" si="41"/>
        <v>20.34</v>
      </c>
      <c r="Q699" t="str">
        <f t="shared" si="42"/>
        <v>technology</v>
      </c>
      <c r="R699" t="str">
        <f t="shared" si="43"/>
        <v>wearables</v>
      </c>
      <c r="S699" s="12">
        <f>(((I699/60)/60)/24)+DATE(1970,1,1)</f>
        <v>42403.523020833338</v>
      </c>
      <c r="T699" s="12">
        <f>(((J699/60)/60)/24)+DATE(1970,1,1)</f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5">
        <f t="shared" si="41"/>
        <v>530.69000000000005</v>
      </c>
      <c r="Q700" t="str">
        <f t="shared" si="42"/>
        <v>technology</v>
      </c>
      <c r="R700" t="str">
        <f t="shared" si="43"/>
        <v>wearables</v>
      </c>
      <c r="S700" s="12">
        <f>(((I700/60)/60)/24)+DATE(1970,1,1)</f>
        <v>41900.083333333336</v>
      </c>
      <c r="T700" s="12">
        <f>(((J700/60)/60)/24)+DATE(1970,1,1)</f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5">
        <f t="shared" si="41"/>
        <v>120.39</v>
      </c>
      <c r="Q701" t="str">
        <f t="shared" si="42"/>
        <v>technology</v>
      </c>
      <c r="R701" t="str">
        <f t="shared" si="43"/>
        <v>wearables</v>
      </c>
      <c r="S701" s="12">
        <f>(((I701/60)/60)/24)+DATE(1970,1,1)</f>
        <v>41600.666666666664</v>
      </c>
      <c r="T701" s="12">
        <f>(((J701/60)/60)/24)+DATE(1970,1,1)</f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5">
        <f t="shared" si="41"/>
        <v>13</v>
      </c>
      <c r="Q702" t="str">
        <f t="shared" si="42"/>
        <v>technology</v>
      </c>
      <c r="R702" t="str">
        <f t="shared" si="43"/>
        <v>wearables</v>
      </c>
      <c r="S702" s="12">
        <f>(((I702/60)/60)/24)+DATE(1970,1,1)</f>
        <v>42745.688437500001</v>
      </c>
      <c r="T702" s="12">
        <f>(((J702/60)/60)/24)+DATE(1970,1,1)</f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5">
        <f t="shared" si="41"/>
        <v>291.33</v>
      </c>
      <c r="Q703" t="str">
        <f t="shared" si="42"/>
        <v>technology</v>
      </c>
      <c r="R703" t="str">
        <f t="shared" si="43"/>
        <v>wearables</v>
      </c>
      <c r="S703" s="12">
        <f>(((I703/60)/60)/24)+DATE(1970,1,1)</f>
        <v>41843.662962962961</v>
      </c>
      <c r="T703" s="12">
        <f>(((J703/60)/60)/24)+DATE(1970,1,1)</f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5">
        <f t="shared" si="41"/>
        <v>124.92</v>
      </c>
      <c r="Q704" t="str">
        <f t="shared" si="42"/>
        <v>technology</v>
      </c>
      <c r="R704" t="str">
        <f t="shared" si="43"/>
        <v>wearables</v>
      </c>
      <c r="S704" s="12">
        <f>(((I704/60)/60)/24)+DATE(1970,1,1)</f>
        <v>42698.768368055549</v>
      </c>
      <c r="T704" s="12">
        <f>(((J704/60)/60)/24)+DATE(1970,1,1)</f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5">
        <f t="shared" si="41"/>
        <v>119.57</v>
      </c>
      <c r="Q705" t="str">
        <f t="shared" si="42"/>
        <v>technology</v>
      </c>
      <c r="R705" t="str">
        <f t="shared" si="43"/>
        <v>wearables</v>
      </c>
      <c r="S705" s="12">
        <f>(((I705/60)/60)/24)+DATE(1970,1,1)</f>
        <v>42766.98055555555</v>
      </c>
      <c r="T705" s="12">
        <f>(((J705/60)/60)/24)+DATE(1970,1,1)</f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5">
        <f t="shared" si="41"/>
        <v>120.25</v>
      </c>
      <c r="Q706" t="str">
        <f t="shared" si="42"/>
        <v>technology</v>
      </c>
      <c r="R706" t="str">
        <f t="shared" si="43"/>
        <v>wearables</v>
      </c>
      <c r="S706" s="12">
        <f>(((I706/60)/60)/24)+DATE(1970,1,1)</f>
        <v>42786.192916666667</v>
      </c>
      <c r="T706" s="12">
        <f>(((J706/60)/60)/24)+DATE(1970,1,1)</f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5">
        <f t="shared" ref="P707:P770" si="45">ROUND(E707/L707,2)</f>
        <v>195.4</v>
      </c>
      <c r="Q707" t="str">
        <f t="shared" ref="Q707:Q770" si="46">LEFT(N707,FIND("/",N707)-1)</f>
        <v>technology</v>
      </c>
      <c r="R707" t="str">
        <f t="shared" ref="R707:R770" si="47">RIGHT(N707,LEN(N707)-FIND("/",N707))</f>
        <v>wearables</v>
      </c>
      <c r="S707" s="12">
        <f>(((I707/60)/60)/24)+DATE(1970,1,1)</f>
        <v>42756.491643518515</v>
      </c>
      <c r="T707" s="12">
        <f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5" t="e">
        <f t="shared" si="45"/>
        <v>#DIV/0!</v>
      </c>
      <c r="Q708" t="str">
        <f t="shared" si="46"/>
        <v>technology</v>
      </c>
      <c r="R708" t="str">
        <f t="shared" si="47"/>
        <v>wearables</v>
      </c>
      <c r="S708" s="12">
        <f>(((I708/60)/60)/24)+DATE(1970,1,1)</f>
        <v>42718.777083333334</v>
      </c>
      <c r="T708" s="12">
        <f>(((J708/60)/60)/24)+DATE(1970,1,1)</f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5">
        <f t="shared" si="45"/>
        <v>117.7</v>
      </c>
      <c r="Q709" t="str">
        <f t="shared" si="46"/>
        <v>technology</v>
      </c>
      <c r="R709" t="str">
        <f t="shared" si="47"/>
        <v>wearables</v>
      </c>
      <c r="S709" s="12">
        <f>(((I709/60)/60)/24)+DATE(1970,1,1)</f>
        <v>42736.663506944446</v>
      </c>
      <c r="T709" s="12">
        <f>(((J709/60)/60)/24)+DATE(1970,1,1)</f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5">
        <f t="shared" si="45"/>
        <v>23.95</v>
      </c>
      <c r="Q710" t="str">
        <f t="shared" si="46"/>
        <v>technology</v>
      </c>
      <c r="R710" t="str">
        <f t="shared" si="47"/>
        <v>wearables</v>
      </c>
      <c r="S710" s="12">
        <f>(((I710/60)/60)/24)+DATE(1970,1,1)</f>
        <v>41895.581018518518</v>
      </c>
      <c r="T710" s="12">
        <f>(((J710/60)/60)/24)+DATE(1970,1,1)</f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5">
        <f t="shared" si="45"/>
        <v>30.5</v>
      </c>
      <c r="Q711" t="str">
        <f t="shared" si="46"/>
        <v>technology</v>
      </c>
      <c r="R711" t="str">
        <f t="shared" si="47"/>
        <v>wearables</v>
      </c>
      <c r="S711" s="12">
        <f>(((I711/60)/60)/24)+DATE(1970,1,1)</f>
        <v>41978.041192129633</v>
      </c>
      <c r="T711" s="12">
        <f>(((J711/60)/60)/24)+DATE(1970,1,1)</f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5" t="e">
        <f t="shared" si="45"/>
        <v>#DIV/0!</v>
      </c>
      <c r="Q712" t="str">
        <f t="shared" si="46"/>
        <v>technology</v>
      </c>
      <c r="R712" t="str">
        <f t="shared" si="47"/>
        <v>wearables</v>
      </c>
      <c r="S712" s="12">
        <f>(((I712/60)/60)/24)+DATE(1970,1,1)</f>
        <v>41871.030555555553</v>
      </c>
      <c r="T712" s="12">
        <f>(((J712/60)/60)/24)+DATE(1970,1,1)</f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5">
        <f t="shared" si="45"/>
        <v>99.97</v>
      </c>
      <c r="Q713" t="str">
        <f t="shared" si="46"/>
        <v>technology</v>
      </c>
      <c r="R713" t="str">
        <f t="shared" si="47"/>
        <v>wearables</v>
      </c>
      <c r="S713" s="12">
        <f>(((I713/60)/60)/24)+DATE(1970,1,1)</f>
        <v>42718.500787037032</v>
      </c>
      <c r="T713" s="12">
        <f>(((J713/60)/60)/24)+DATE(1970,1,1)</f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5">
        <f t="shared" si="45"/>
        <v>26.25</v>
      </c>
      <c r="Q714" t="str">
        <f t="shared" si="46"/>
        <v>technology</v>
      </c>
      <c r="R714" t="str">
        <f t="shared" si="47"/>
        <v>wearables</v>
      </c>
      <c r="S714" s="12">
        <f>(((I714/60)/60)/24)+DATE(1970,1,1)</f>
        <v>42414.680925925932</v>
      </c>
      <c r="T714" s="12">
        <f>(((J714/60)/60)/24)+DATE(1970,1,1)</f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5">
        <f t="shared" si="45"/>
        <v>199</v>
      </c>
      <c r="Q715" t="str">
        <f t="shared" si="46"/>
        <v>technology</v>
      </c>
      <c r="R715" t="str">
        <f t="shared" si="47"/>
        <v>wearables</v>
      </c>
      <c r="S715" s="12">
        <f>(((I715/60)/60)/24)+DATE(1970,1,1)</f>
        <v>42526.529305555552</v>
      </c>
      <c r="T715" s="12">
        <f>(((J715/60)/60)/24)+DATE(1970,1,1)</f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5">
        <f t="shared" si="45"/>
        <v>80.319999999999993</v>
      </c>
      <c r="Q716" t="str">
        <f t="shared" si="46"/>
        <v>technology</v>
      </c>
      <c r="R716" t="str">
        <f t="shared" si="47"/>
        <v>wearables</v>
      </c>
      <c r="S716" s="12">
        <f>(((I716/60)/60)/24)+DATE(1970,1,1)</f>
        <v>42794.787986111114</v>
      </c>
      <c r="T716" s="12">
        <f>(((J716/60)/60)/24)+DATE(1970,1,1)</f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5">
        <f t="shared" si="45"/>
        <v>115.75</v>
      </c>
      <c r="Q717" t="str">
        <f t="shared" si="46"/>
        <v>technology</v>
      </c>
      <c r="R717" t="str">
        <f t="shared" si="47"/>
        <v>wearables</v>
      </c>
      <c r="S717" s="12">
        <f>(((I717/60)/60)/24)+DATE(1970,1,1)</f>
        <v>42313.132407407407</v>
      </c>
      <c r="T717" s="12">
        <f>(((J717/60)/60)/24)+DATE(1970,1,1)</f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5">
        <f t="shared" si="45"/>
        <v>44.69</v>
      </c>
      <c r="Q718" t="str">
        <f t="shared" si="46"/>
        <v>technology</v>
      </c>
      <c r="R718" t="str">
        <f t="shared" si="47"/>
        <v>wearables</v>
      </c>
      <c r="S718" s="12">
        <f>(((I718/60)/60)/24)+DATE(1970,1,1)</f>
        <v>41974</v>
      </c>
      <c r="T718" s="12">
        <f>(((J718/60)/60)/24)+DATE(1970,1,1)</f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5">
        <f t="shared" si="45"/>
        <v>76.25</v>
      </c>
      <c r="Q719" t="str">
        <f t="shared" si="46"/>
        <v>technology</v>
      </c>
      <c r="R719" t="str">
        <f t="shared" si="47"/>
        <v>wearables</v>
      </c>
      <c r="S719" s="12">
        <f>(((I719/60)/60)/24)+DATE(1970,1,1)</f>
        <v>41887.854189814818</v>
      </c>
      <c r="T719" s="12">
        <f>(((J719/60)/60)/24)+DATE(1970,1,1)</f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5">
        <f t="shared" si="45"/>
        <v>22.5</v>
      </c>
      <c r="Q720" t="str">
        <f t="shared" si="46"/>
        <v>technology</v>
      </c>
      <c r="R720" t="str">
        <f t="shared" si="47"/>
        <v>wearables</v>
      </c>
      <c r="S720" s="12">
        <f>(((I720/60)/60)/24)+DATE(1970,1,1)</f>
        <v>42784.249305555553</v>
      </c>
      <c r="T720" s="12">
        <f>(((J720/60)/60)/24)+DATE(1970,1,1)</f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5">
        <f t="shared" si="45"/>
        <v>19.399999999999999</v>
      </c>
      <c r="Q721" t="str">
        <f t="shared" si="46"/>
        <v>technology</v>
      </c>
      <c r="R721" t="str">
        <f t="shared" si="47"/>
        <v>wearables</v>
      </c>
      <c r="S721" s="12">
        <f>(((I721/60)/60)/24)+DATE(1970,1,1)</f>
        <v>42423.040231481486</v>
      </c>
      <c r="T721" s="12">
        <f>(((J721/60)/60)/24)+DATE(1970,1,1)</f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5">
        <f t="shared" si="45"/>
        <v>66.709999999999994</v>
      </c>
      <c r="Q722" t="str">
        <f t="shared" si="46"/>
        <v>publishing</v>
      </c>
      <c r="R722" t="str">
        <f t="shared" si="47"/>
        <v>nonfiction</v>
      </c>
      <c r="S722" s="12">
        <f>(((I722/60)/60)/24)+DATE(1970,1,1)</f>
        <v>40937.649201388893</v>
      </c>
      <c r="T722" s="12">
        <f>(((J722/60)/60)/24)+DATE(1970,1,1)</f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5">
        <f t="shared" si="45"/>
        <v>84.14</v>
      </c>
      <c r="Q723" t="str">
        <f t="shared" si="46"/>
        <v>publishing</v>
      </c>
      <c r="R723" t="str">
        <f t="shared" si="47"/>
        <v>nonfiction</v>
      </c>
      <c r="S723" s="12">
        <f>(((I723/60)/60)/24)+DATE(1970,1,1)</f>
        <v>41852.571840277778</v>
      </c>
      <c r="T723" s="12">
        <f>(((J723/60)/60)/24)+DATE(1970,1,1)</f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5">
        <f t="shared" si="45"/>
        <v>215.73</v>
      </c>
      <c r="Q724" t="str">
        <f t="shared" si="46"/>
        <v>publishing</v>
      </c>
      <c r="R724" t="str">
        <f t="shared" si="47"/>
        <v>nonfiction</v>
      </c>
      <c r="S724" s="12">
        <f>(((I724/60)/60)/24)+DATE(1970,1,1)</f>
        <v>41007.76363425926</v>
      </c>
      <c r="T724" s="12">
        <f>(((J724/60)/60)/24)+DATE(1970,1,1)</f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5">
        <f t="shared" si="45"/>
        <v>54.69</v>
      </c>
      <c r="Q725" t="str">
        <f t="shared" si="46"/>
        <v>publishing</v>
      </c>
      <c r="R725" t="str">
        <f t="shared" si="47"/>
        <v>nonfiction</v>
      </c>
      <c r="S725" s="12">
        <f>(((I725/60)/60)/24)+DATE(1970,1,1)</f>
        <v>42215.165972222225</v>
      </c>
      <c r="T725" s="12">
        <f>(((J725/60)/60)/24)+DATE(1970,1,1)</f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5">
        <f t="shared" si="45"/>
        <v>51.63</v>
      </c>
      <c r="Q726" t="str">
        <f t="shared" si="46"/>
        <v>publishing</v>
      </c>
      <c r="R726" t="str">
        <f t="shared" si="47"/>
        <v>nonfiction</v>
      </c>
      <c r="S726" s="12">
        <f>(((I726/60)/60)/24)+DATE(1970,1,1)</f>
        <v>40724.638460648144</v>
      </c>
      <c r="T726" s="12">
        <f>(((J726/60)/60)/24)+DATE(1970,1,1)</f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5">
        <f t="shared" si="45"/>
        <v>143.36000000000001</v>
      </c>
      <c r="Q727" t="str">
        <f t="shared" si="46"/>
        <v>publishing</v>
      </c>
      <c r="R727" t="str">
        <f t="shared" si="47"/>
        <v>nonfiction</v>
      </c>
      <c r="S727" s="12">
        <f>(((I727/60)/60)/24)+DATE(1970,1,1)</f>
        <v>42351.626296296294</v>
      </c>
      <c r="T727" s="12">
        <f>(((J727/60)/60)/24)+DATE(1970,1,1)</f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5">
        <f t="shared" si="45"/>
        <v>72.430000000000007</v>
      </c>
      <c r="Q728" t="str">
        <f t="shared" si="46"/>
        <v>publishing</v>
      </c>
      <c r="R728" t="str">
        <f t="shared" si="47"/>
        <v>nonfiction</v>
      </c>
      <c r="S728" s="12">
        <f>(((I728/60)/60)/24)+DATE(1970,1,1)</f>
        <v>41376.042673611111</v>
      </c>
      <c r="T728" s="12">
        <f>(((J728/60)/60)/24)+DATE(1970,1,1)</f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5">
        <f t="shared" si="45"/>
        <v>36.53</v>
      </c>
      <c r="Q729" t="str">
        <f t="shared" si="46"/>
        <v>publishing</v>
      </c>
      <c r="R729" t="str">
        <f t="shared" si="47"/>
        <v>nonfiction</v>
      </c>
      <c r="S729" s="12">
        <f>(((I729/60)/60)/24)+DATE(1970,1,1)</f>
        <v>41288.888888888891</v>
      </c>
      <c r="T729" s="12">
        <f>(((J729/60)/60)/24)+DATE(1970,1,1)</f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5">
        <f t="shared" si="45"/>
        <v>60.9</v>
      </c>
      <c r="Q730" t="str">
        <f t="shared" si="46"/>
        <v>publishing</v>
      </c>
      <c r="R730" t="str">
        <f t="shared" si="47"/>
        <v>nonfiction</v>
      </c>
      <c r="S730" s="12">
        <f>(((I730/60)/60)/24)+DATE(1970,1,1)</f>
        <v>40776.837465277778</v>
      </c>
      <c r="T730" s="12">
        <f>(((J730/60)/60)/24)+DATE(1970,1,1)</f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5">
        <f t="shared" si="45"/>
        <v>43.55</v>
      </c>
      <c r="Q731" t="str">
        <f t="shared" si="46"/>
        <v>publishing</v>
      </c>
      <c r="R731" t="str">
        <f t="shared" si="47"/>
        <v>nonfiction</v>
      </c>
      <c r="S731" s="12">
        <f>(((I731/60)/60)/24)+DATE(1970,1,1)</f>
        <v>41171.185891203706</v>
      </c>
      <c r="T731" s="12">
        <f>(((J731/60)/60)/24)+DATE(1970,1,1)</f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5">
        <f t="shared" si="45"/>
        <v>99.77</v>
      </c>
      <c r="Q732" t="str">
        <f t="shared" si="46"/>
        <v>publishing</v>
      </c>
      <c r="R732" t="str">
        <f t="shared" si="47"/>
        <v>nonfiction</v>
      </c>
      <c r="S732" s="12">
        <f>(((I732/60)/60)/24)+DATE(1970,1,1)</f>
        <v>40884.745266203703</v>
      </c>
      <c r="T732" s="12">
        <f>(((J732/60)/60)/24)+DATE(1970,1,1)</f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5">
        <f t="shared" si="45"/>
        <v>88.73</v>
      </c>
      <c r="Q733" t="str">
        <f t="shared" si="46"/>
        <v>publishing</v>
      </c>
      <c r="R733" t="str">
        <f t="shared" si="47"/>
        <v>nonfiction</v>
      </c>
      <c r="S733" s="12">
        <f>(((I733/60)/60)/24)+DATE(1970,1,1)</f>
        <v>40930.25</v>
      </c>
      <c r="T733" s="12">
        <f>(((J733/60)/60)/24)+DATE(1970,1,1)</f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5">
        <f t="shared" si="45"/>
        <v>4.92</v>
      </c>
      <c r="Q734" t="str">
        <f t="shared" si="46"/>
        <v>publishing</v>
      </c>
      <c r="R734" t="str">
        <f t="shared" si="47"/>
        <v>nonfiction</v>
      </c>
      <c r="S734" s="12">
        <f>(((I734/60)/60)/24)+DATE(1970,1,1)</f>
        <v>41546.424317129626</v>
      </c>
      <c r="T734" s="12">
        <f>(((J734/60)/60)/24)+DATE(1970,1,1)</f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5">
        <f t="shared" si="45"/>
        <v>17.82</v>
      </c>
      <c r="Q735" t="str">
        <f t="shared" si="46"/>
        <v>publishing</v>
      </c>
      <c r="R735" t="str">
        <f t="shared" si="47"/>
        <v>nonfiction</v>
      </c>
      <c r="S735" s="12">
        <f>(((I735/60)/60)/24)+DATE(1970,1,1)</f>
        <v>41628.420046296298</v>
      </c>
      <c r="T735" s="12">
        <f>(((J735/60)/60)/24)+DATE(1970,1,1)</f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5">
        <f t="shared" si="45"/>
        <v>187.19</v>
      </c>
      <c r="Q736" t="str">
        <f t="shared" si="46"/>
        <v>publishing</v>
      </c>
      <c r="R736" t="str">
        <f t="shared" si="47"/>
        <v>nonfiction</v>
      </c>
      <c r="S736" s="12">
        <f>(((I736/60)/60)/24)+DATE(1970,1,1)</f>
        <v>42133.208333333328</v>
      </c>
      <c r="T736" s="12">
        <f>(((J736/60)/60)/24)+DATE(1970,1,1)</f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5">
        <f t="shared" si="45"/>
        <v>234.81</v>
      </c>
      <c r="Q737" t="str">
        <f t="shared" si="46"/>
        <v>publishing</v>
      </c>
      <c r="R737" t="str">
        <f t="shared" si="47"/>
        <v>nonfiction</v>
      </c>
      <c r="S737" s="12">
        <f>(((I737/60)/60)/24)+DATE(1970,1,1)</f>
        <v>41977.027083333334</v>
      </c>
      <c r="T737" s="12">
        <f>(((J737/60)/60)/24)+DATE(1970,1,1)</f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5">
        <f t="shared" si="45"/>
        <v>105.05</v>
      </c>
      <c r="Q738" t="str">
        <f t="shared" si="46"/>
        <v>publishing</v>
      </c>
      <c r="R738" t="str">
        <f t="shared" si="47"/>
        <v>nonfiction</v>
      </c>
      <c r="S738" s="12">
        <f>(((I738/60)/60)/24)+DATE(1970,1,1)</f>
        <v>41599.207638888889</v>
      </c>
      <c r="T738" s="12">
        <f>(((J738/60)/60)/24)+DATE(1970,1,1)</f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5">
        <f t="shared" si="45"/>
        <v>56.67</v>
      </c>
      <c r="Q739" t="str">
        <f t="shared" si="46"/>
        <v>publishing</v>
      </c>
      <c r="R739" t="str">
        <f t="shared" si="47"/>
        <v>nonfiction</v>
      </c>
      <c r="S739" s="12">
        <f>(((I739/60)/60)/24)+DATE(1970,1,1)</f>
        <v>41684.833333333336</v>
      </c>
      <c r="T739" s="12">
        <f>(((J739/60)/60)/24)+DATE(1970,1,1)</f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5">
        <f t="shared" si="45"/>
        <v>39.049999999999997</v>
      </c>
      <c r="Q740" t="str">
        <f t="shared" si="46"/>
        <v>publishing</v>
      </c>
      <c r="R740" t="str">
        <f t="shared" si="47"/>
        <v>nonfiction</v>
      </c>
      <c r="S740" s="12">
        <f>(((I740/60)/60)/24)+DATE(1970,1,1)</f>
        <v>41974.207638888889</v>
      </c>
      <c r="T740" s="12">
        <f>(((J740/60)/60)/24)+DATE(1970,1,1)</f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5">
        <f t="shared" si="45"/>
        <v>68.349999999999994</v>
      </c>
      <c r="Q741" t="str">
        <f t="shared" si="46"/>
        <v>publishing</v>
      </c>
      <c r="R741" t="str">
        <f t="shared" si="47"/>
        <v>nonfiction</v>
      </c>
      <c r="S741" s="12">
        <f>(((I741/60)/60)/24)+DATE(1970,1,1)</f>
        <v>41862.502650462964</v>
      </c>
      <c r="T741" s="12">
        <f>(((J741/60)/60)/24)+DATE(1970,1,1)</f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5">
        <f t="shared" si="45"/>
        <v>169.58</v>
      </c>
      <c r="Q742" t="str">
        <f t="shared" si="46"/>
        <v>publishing</v>
      </c>
      <c r="R742" t="str">
        <f t="shared" si="47"/>
        <v>nonfiction</v>
      </c>
      <c r="S742" s="12">
        <f>(((I742/60)/60)/24)+DATE(1970,1,1)</f>
        <v>42176.146782407406</v>
      </c>
      <c r="T742" s="12">
        <f>(((J742/60)/60)/24)+DATE(1970,1,1)</f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5">
        <f t="shared" si="45"/>
        <v>141.41999999999999</v>
      </c>
      <c r="Q743" t="str">
        <f t="shared" si="46"/>
        <v>publishing</v>
      </c>
      <c r="R743" t="str">
        <f t="shared" si="47"/>
        <v>nonfiction</v>
      </c>
      <c r="S743" s="12">
        <f>(((I743/60)/60)/24)+DATE(1970,1,1)</f>
        <v>41436.648217592592</v>
      </c>
      <c r="T743" s="12">
        <f>(((J743/60)/60)/24)+DATE(1970,1,1)</f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5">
        <f t="shared" si="45"/>
        <v>67.39</v>
      </c>
      <c r="Q744" t="str">
        <f t="shared" si="46"/>
        <v>publishing</v>
      </c>
      <c r="R744" t="str">
        <f t="shared" si="47"/>
        <v>nonfiction</v>
      </c>
      <c r="S744" s="12">
        <f>(((I744/60)/60)/24)+DATE(1970,1,1)</f>
        <v>41719.876296296294</v>
      </c>
      <c r="T744" s="12">
        <f>(((J744/60)/60)/24)+DATE(1970,1,1)</f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5">
        <f t="shared" si="45"/>
        <v>54.27</v>
      </c>
      <c r="Q745" t="str">
        <f t="shared" si="46"/>
        <v>publishing</v>
      </c>
      <c r="R745" t="str">
        <f t="shared" si="47"/>
        <v>nonfiction</v>
      </c>
      <c r="S745" s="12">
        <f>(((I745/60)/60)/24)+DATE(1970,1,1)</f>
        <v>41015.875</v>
      </c>
      <c r="T745" s="12">
        <f>(((J745/60)/60)/24)+DATE(1970,1,1)</f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5">
        <f t="shared" si="45"/>
        <v>82.52</v>
      </c>
      <c r="Q746" t="str">
        <f t="shared" si="46"/>
        <v>publishing</v>
      </c>
      <c r="R746" t="str">
        <f t="shared" si="47"/>
        <v>nonfiction</v>
      </c>
      <c r="S746" s="12">
        <f>(((I746/60)/60)/24)+DATE(1970,1,1)</f>
        <v>41256.95721064815</v>
      </c>
      <c r="T746" s="12">
        <f>(((J746/60)/60)/24)+DATE(1970,1,1)</f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5">
        <f t="shared" si="45"/>
        <v>53.73</v>
      </c>
      <c r="Q747" t="str">
        <f t="shared" si="46"/>
        <v>publishing</v>
      </c>
      <c r="R747" t="str">
        <f t="shared" si="47"/>
        <v>nonfiction</v>
      </c>
      <c r="S747" s="12">
        <f>(((I747/60)/60)/24)+DATE(1970,1,1)</f>
        <v>41397.572280092594</v>
      </c>
      <c r="T747" s="12">
        <f>(((J747/60)/60)/24)+DATE(1970,1,1)</f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5">
        <f t="shared" si="45"/>
        <v>34.21</v>
      </c>
      <c r="Q748" t="str">
        <f t="shared" si="46"/>
        <v>publishing</v>
      </c>
      <c r="R748" t="str">
        <f t="shared" si="47"/>
        <v>nonfiction</v>
      </c>
      <c r="S748" s="12">
        <f>(((I748/60)/60)/24)+DATE(1970,1,1)</f>
        <v>41175.165972222225</v>
      </c>
      <c r="T748" s="12">
        <f>(((J748/60)/60)/24)+DATE(1970,1,1)</f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5">
        <f t="shared" si="45"/>
        <v>127.33</v>
      </c>
      <c r="Q749" t="str">
        <f t="shared" si="46"/>
        <v>publishing</v>
      </c>
      <c r="R749" t="str">
        <f t="shared" si="47"/>
        <v>nonfiction</v>
      </c>
      <c r="S749" s="12">
        <f>(((I749/60)/60)/24)+DATE(1970,1,1)</f>
        <v>42019.454166666663</v>
      </c>
      <c r="T749" s="12">
        <f>(((J749/60)/60)/24)+DATE(1970,1,1)</f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5">
        <f t="shared" si="45"/>
        <v>45.57</v>
      </c>
      <c r="Q750" t="str">
        <f t="shared" si="46"/>
        <v>publishing</v>
      </c>
      <c r="R750" t="str">
        <f t="shared" si="47"/>
        <v>nonfiction</v>
      </c>
      <c r="S750" s="12">
        <f>(((I750/60)/60)/24)+DATE(1970,1,1)</f>
        <v>41861.846828703703</v>
      </c>
      <c r="T750" s="12">
        <f>(((J750/60)/60)/24)+DATE(1970,1,1)</f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5">
        <f t="shared" si="45"/>
        <v>95.96</v>
      </c>
      <c r="Q751" t="str">
        <f t="shared" si="46"/>
        <v>publishing</v>
      </c>
      <c r="R751" t="str">
        <f t="shared" si="47"/>
        <v>nonfiction</v>
      </c>
      <c r="S751" s="12">
        <f>(((I751/60)/60)/24)+DATE(1970,1,1)</f>
        <v>42763.94131944445</v>
      </c>
      <c r="T751" s="12">
        <f>(((J751/60)/60)/24)+DATE(1970,1,1)</f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5">
        <f t="shared" si="45"/>
        <v>77.27</v>
      </c>
      <c r="Q752" t="str">
        <f t="shared" si="46"/>
        <v>publishing</v>
      </c>
      <c r="R752" t="str">
        <f t="shared" si="47"/>
        <v>nonfiction</v>
      </c>
      <c r="S752" s="12">
        <f>(((I752/60)/60)/24)+DATE(1970,1,1)</f>
        <v>41329.878148148149</v>
      </c>
      <c r="T752" s="12">
        <f>(((J752/60)/60)/24)+DATE(1970,1,1)</f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5">
        <f t="shared" si="45"/>
        <v>57.34</v>
      </c>
      <c r="Q753" t="str">
        <f t="shared" si="46"/>
        <v>publishing</v>
      </c>
      <c r="R753" t="str">
        <f t="shared" si="47"/>
        <v>nonfiction</v>
      </c>
      <c r="S753" s="12">
        <f>(((I753/60)/60)/24)+DATE(1970,1,1)</f>
        <v>40759.630497685182</v>
      </c>
      <c r="T753" s="12">
        <f>(((J753/60)/60)/24)+DATE(1970,1,1)</f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5">
        <f t="shared" si="45"/>
        <v>53.19</v>
      </c>
      <c r="Q754" t="str">
        <f t="shared" si="46"/>
        <v>publishing</v>
      </c>
      <c r="R754" t="str">
        <f t="shared" si="47"/>
        <v>nonfiction</v>
      </c>
      <c r="S754" s="12">
        <f>(((I754/60)/60)/24)+DATE(1970,1,1)</f>
        <v>42659.458333333328</v>
      </c>
      <c r="T754" s="12">
        <f>(((J754/60)/60)/24)+DATE(1970,1,1)</f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5">
        <f t="shared" si="45"/>
        <v>492.31</v>
      </c>
      <c r="Q755" t="str">
        <f t="shared" si="46"/>
        <v>publishing</v>
      </c>
      <c r="R755" t="str">
        <f t="shared" si="47"/>
        <v>nonfiction</v>
      </c>
      <c r="S755" s="12">
        <f>(((I755/60)/60)/24)+DATE(1970,1,1)</f>
        <v>42049.590173611112</v>
      </c>
      <c r="T755" s="12">
        <f>(((J755/60)/60)/24)+DATE(1970,1,1)</f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5">
        <f t="shared" si="45"/>
        <v>42.35</v>
      </c>
      <c r="Q756" t="str">
        <f t="shared" si="46"/>
        <v>publishing</v>
      </c>
      <c r="R756" t="str">
        <f t="shared" si="47"/>
        <v>nonfiction</v>
      </c>
      <c r="S756" s="12">
        <f>(((I756/60)/60)/24)+DATE(1970,1,1)</f>
        <v>41279.749085648145</v>
      </c>
      <c r="T756" s="12">
        <f>(((J756/60)/60)/24)+DATE(1970,1,1)</f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5">
        <f t="shared" si="45"/>
        <v>37.47</v>
      </c>
      <c r="Q757" t="str">
        <f t="shared" si="46"/>
        <v>publishing</v>
      </c>
      <c r="R757" t="str">
        <f t="shared" si="47"/>
        <v>nonfiction</v>
      </c>
      <c r="S757" s="12">
        <f>(((I757/60)/60)/24)+DATE(1970,1,1)</f>
        <v>41414.02847222222</v>
      </c>
      <c r="T757" s="12">
        <f>(((J757/60)/60)/24)+DATE(1970,1,1)</f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5">
        <f t="shared" si="45"/>
        <v>37.450000000000003</v>
      </c>
      <c r="Q758" t="str">
        <f t="shared" si="46"/>
        <v>publishing</v>
      </c>
      <c r="R758" t="str">
        <f t="shared" si="47"/>
        <v>nonfiction</v>
      </c>
      <c r="S758" s="12">
        <f>(((I758/60)/60)/24)+DATE(1970,1,1)</f>
        <v>40651.725219907406</v>
      </c>
      <c r="T758" s="12">
        <f>(((J758/60)/60)/24)+DATE(1970,1,1)</f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5">
        <f t="shared" si="45"/>
        <v>33.06</v>
      </c>
      <c r="Q759" t="str">
        <f t="shared" si="46"/>
        <v>publishing</v>
      </c>
      <c r="R759" t="str">
        <f t="shared" si="47"/>
        <v>nonfiction</v>
      </c>
      <c r="S759" s="12">
        <f>(((I759/60)/60)/24)+DATE(1970,1,1)</f>
        <v>41249.054560185185</v>
      </c>
      <c r="T759" s="12">
        <f>(((J759/60)/60)/24)+DATE(1970,1,1)</f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5">
        <f t="shared" si="45"/>
        <v>134.21</v>
      </c>
      <c r="Q760" t="str">
        <f t="shared" si="46"/>
        <v>publishing</v>
      </c>
      <c r="R760" t="str">
        <f t="shared" si="47"/>
        <v>nonfiction</v>
      </c>
      <c r="S760" s="12">
        <f>(((I760/60)/60)/24)+DATE(1970,1,1)</f>
        <v>40459.836435185185</v>
      </c>
      <c r="T760" s="12">
        <f>(((J760/60)/60)/24)+DATE(1970,1,1)</f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5">
        <f t="shared" si="45"/>
        <v>51.47</v>
      </c>
      <c r="Q761" t="str">
        <f t="shared" si="46"/>
        <v>publishing</v>
      </c>
      <c r="R761" t="str">
        <f t="shared" si="47"/>
        <v>nonfiction</v>
      </c>
      <c r="S761" s="12">
        <f>(((I761/60)/60)/24)+DATE(1970,1,1)</f>
        <v>41829.330312500002</v>
      </c>
      <c r="T761" s="12">
        <f>(((J761/60)/60)/24)+DATE(1970,1,1)</f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5" t="e">
        <f t="shared" si="45"/>
        <v>#DIV/0!</v>
      </c>
      <c r="Q762" t="str">
        <f t="shared" si="46"/>
        <v>publishing</v>
      </c>
      <c r="R762" t="str">
        <f t="shared" si="47"/>
        <v>fiction</v>
      </c>
      <c r="S762" s="12">
        <f>(((I762/60)/60)/24)+DATE(1970,1,1)</f>
        <v>42700.805706018517</v>
      </c>
      <c r="T762" s="12">
        <f>(((J762/60)/60)/24)+DATE(1970,1,1)</f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5">
        <f t="shared" si="45"/>
        <v>39.17</v>
      </c>
      <c r="Q763" t="str">
        <f t="shared" si="46"/>
        <v>publishing</v>
      </c>
      <c r="R763" t="str">
        <f t="shared" si="47"/>
        <v>fiction</v>
      </c>
      <c r="S763" s="12">
        <f>(((I763/60)/60)/24)+DATE(1970,1,1)</f>
        <v>41672.751458333332</v>
      </c>
      <c r="T763" s="12">
        <f>(((J763/60)/60)/24)+DATE(1970,1,1)</f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5" t="e">
        <f t="shared" si="45"/>
        <v>#DIV/0!</v>
      </c>
      <c r="Q764" t="str">
        <f t="shared" si="46"/>
        <v>publishing</v>
      </c>
      <c r="R764" t="str">
        <f t="shared" si="47"/>
        <v>fiction</v>
      </c>
      <c r="S764" s="12">
        <f>(((I764/60)/60)/24)+DATE(1970,1,1)</f>
        <v>42708.25</v>
      </c>
      <c r="T764" s="12">
        <f>(((J764/60)/60)/24)+DATE(1970,1,1)</f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5">
        <f t="shared" si="45"/>
        <v>5</v>
      </c>
      <c r="Q765" t="str">
        <f t="shared" si="46"/>
        <v>publishing</v>
      </c>
      <c r="R765" t="str">
        <f t="shared" si="47"/>
        <v>fiction</v>
      </c>
      <c r="S765" s="12">
        <f>(((I765/60)/60)/24)+DATE(1970,1,1)</f>
        <v>41501.446851851848</v>
      </c>
      <c r="T765" s="12">
        <f>(((J765/60)/60)/24)+DATE(1970,1,1)</f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5" t="e">
        <f t="shared" si="45"/>
        <v>#DIV/0!</v>
      </c>
      <c r="Q766" t="str">
        <f t="shared" si="46"/>
        <v>publishing</v>
      </c>
      <c r="R766" t="str">
        <f t="shared" si="47"/>
        <v>fiction</v>
      </c>
      <c r="S766" s="12">
        <f>(((I766/60)/60)/24)+DATE(1970,1,1)</f>
        <v>42257.173159722224</v>
      </c>
      <c r="T766" s="12">
        <f>(((J766/60)/60)/24)+DATE(1970,1,1)</f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5">
        <f t="shared" si="45"/>
        <v>57.3</v>
      </c>
      <c r="Q767" t="str">
        <f t="shared" si="46"/>
        <v>publishing</v>
      </c>
      <c r="R767" t="str">
        <f t="shared" si="47"/>
        <v>fiction</v>
      </c>
      <c r="S767" s="12">
        <f>(((I767/60)/60)/24)+DATE(1970,1,1)</f>
        <v>41931.542638888888</v>
      </c>
      <c r="T767" s="12">
        <f>(((J767/60)/60)/24)+DATE(1970,1,1)</f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5" t="e">
        <f t="shared" si="45"/>
        <v>#DIV/0!</v>
      </c>
      <c r="Q768" t="str">
        <f t="shared" si="46"/>
        <v>publishing</v>
      </c>
      <c r="R768" t="str">
        <f t="shared" si="47"/>
        <v>fiction</v>
      </c>
      <c r="S768" s="12">
        <f>(((I768/60)/60)/24)+DATE(1970,1,1)</f>
        <v>42051.783368055556</v>
      </c>
      <c r="T768" s="12">
        <f>(((J768/60)/60)/24)+DATE(1970,1,1)</f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5">
        <f t="shared" si="45"/>
        <v>59</v>
      </c>
      <c r="Q769" t="str">
        <f t="shared" si="46"/>
        <v>publishing</v>
      </c>
      <c r="R769" t="str">
        <f t="shared" si="47"/>
        <v>fiction</v>
      </c>
      <c r="S769" s="12">
        <f>(((I769/60)/60)/24)+DATE(1970,1,1)</f>
        <v>42145.143634259264</v>
      </c>
      <c r="T769" s="12">
        <f>(((J769/60)/60)/24)+DATE(1970,1,1)</f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5" t="e">
        <f t="shared" si="45"/>
        <v>#DIV/0!</v>
      </c>
      <c r="Q770" t="str">
        <f t="shared" si="46"/>
        <v>publishing</v>
      </c>
      <c r="R770" t="str">
        <f t="shared" si="47"/>
        <v>fiction</v>
      </c>
      <c r="S770" s="12">
        <f>(((I770/60)/60)/24)+DATE(1970,1,1)</f>
        <v>41624.207060185188</v>
      </c>
      <c r="T770" s="12">
        <f>(((J770/60)/60)/24)+DATE(1970,1,1)</f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5">
        <f t="shared" ref="P771:P834" si="49">ROUND(E771/L771,2)</f>
        <v>31.85</v>
      </c>
      <c r="Q771" t="str">
        <f t="shared" ref="Q771:Q834" si="50">LEFT(N771,FIND("/",N771)-1)</f>
        <v>publishing</v>
      </c>
      <c r="R771" t="str">
        <f t="shared" ref="R771:R834" si="51">RIGHT(N771,LEN(N771)-FIND("/",N771))</f>
        <v>fiction</v>
      </c>
      <c r="S771" s="12">
        <f>(((I771/60)/60)/24)+DATE(1970,1,1)</f>
        <v>41634.996458333335</v>
      </c>
      <c r="T771" s="12">
        <f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5" t="e">
        <f t="shared" si="49"/>
        <v>#DIV/0!</v>
      </c>
      <c r="Q772" t="str">
        <f t="shared" si="50"/>
        <v>publishing</v>
      </c>
      <c r="R772" t="str">
        <f t="shared" si="51"/>
        <v>fiction</v>
      </c>
      <c r="S772" s="12">
        <f>(((I772/60)/60)/24)+DATE(1970,1,1)</f>
        <v>41329.999641203707</v>
      </c>
      <c r="T772" s="12">
        <f>(((J772/60)/60)/24)+DATE(1970,1,1)</f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5">
        <f t="shared" si="49"/>
        <v>10</v>
      </c>
      <c r="Q773" t="str">
        <f t="shared" si="50"/>
        <v>publishing</v>
      </c>
      <c r="R773" t="str">
        <f t="shared" si="51"/>
        <v>fiction</v>
      </c>
      <c r="S773" s="12">
        <f>(((I773/60)/60)/24)+DATE(1970,1,1)</f>
        <v>42399.824097222227</v>
      </c>
      <c r="T773" s="12">
        <f>(((J773/60)/60)/24)+DATE(1970,1,1)</f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5">
        <f t="shared" si="49"/>
        <v>50</v>
      </c>
      <c r="Q774" t="str">
        <f t="shared" si="50"/>
        <v>publishing</v>
      </c>
      <c r="R774" t="str">
        <f t="shared" si="51"/>
        <v>fiction</v>
      </c>
      <c r="S774" s="12">
        <f>(((I774/60)/60)/24)+DATE(1970,1,1)</f>
        <v>40118.165972222225</v>
      </c>
      <c r="T774" s="12">
        <f>(((J774/60)/60)/24)+DATE(1970,1,1)</f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5">
        <f t="shared" si="49"/>
        <v>16</v>
      </c>
      <c r="Q775" t="str">
        <f t="shared" si="50"/>
        <v>publishing</v>
      </c>
      <c r="R775" t="str">
        <f t="shared" si="51"/>
        <v>fiction</v>
      </c>
      <c r="S775" s="12">
        <f>(((I775/60)/60)/24)+DATE(1970,1,1)</f>
        <v>42134.959027777775</v>
      </c>
      <c r="T775" s="12">
        <f>(((J775/60)/60)/24)+DATE(1970,1,1)</f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5">
        <f t="shared" si="49"/>
        <v>39</v>
      </c>
      <c r="Q776" t="str">
        <f t="shared" si="50"/>
        <v>publishing</v>
      </c>
      <c r="R776" t="str">
        <f t="shared" si="51"/>
        <v>fiction</v>
      </c>
      <c r="S776" s="12">
        <f>(((I776/60)/60)/24)+DATE(1970,1,1)</f>
        <v>41693.780300925922</v>
      </c>
      <c r="T776" s="12">
        <f>(((J776/60)/60)/24)+DATE(1970,1,1)</f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5">
        <f t="shared" si="49"/>
        <v>34</v>
      </c>
      <c r="Q777" t="str">
        <f t="shared" si="50"/>
        <v>publishing</v>
      </c>
      <c r="R777" t="str">
        <f t="shared" si="51"/>
        <v>fiction</v>
      </c>
      <c r="S777" s="12">
        <f>(((I777/60)/60)/24)+DATE(1970,1,1)</f>
        <v>40893.060127314813</v>
      </c>
      <c r="T777" s="12">
        <f>(((J777/60)/60)/24)+DATE(1970,1,1)</f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5">
        <f t="shared" si="49"/>
        <v>63.12</v>
      </c>
      <c r="Q778" t="str">
        <f t="shared" si="50"/>
        <v>publishing</v>
      </c>
      <c r="R778" t="str">
        <f t="shared" si="51"/>
        <v>fiction</v>
      </c>
      <c r="S778" s="12">
        <f>(((I778/60)/60)/24)+DATE(1970,1,1)</f>
        <v>42288.208333333328</v>
      </c>
      <c r="T778" s="12">
        <f>(((J778/60)/60)/24)+DATE(1970,1,1)</f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5">
        <f t="shared" si="49"/>
        <v>7</v>
      </c>
      <c r="Q779" t="str">
        <f t="shared" si="50"/>
        <v>publishing</v>
      </c>
      <c r="R779" t="str">
        <f t="shared" si="51"/>
        <v>fiction</v>
      </c>
      <c r="S779" s="12">
        <f>(((I779/60)/60)/24)+DATE(1970,1,1)</f>
        <v>41486.981215277774</v>
      </c>
      <c r="T779" s="12">
        <f>(((J779/60)/60)/24)+DATE(1970,1,1)</f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5">
        <f t="shared" si="49"/>
        <v>2</v>
      </c>
      <c r="Q780" t="str">
        <f t="shared" si="50"/>
        <v>publishing</v>
      </c>
      <c r="R780" t="str">
        <f t="shared" si="51"/>
        <v>fiction</v>
      </c>
      <c r="S780" s="12">
        <f>(((I780/60)/60)/24)+DATE(1970,1,1)</f>
        <v>41759.702314814815</v>
      </c>
      <c r="T780" s="12">
        <f>(((J780/60)/60)/24)+DATE(1970,1,1)</f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5">
        <f t="shared" si="49"/>
        <v>66.67</v>
      </c>
      <c r="Q781" t="str">
        <f t="shared" si="50"/>
        <v>publishing</v>
      </c>
      <c r="R781" t="str">
        <f t="shared" si="51"/>
        <v>fiction</v>
      </c>
      <c r="S781" s="12">
        <f>(((I781/60)/60)/24)+DATE(1970,1,1)</f>
        <v>40466.166666666664</v>
      </c>
      <c r="T781" s="12">
        <f>(((J781/60)/60)/24)+DATE(1970,1,1)</f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5">
        <f t="shared" si="49"/>
        <v>38.520000000000003</v>
      </c>
      <c r="Q782" t="str">
        <f t="shared" si="50"/>
        <v>music</v>
      </c>
      <c r="R782" t="str">
        <f t="shared" si="51"/>
        <v>rock</v>
      </c>
      <c r="S782" s="12">
        <f>(((I782/60)/60)/24)+DATE(1970,1,1)</f>
        <v>40666.673900462964</v>
      </c>
      <c r="T782" s="12">
        <f>(((J782/60)/60)/24)+DATE(1970,1,1)</f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5">
        <f t="shared" si="49"/>
        <v>42.61</v>
      </c>
      <c r="Q783" t="str">
        <f t="shared" si="50"/>
        <v>music</v>
      </c>
      <c r="R783" t="str">
        <f t="shared" si="51"/>
        <v>rock</v>
      </c>
      <c r="S783" s="12">
        <f>(((I783/60)/60)/24)+DATE(1970,1,1)</f>
        <v>41433.000856481485</v>
      </c>
      <c r="T783" s="12">
        <f>(((J783/60)/60)/24)+DATE(1970,1,1)</f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5">
        <f t="shared" si="49"/>
        <v>50</v>
      </c>
      <c r="Q784" t="str">
        <f t="shared" si="50"/>
        <v>music</v>
      </c>
      <c r="R784" t="str">
        <f t="shared" si="51"/>
        <v>rock</v>
      </c>
      <c r="S784" s="12">
        <f>(((I784/60)/60)/24)+DATE(1970,1,1)</f>
        <v>41146.758125</v>
      </c>
      <c r="T784" s="12">
        <f>(((J784/60)/60)/24)+DATE(1970,1,1)</f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5">
        <f t="shared" si="49"/>
        <v>63.49</v>
      </c>
      <c r="Q785" t="str">
        <f t="shared" si="50"/>
        <v>music</v>
      </c>
      <c r="R785" t="str">
        <f t="shared" si="51"/>
        <v>rock</v>
      </c>
      <c r="S785" s="12">
        <f>(((I785/60)/60)/24)+DATE(1970,1,1)</f>
        <v>41026.916666666664</v>
      </c>
      <c r="T785" s="12">
        <f>(((J785/60)/60)/24)+DATE(1970,1,1)</f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5">
        <f t="shared" si="49"/>
        <v>102.5</v>
      </c>
      <c r="Q786" t="str">
        <f t="shared" si="50"/>
        <v>music</v>
      </c>
      <c r="R786" t="str">
        <f t="shared" si="51"/>
        <v>rock</v>
      </c>
      <c r="S786" s="12">
        <f>(((I786/60)/60)/24)+DATE(1970,1,1)</f>
        <v>41715.107858796298</v>
      </c>
      <c r="T786" s="12">
        <f>(((J786/60)/60)/24)+DATE(1970,1,1)</f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5">
        <f t="shared" si="49"/>
        <v>31.14</v>
      </c>
      <c r="Q787" t="str">
        <f t="shared" si="50"/>
        <v>music</v>
      </c>
      <c r="R787" t="str">
        <f t="shared" si="51"/>
        <v>rock</v>
      </c>
      <c r="S787" s="12">
        <f>(((I787/60)/60)/24)+DATE(1970,1,1)</f>
        <v>41333.593923611108</v>
      </c>
      <c r="T787" s="12">
        <f>(((J787/60)/60)/24)+DATE(1970,1,1)</f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5">
        <f t="shared" si="49"/>
        <v>162.27000000000001</v>
      </c>
      <c r="Q788" t="str">
        <f t="shared" si="50"/>
        <v>music</v>
      </c>
      <c r="R788" t="str">
        <f t="shared" si="51"/>
        <v>rock</v>
      </c>
      <c r="S788" s="12">
        <f>(((I788/60)/60)/24)+DATE(1970,1,1)</f>
        <v>41040.657638888886</v>
      </c>
      <c r="T788" s="12">
        <f>(((J788/60)/60)/24)+DATE(1970,1,1)</f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5">
        <f t="shared" si="49"/>
        <v>80.59</v>
      </c>
      <c r="Q789" t="str">
        <f t="shared" si="50"/>
        <v>music</v>
      </c>
      <c r="R789" t="str">
        <f t="shared" si="51"/>
        <v>rock</v>
      </c>
      <c r="S789" s="12">
        <f>(((I789/60)/60)/24)+DATE(1970,1,1)</f>
        <v>41579.627615740741</v>
      </c>
      <c r="T789" s="12">
        <f>(((J789/60)/60)/24)+DATE(1970,1,1)</f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5">
        <f t="shared" si="49"/>
        <v>59.85</v>
      </c>
      <c r="Q790" t="str">
        <f t="shared" si="50"/>
        <v>music</v>
      </c>
      <c r="R790" t="str">
        <f t="shared" si="51"/>
        <v>rock</v>
      </c>
      <c r="S790" s="12">
        <f>(((I790/60)/60)/24)+DATE(1970,1,1)</f>
        <v>41097.165972222225</v>
      </c>
      <c r="T790" s="12">
        <f>(((J790/60)/60)/24)+DATE(1970,1,1)</f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5">
        <f t="shared" si="49"/>
        <v>132.86000000000001</v>
      </c>
      <c r="Q791" t="str">
        <f t="shared" si="50"/>
        <v>music</v>
      </c>
      <c r="R791" t="str">
        <f t="shared" si="51"/>
        <v>rock</v>
      </c>
      <c r="S791" s="12">
        <f>(((I791/60)/60)/24)+DATE(1970,1,1)</f>
        <v>41295.332638888889</v>
      </c>
      <c r="T791" s="12">
        <f>(((J791/60)/60)/24)+DATE(1970,1,1)</f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5">
        <f t="shared" si="49"/>
        <v>92.55</v>
      </c>
      <c r="Q792" t="str">
        <f t="shared" si="50"/>
        <v>music</v>
      </c>
      <c r="R792" t="str">
        <f t="shared" si="51"/>
        <v>rock</v>
      </c>
      <c r="S792" s="12">
        <f>(((I792/60)/60)/24)+DATE(1970,1,1)</f>
        <v>41306.047905092593</v>
      </c>
      <c r="T792" s="12">
        <f>(((J792/60)/60)/24)+DATE(1970,1,1)</f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5">
        <f t="shared" si="49"/>
        <v>60.86</v>
      </c>
      <c r="Q793" t="str">
        <f t="shared" si="50"/>
        <v>music</v>
      </c>
      <c r="R793" t="str">
        <f t="shared" si="51"/>
        <v>rock</v>
      </c>
      <c r="S793" s="12">
        <f>(((I793/60)/60)/24)+DATE(1970,1,1)</f>
        <v>41591.249305555553</v>
      </c>
      <c r="T793" s="12">
        <f>(((J793/60)/60)/24)+DATE(1970,1,1)</f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5">
        <f t="shared" si="49"/>
        <v>41.85</v>
      </c>
      <c r="Q794" t="str">
        <f t="shared" si="50"/>
        <v>music</v>
      </c>
      <c r="R794" t="str">
        <f t="shared" si="51"/>
        <v>rock</v>
      </c>
      <c r="S794" s="12">
        <f>(((I794/60)/60)/24)+DATE(1970,1,1)</f>
        <v>41585.915312500001</v>
      </c>
      <c r="T794" s="12">
        <f>(((J794/60)/60)/24)+DATE(1970,1,1)</f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5">
        <f t="shared" si="49"/>
        <v>88.33</v>
      </c>
      <c r="Q795" t="str">
        <f t="shared" si="50"/>
        <v>music</v>
      </c>
      <c r="R795" t="str">
        <f t="shared" si="51"/>
        <v>rock</v>
      </c>
      <c r="S795" s="12">
        <f>(((I795/60)/60)/24)+DATE(1970,1,1)</f>
        <v>41458.207638888889</v>
      </c>
      <c r="T795" s="12">
        <f>(((J795/60)/60)/24)+DATE(1970,1,1)</f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5">
        <f t="shared" si="49"/>
        <v>158.96</v>
      </c>
      <c r="Q796" t="str">
        <f t="shared" si="50"/>
        <v>music</v>
      </c>
      <c r="R796" t="str">
        <f t="shared" si="51"/>
        <v>rock</v>
      </c>
      <c r="S796" s="12">
        <f>(((I796/60)/60)/24)+DATE(1970,1,1)</f>
        <v>40791.712500000001</v>
      </c>
      <c r="T796" s="12">
        <f>(((J796/60)/60)/24)+DATE(1970,1,1)</f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5">
        <f t="shared" si="49"/>
        <v>85.05</v>
      </c>
      <c r="Q797" t="str">
        <f t="shared" si="50"/>
        <v>music</v>
      </c>
      <c r="R797" t="str">
        <f t="shared" si="51"/>
        <v>rock</v>
      </c>
      <c r="S797" s="12">
        <f>(((I797/60)/60)/24)+DATE(1970,1,1)</f>
        <v>41006.207638888889</v>
      </c>
      <c r="T797" s="12">
        <f>(((J797/60)/60)/24)+DATE(1970,1,1)</f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5">
        <f t="shared" si="49"/>
        <v>112.61</v>
      </c>
      <c r="Q798" t="str">
        <f t="shared" si="50"/>
        <v>music</v>
      </c>
      <c r="R798" t="str">
        <f t="shared" si="51"/>
        <v>rock</v>
      </c>
      <c r="S798" s="12">
        <f>(((I798/60)/60)/24)+DATE(1970,1,1)</f>
        <v>41532.881944444445</v>
      </c>
      <c r="T798" s="12">
        <f>(((J798/60)/60)/24)+DATE(1970,1,1)</f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5">
        <f t="shared" si="49"/>
        <v>45.44</v>
      </c>
      <c r="Q799" t="str">
        <f t="shared" si="50"/>
        <v>music</v>
      </c>
      <c r="R799" t="str">
        <f t="shared" si="51"/>
        <v>rock</v>
      </c>
      <c r="S799" s="12">
        <f>(((I799/60)/60)/24)+DATE(1970,1,1)</f>
        <v>41028.166666666664</v>
      </c>
      <c r="T799" s="12">
        <f>(((J799/60)/60)/24)+DATE(1970,1,1)</f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5">
        <f t="shared" si="49"/>
        <v>46.22</v>
      </c>
      <c r="Q800" t="str">
        <f t="shared" si="50"/>
        <v>music</v>
      </c>
      <c r="R800" t="str">
        <f t="shared" si="51"/>
        <v>rock</v>
      </c>
      <c r="S800" s="12">
        <f>(((I800/60)/60)/24)+DATE(1970,1,1)</f>
        <v>41912.590127314819</v>
      </c>
      <c r="T800" s="12">
        <f>(((J800/60)/60)/24)+DATE(1970,1,1)</f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5">
        <f t="shared" si="49"/>
        <v>178.61</v>
      </c>
      <c r="Q801" t="str">
        <f t="shared" si="50"/>
        <v>music</v>
      </c>
      <c r="R801" t="str">
        <f t="shared" si="51"/>
        <v>rock</v>
      </c>
      <c r="S801" s="12">
        <f>(((I801/60)/60)/24)+DATE(1970,1,1)</f>
        <v>41026.667199074072</v>
      </c>
      <c r="T801" s="12">
        <f>(((J801/60)/60)/24)+DATE(1970,1,1)</f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5">
        <f t="shared" si="49"/>
        <v>40.75</v>
      </c>
      <c r="Q802" t="str">
        <f t="shared" si="50"/>
        <v>music</v>
      </c>
      <c r="R802" t="str">
        <f t="shared" si="51"/>
        <v>rock</v>
      </c>
      <c r="S802" s="12">
        <f>(((I802/60)/60)/24)+DATE(1970,1,1)</f>
        <v>41893.433495370373</v>
      </c>
      <c r="T802" s="12">
        <f>(((J802/60)/60)/24)+DATE(1970,1,1)</f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5">
        <f t="shared" si="49"/>
        <v>43.73</v>
      </c>
      <c r="Q803" t="str">
        <f t="shared" si="50"/>
        <v>music</v>
      </c>
      <c r="R803" t="str">
        <f t="shared" si="51"/>
        <v>rock</v>
      </c>
      <c r="S803" s="12">
        <f>(((I803/60)/60)/24)+DATE(1970,1,1)</f>
        <v>40725.795370370368</v>
      </c>
      <c r="T803" s="12">
        <f>(((J803/60)/60)/24)+DATE(1970,1,1)</f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5">
        <f t="shared" si="49"/>
        <v>81.069999999999993</v>
      </c>
      <c r="Q804" t="str">
        <f t="shared" si="50"/>
        <v>music</v>
      </c>
      <c r="R804" t="str">
        <f t="shared" si="51"/>
        <v>rock</v>
      </c>
      <c r="S804" s="12">
        <f>(((I804/60)/60)/24)+DATE(1970,1,1)</f>
        <v>41169.170138888891</v>
      </c>
      <c r="T804" s="12">
        <f>(((J804/60)/60)/24)+DATE(1970,1,1)</f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5">
        <f t="shared" si="49"/>
        <v>74.61</v>
      </c>
      <c r="Q805" t="str">
        <f t="shared" si="50"/>
        <v>music</v>
      </c>
      <c r="R805" t="str">
        <f t="shared" si="51"/>
        <v>rock</v>
      </c>
      <c r="S805" s="12">
        <f>(((I805/60)/60)/24)+DATE(1970,1,1)</f>
        <v>40692.041666666664</v>
      </c>
      <c r="T805" s="12">
        <f>(((J805/60)/60)/24)+DATE(1970,1,1)</f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5">
        <f t="shared" si="49"/>
        <v>305.56</v>
      </c>
      <c r="Q806" t="str">
        <f t="shared" si="50"/>
        <v>music</v>
      </c>
      <c r="R806" t="str">
        <f t="shared" si="51"/>
        <v>rock</v>
      </c>
      <c r="S806" s="12">
        <f>(((I806/60)/60)/24)+DATE(1970,1,1)</f>
        <v>40747.165972222225</v>
      </c>
      <c r="T806" s="12">
        <f>(((J806/60)/60)/24)+DATE(1970,1,1)</f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5">
        <f t="shared" si="49"/>
        <v>58.33</v>
      </c>
      <c r="Q807" t="str">
        <f t="shared" si="50"/>
        <v>music</v>
      </c>
      <c r="R807" t="str">
        <f t="shared" si="51"/>
        <v>rock</v>
      </c>
      <c r="S807" s="12">
        <f>(((I807/60)/60)/24)+DATE(1970,1,1)</f>
        <v>40740.958333333336</v>
      </c>
      <c r="T807" s="12">
        <f>(((J807/60)/60)/24)+DATE(1970,1,1)</f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5">
        <f t="shared" si="49"/>
        <v>117.68</v>
      </c>
      <c r="Q808" t="str">
        <f t="shared" si="50"/>
        <v>music</v>
      </c>
      <c r="R808" t="str">
        <f t="shared" si="51"/>
        <v>rock</v>
      </c>
      <c r="S808" s="12">
        <f>(((I808/60)/60)/24)+DATE(1970,1,1)</f>
        <v>40793.691423611112</v>
      </c>
      <c r="T808" s="12">
        <f>(((J808/60)/60)/24)+DATE(1970,1,1)</f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5">
        <f t="shared" si="49"/>
        <v>73.77</v>
      </c>
      <c r="Q809" t="str">
        <f t="shared" si="50"/>
        <v>music</v>
      </c>
      <c r="R809" t="str">
        <f t="shared" si="51"/>
        <v>rock</v>
      </c>
      <c r="S809" s="12">
        <f>(((I809/60)/60)/24)+DATE(1970,1,1)</f>
        <v>42795.083333333328</v>
      </c>
      <c r="T809" s="12">
        <f>(((J809/60)/60)/24)+DATE(1970,1,1)</f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5">
        <f t="shared" si="49"/>
        <v>104.65</v>
      </c>
      <c r="Q810" t="str">
        <f t="shared" si="50"/>
        <v>music</v>
      </c>
      <c r="R810" t="str">
        <f t="shared" si="51"/>
        <v>rock</v>
      </c>
      <c r="S810" s="12">
        <f>(((I810/60)/60)/24)+DATE(1970,1,1)</f>
        <v>41995.207638888889</v>
      </c>
      <c r="T810" s="12">
        <f>(((J810/60)/60)/24)+DATE(1970,1,1)</f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5">
        <f t="shared" si="49"/>
        <v>79.83</v>
      </c>
      <c r="Q811" t="str">
        <f t="shared" si="50"/>
        <v>music</v>
      </c>
      <c r="R811" t="str">
        <f t="shared" si="51"/>
        <v>rock</v>
      </c>
      <c r="S811" s="12">
        <f>(((I811/60)/60)/24)+DATE(1970,1,1)</f>
        <v>41658.833680555559</v>
      </c>
      <c r="T811" s="12">
        <f>(((J811/60)/60)/24)+DATE(1970,1,1)</f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5">
        <f t="shared" si="49"/>
        <v>58.33</v>
      </c>
      <c r="Q812" t="str">
        <f t="shared" si="50"/>
        <v>music</v>
      </c>
      <c r="R812" t="str">
        <f t="shared" si="51"/>
        <v>rock</v>
      </c>
      <c r="S812" s="12">
        <f>(((I812/60)/60)/24)+DATE(1970,1,1)</f>
        <v>41153.056273148148</v>
      </c>
      <c r="T812" s="12">
        <f>(((J812/60)/60)/24)+DATE(1970,1,1)</f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5">
        <f t="shared" si="49"/>
        <v>86.67</v>
      </c>
      <c r="Q813" t="str">
        <f t="shared" si="50"/>
        <v>music</v>
      </c>
      <c r="R813" t="str">
        <f t="shared" si="51"/>
        <v>rock</v>
      </c>
      <c r="S813" s="12">
        <f>(((I813/60)/60)/24)+DATE(1970,1,1)</f>
        <v>41465.702777777777</v>
      </c>
      <c r="T813" s="12">
        <f>(((J813/60)/60)/24)+DATE(1970,1,1)</f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5">
        <f t="shared" si="49"/>
        <v>27.61</v>
      </c>
      <c r="Q814" t="str">
        <f t="shared" si="50"/>
        <v>music</v>
      </c>
      <c r="R814" t="str">
        <f t="shared" si="51"/>
        <v>rock</v>
      </c>
      <c r="S814" s="12">
        <f>(((I814/60)/60)/24)+DATE(1970,1,1)</f>
        <v>41334.581944444442</v>
      </c>
      <c r="T814" s="12">
        <f>(((J814/60)/60)/24)+DATE(1970,1,1)</f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5">
        <f t="shared" si="49"/>
        <v>25</v>
      </c>
      <c r="Q815" t="str">
        <f t="shared" si="50"/>
        <v>music</v>
      </c>
      <c r="R815" t="str">
        <f t="shared" si="51"/>
        <v>rock</v>
      </c>
      <c r="S815" s="12">
        <f>(((I815/60)/60)/24)+DATE(1970,1,1)</f>
        <v>41110.960243055553</v>
      </c>
      <c r="T815" s="12">
        <f>(((J815/60)/60)/24)+DATE(1970,1,1)</f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5">
        <f t="shared" si="49"/>
        <v>45.46</v>
      </c>
      <c r="Q816" t="str">
        <f t="shared" si="50"/>
        <v>music</v>
      </c>
      <c r="R816" t="str">
        <f t="shared" si="51"/>
        <v>rock</v>
      </c>
      <c r="S816" s="12">
        <f>(((I816/60)/60)/24)+DATE(1970,1,1)</f>
        <v>40694.75277777778</v>
      </c>
      <c r="T816" s="12">
        <f>(((J816/60)/60)/24)+DATE(1970,1,1)</f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5">
        <f t="shared" si="49"/>
        <v>99.53</v>
      </c>
      <c r="Q817" t="str">
        <f t="shared" si="50"/>
        <v>music</v>
      </c>
      <c r="R817" t="str">
        <f t="shared" si="51"/>
        <v>rock</v>
      </c>
      <c r="S817" s="12">
        <f>(((I817/60)/60)/24)+DATE(1970,1,1)</f>
        <v>41944.917858796296</v>
      </c>
      <c r="T817" s="12">
        <f>(((J817/60)/60)/24)+DATE(1970,1,1)</f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5">
        <f t="shared" si="49"/>
        <v>39.31</v>
      </c>
      <c r="Q818" t="str">
        <f t="shared" si="50"/>
        <v>music</v>
      </c>
      <c r="R818" t="str">
        <f t="shared" si="51"/>
        <v>rock</v>
      </c>
      <c r="S818" s="12">
        <f>(((I818/60)/60)/24)+DATE(1970,1,1)</f>
        <v>41373.270833333336</v>
      </c>
      <c r="T818" s="12">
        <f>(((J818/60)/60)/24)+DATE(1970,1,1)</f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5">
        <f t="shared" si="49"/>
        <v>89.42</v>
      </c>
      <c r="Q819" t="str">
        <f t="shared" si="50"/>
        <v>music</v>
      </c>
      <c r="R819" t="str">
        <f t="shared" si="51"/>
        <v>rock</v>
      </c>
      <c r="S819" s="12">
        <f>(((I819/60)/60)/24)+DATE(1970,1,1)</f>
        <v>40979.207638888889</v>
      </c>
      <c r="T819" s="12">
        <f>(((J819/60)/60)/24)+DATE(1970,1,1)</f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5">
        <f t="shared" si="49"/>
        <v>28.68</v>
      </c>
      <c r="Q820" t="str">
        <f t="shared" si="50"/>
        <v>music</v>
      </c>
      <c r="R820" t="str">
        <f t="shared" si="51"/>
        <v>rock</v>
      </c>
      <c r="S820" s="12">
        <f>(((I820/60)/60)/24)+DATE(1970,1,1)</f>
        <v>41128.709027777775</v>
      </c>
      <c r="T820" s="12">
        <f>(((J820/60)/60)/24)+DATE(1970,1,1)</f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5">
        <f t="shared" si="49"/>
        <v>31.07</v>
      </c>
      <c r="Q821" t="str">
        <f t="shared" si="50"/>
        <v>music</v>
      </c>
      <c r="R821" t="str">
        <f t="shared" si="51"/>
        <v>rock</v>
      </c>
      <c r="S821" s="12">
        <f>(((I821/60)/60)/24)+DATE(1970,1,1)</f>
        <v>41629.197222222225</v>
      </c>
      <c r="T821" s="12">
        <f>(((J821/60)/60)/24)+DATE(1970,1,1)</f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5">
        <f t="shared" si="49"/>
        <v>70.55</v>
      </c>
      <c r="Q822" t="str">
        <f t="shared" si="50"/>
        <v>music</v>
      </c>
      <c r="R822" t="str">
        <f t="shared" si="51"/>
        <v>rock</v>
      </c>
      <c r="S822" s="12">
        <f>(((I822/60)/60)/24)+DATE(1970,1,1)</f>
        <v>41799.208333333336</v>
      </c>
      <c r="T822" s="12">
        <f>(((J822/60)/60)/24)+DATE(1970,1,1)</f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5">
        <f t="shared" si="49"/>
        <v>224.13</v>
      </c>
      <c r="Q823" t="str">
        <f t="shared" si="50"/>
        <v>music</v>
      </c>
      <c r="R823" t="str">
        <f t="shared" si="51"/>
        <v>rock</v>
      </c>
      <c r="S823" s="12">
        <f>(((I823/60)/60)/24)+DATE(1970,1,1)</f>
        <v>42128.167361111111</v>
      </c>
      <c r="T823" s="12">
        <f>(((J823/60)/60)/24)+DATE(1970,1,1)</f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5">
        <f t="shared" si="49"/>
        <v>51.81</v>
      </c>
      <c r="Q824" t="str">
        <f t="shared" si="50"/>
        <v>music</v>
      </c>
      <c r="R824" t="str">
        <f t="shared" si="51"/>
        <v>rock</v>
      </c>
      <c r="S824" s="12">
        <f>(((I824/60)/60)/24)+DATE(1970,1,1)</f>
        <v>41187.947337962964</v>
      </c>
      <c r="T824" s="12">
        <f>(((J824/60)/60)/24)+DATE(1970,1,1)</f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5">
        <f t="shared" si="49"/>
        <v>43.52</v>
      </c>
      <c r="Q825" t="str">
        <f t="shared" si="50"/>
        <v>music</v>
      </c>
      <c r="R825" t="str">
        <f t="shared" si="51"/>
        <v>rock</v>
      </c>
      <c r="S825" s="12">
        <f>(((I825/60)/60)/24)+DATE(1970,1,1)</f>
        <v>42085.931157407409</v>
      </c>
      <c r="T825" s="12">
        <f>(((J825/60)/60)/24)+DATE(1970,1,1)</f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5">
        <f t="shared" si="49"/>
        <v>39.82</v>
      </c>
      <c r="Q826" t="str">
        <f t="shared" si="50"/>
        <v>music</v>
      </c>
      <c r="R826" t="str">
        <f t="shared" si="51"/>
        <v>rock</v>
      </c>
      <c r="S826" s="12">
        <f>(((I826/60)/60)/24)+DATE(1970,1,1)</f>
        <v>40286.290972222225</v>
      </c>
      <c r="T826" s="12">
        <f>(((J826/60)/60)/24)+DATE(1970,1,1)</f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5">
        <f t="shared" si="49"/>
        <v>126.81</v>
      </c>
      <c r="Q827" t="str">
        <f t="shared" si="50"/>
        <v>music</v>
      </c>
      <c r="R827" t="str">
        <f t="shared" si="51"/>
        <v>rock</v>
      </c>
      <c r="S827" s="12">
        <f>(((I827/60)/60)/24)+DATE(1970,1,1)</f>
        <v>41211.306527777779</v>
      </c>
      <c r="T827" s="12">
        <f>(((J827/60)/60)/24)+DATE(1970,1,1)</f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5">
        <f t="shared" si="49"/>
        <v>113.88</v>
      </c>
      <c r="Q828" t="str">
        <f t="shared" si="50"/>
        <v>music</v>
      </c>
      <c r="R828" t="str">
        <f t="shared" si="51"/>
        <v>rock</v>
      </c>
      <c r="S828" s="12">
        <f>(((I828/60)/60)/24)+DATE(1970,1,1)</f>
        <v>40993.996874999997</v>
      </c>
      <c r="T828" s="12">
        <f>(((J828/60)/60)/24)+DATE(1970,1,1)</f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5">
        <f t="shared" si="49"/>
        <v>28.18</v>
      </c>
      <c r="Q829" t="str">
        <f t="shared" si="50"/>
        <v>music</v>
      </c>
      <c r="R829" t="str">
        <f t="shared" si="51"/>
        <v>rock</v>
      </c>
      <c r="S829" s="12">
        <f>(((I829/60)/60)/24)+DATE(1970,1,1)</f>
        <v>40953.825694444444</v>
      </c>
      <c r="T829" s="12">
        <f>(((J829/60)/60)/24)+DATE(1970,1,1)</f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5">
        <f t="shared" si="49"/>
        <v>36.61</v>
      </c>
      <c r="Q830" t="str">
        <f t="shared" si="50"/>
        <v>music</v>
      </c>
      <c r="R830" t="str">
        <f t="shared" si="51"/>
        <v>rock</v>
      </c>
      <c r="S830" s="12">
        <f>(((I830/60)/60)/24)+DATE(1970,1,1)</f>
        <v>41085.683333333334</v>
      </c>
      <c r="T830" s="12">
        <f>(((J830/60)/60)/24)+DATE(1970,1,1)</f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5">
        <f t="shared" si="49"/>
        <v>32.5</v>
      </c>
      <c r="Q831" t="str">
        <f t="shared" si="50"/>
        <v>music</v>
      </c>
      <c r="R831" t="str">
        <f t="shared" si="51"/>
        <v>rock</v>
      </c>
      <c r="S831" s="12">
        <f>(((I831/60)/60)/24)+DATE(1970,1,1)</f>
        <v>42564.801388888889</v>
      </c>
      <c r="T831" s="12">
        <f>(((J831/60)/60)/24)+DATE(1970,1,1)</f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5">
        <f t="shared" si="49"/>
        <v>60.66</v>
      </c>
      <c r="Q832" t="str">
        <f t="shared" si="50"/>
        <v>music</v>
      </c>
      <c r="R832" t="str">
        <f t="shared" si="51"/>
        <v>rock</v>
      </c>
      <c r="S832" s="12">
        <f>(((I832/60)/60)/24)+DATE(1970,1,1)</f>
        <v>41355.484085648146</v>
      </c>
      <c r="T832" s="12">
        <f>(((J832/60)/60)/24)+DATE(1970,1,1)</f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5">
        <f t="shared" si="49"/>
        <v>175</v>
      </c>
      <c r="Q833" t="str">
        <f t="shared" si="50"/>
        <v>music</v>
      </c>
      <c r="R833" t="str">
        <f t="shared" si="51"/>
        <v>rock</v>
      </c>
      <c r="S833" s="12">
        <f>(((I833/60)/60)/24)+DATE(1970,1,1)</f>
        <v>41026.646921296298</v>
      </c>
      <c r="T833" s="12">
        <f>(((J833/60)/60)/24)+DATE(1970,1,1)</f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5">
        <f t="shared" si="49"/>
        <v>97.99</v>
      </c>
      <c r="Q834" t="str">
        <f t="shared" si="50"/>
        <v>music</v>
      </c>
      <c r="R834" t="str">
        <f t="shared" si="51"/>
        <v>rock</v>
      </c>
      <c r="S834" s="12">
        <f>(((I834/60)/60)/24)+DATE(1970,1,1)</f>
        <v>40929.342361111114</v>
      </c>
      <c r="T834" s="12">
        <f>(((J834/60)/60)/24)+DATE(1970,1,1)</f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5">
        <f t="shared" ref="P835:P898" si="53">ROUND(E835/L835,2)</f>
        <v>148.78</v>
      </c>
      <c r="Q835" t="str">
        <f t="shared" ref="Q835:Q898" si="54">LEFT(N835,FIND("/",N835)-1)</f>
        <v>music</v>
      </c>
      <c r="R835" t="str">
        <f t="shared" ref="R835:R898" si="55">RIGHT(N835,LEN(N835)-FIND("/",N835))</f>
        <v>rock</v>
      </c>
      <c r="S835" s="12">
        <f>(((I835/60)/60)/24)+DATE(1970,1,1)</f>
        <v>41748.878182870372</v>
      </c>
      <c r="T835" s="12">
        <f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5">
        <f t="shared" si="53"/>
        <v>96.08</v>
      </c>
      <c r="Q836" t="str">
        <f t="shared" si="54"/>
        <v>music</v>
      </c>
      <c r="R836" t="str">
        <f t="shared" si="55"/>
        <v>rock</v>
      </c>
      <c r="S836" s="12">
        <f>(((I836/60)/60)/24)+DATE(1970,1,1)</f>
        <v>41456.165972222225</v>
      </c>
      <c r="T836" s="12">
        <f>(((J836/60)/60)/24)+DATE(1970,1,1)</f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5">
        <f t="shared" si="53"/>
        <v>58.63</v>
      </c>
      <c r="Q837" t="str">
        <f t="shared" si="54"/>
        <v>music</v>
      </c>
      <c r="R837" t="str">
        <f t="shared" si="55"/>
        <v>rock</v>
      </c>
      <c r="S837" s="12">
        <f>(((I837/60)/60)/24)+DATE(1970,1,1)</f>
        <v>41048.125</v>
      </c>
      <c r="T837" s="12">
        <f>(((J837/60)/60)/24)+DATE(1970,1,1)</f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5">
        <f t="shared" si="53"/>
        <v>109.71</v>
      </c>
      <c r="Q838" t="str">
        <f t="shared" si="54"/>
        <v>music</v>
      </c>
      <c r="R838" t="str">
        <f t="shared" si="55"/>
        <v>rock</v>
      </c>
      <c r="S838" s="12">
        <f>(((I838/60)/60)/24)+DATE(1970,1,1)</f>
        <v>41554.056921296295</v>
      </c>
      <c r="T838" s="12">
        <f>(((J838/60)/60)/24)+DATE(1970,1,1)</f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5">
        <f t="shared" si="53"/>
        <v>49.11</v>
      </c>
      <c r="Q839" t="str">
        <f t="shared" si="54"/>
        <v>music</v>
      </c>
      <c r="R839" t="str">
        <f t="shared" si="55"/>
        <v>rock</v>
      </c>
      <c r="S839" s="12">
        <f>(((I839/60)/60)/24)+DATE(1970,1,1)</f>
        <v>41760.998402777775</v>
      </c>
      <c r="T839" s="12">
        <f>(((J839/60)/60)/24)+DATE(1970,1,1)</f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5">
        <f t="shared" si="53"/>
        <v>47.67</v>
      </c>
      <c r="Q840" t="str">
        <f t="shared" si="54"/>
        <v>music</v>
      </c>
      <c r="R840" t="str">
        <f t="shared" si="55"/>
        <v>rock</v>
      </c>
      <c r="S840" s="12">
        <f>(((I840/60)/60)/24)+DATE(1970,1,1)</f>
        <v>40925.897974537038</v>
      </c>
      <c r="T840" s="12">
        <f>(((J840/60)/60)/24)+DATE(1970,1,1)</f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5">
        <f t="shared" si="53"/>
        <v>60.74</v>
      </c>
      <c r="Q841" t="str">
        <f t="shared" si="54"/>
        <v>music</v>
      </c>
      <c r="R841" t="str">
        <f t="shared" si="55"/>
        <v>rock</v>
      </c>
      <c r="S841" s="12">
        <f>(((I841/60)/60)/24)+DATE(1970,1,1)</f>
        <v>41174.763379629629</v>
      </c>
      <c r="T841" s="12">
        <f>(((J841/60)/60)/24)+DATE(1970,1,1)</f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5">
        <f t="shared" si="53"/>
        <v>63.38</v>
      </c>
      <c r="Q842" t="str">
        <f t="shared" si="54"/>
        <v>music</v>
      </c>
      <c r="R842" t="str">
        <f t="shared" si="55"/>
        <v>metal</v>
      </c>
      <c r="S842" s="12">
        <f>(((I842/60)/60)/24)+DATE(1970,1,1)</f>
        <v>42637.226701388892</v>
      </c>
      <c r="T842" s="12">
        <f>(((J842/60)/60)/24)+DATE(1970,1,1)</f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5">
        <f t="shared" si="53"/>
        <v>53.89</v>
      </c>
      <c r="Q843" t="str">
        <f t="shared" si="54"/>
        <v>music</v>
      </c>
      <c r="R843" t="str">
        <f t="shared" si="55"/>
        <v>metal</v>
      </c>
      <c r="S843" s="12">
        <f>(((I843/60)/60)/24)+DATE(1970,1,1)</f>
        <v>41953.88035879629</v>
      </c>
      <c r="T843" s="12">
        <f>(((J843/60)/60)/24)+DATE(1970,1,1)</f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5">
        <f t="shared" si="53"/>
        <v>66.87</v>
      </c>
      <c r="Q844" t="str">
        <f t="shared" si="54"/>
        <v>music</v>
      </c>
      <c r="R844" t="str">
        <f t="shared" si="55"/>
        <v>metal</v>
      </c>
      <c r="S844" s="12">
        <f>(((I844/60)/60)/24)+DATE(1970,1,1)</f>
        <v>41561.165972222225</v>
      </c>
      <c r="T844" s="12">
        <f>(((J844/60)/60)/24)+DATE(1970,1,1)</f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5">
        <f t="shared" si="53"/>
        <v>63.1</v>
      </c>
      <c r="Q845" t="str">
        <f t="shared" si="54"/>
        <v>music</v>
      </c>
      <c r="R845" t="str">
        <f t="shared" si="55"/>
        <v>metal</v>
      </c>
      <c r="S845" s="12">
        <f>(((I845/60)/60)/24)+DATE(1970,1,1)</f>
        <v>42712.333333333328</v>
      </c>
      <c r="T845" s="12">
        <f>(((J845/60)/60)/24)+DATE(1970,1,1)</f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5">
        <f t="shared" si="53"/>
        <v>36.630000000000003</v>
      </c>
      <c r="Q846" t="str">
        <f t="shared" si="54"/>
        <v>music</v>
      </c>
      <c r="R846" t="str">
        <f t="shared" si="55"/>
        <v>metal</v>
      </c>
      <c r="S846" s="12">
        <f>(((I846/60)/60)/24)+DATE(1970,1,1)</f>
        <v>41944.207638888889</v>
      </c>
      <c r="T846" s="12">
        <f>(((J846/60)/60)/24)+DATE(1970,1,1)</f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5">
        <f t="shared" si="53"/>
        <v>34.01</v>
      </c>
      <c r="Q847" t="str">
        <f t="shared" si="54"/>
        <v>music</v>
      </c>
      <c r="R847" t="str">
        <f t="shared" si="55"/>
        <v>metal</v>
      </c>
      <c r="S847" s="12">
        <f>(((I847/60)/60)/24)+DATE(1970,1,1)</f>
        <v>42618.165972222225</v>
      </c>
      <c r="T847" s="12">
        <f>(((J847/60)/60)/24)+DATE(1970,1,1)</f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5">
        <f t="shared" si="53"/>
        <v>28.55</v>
      </c>
      <c r="Q848" t="str">
        <f t="shared" si="54"/>
        <v>music</v>
      </c>
      <c r="R848" t="str">
        <f t="shared" si="55"/>
        <v>metal</v>
      </c>
      <c r="S848" s="12">
        <f>(((I848/60)/60)/24)+DATE(1970,1,1)</f>
        <v>41708.583333333336</v>
      </c>
      <c r="T848" s="12">
        <f>(((J848/60)/60)/24)+DATE(1970,1,1)</f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5">
        <f t="shared" si="53"/>
        <v>10</v>
      </c>
      <c r="Q849" t="str">
        <f t="shared" si="54"/>
        <v>music</v>
      </c>
      <c r="R849" t="str">
        <f t="shared" si="55"/>
        <v>metal</v>
      </c>
      <c r="S849" s="12">
        <f>(((I849/60)/60)/24)+DATE(1970,1,1)</f>
        <v>42195.79833333334</v>
      </c>
      <c r="T849" s="12">
        <f>(((J849/60)/60)/24)+DATE(1970,1,1)</f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5">
        <f t="shared" si="53"/>
        <v>18.75</v>
      </c>
      <c r="Q850" t="str">
        <f t="shared" si="54"/>
        <v>music</v>
      </c>
      <c r="R850" t="str">
        <f t="shared" si="55"/>
        <v>metal</v>
      </c>
      <c r="S850" s="12">
        <f>(((I850/60)/60)/24)+DATE(1970,1,1)</f>
        <v>42108.792048611111</v>
      </c>
      <c r="T850" s="12">
        <f>(((J850/60)/60)/24)+DATE(1970,1,1)</f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5">
        <f t="shared" si="53"/>
        <v>41.7</v>
      </c>
      <c r="Q851" t="str">
        <f t="shared" si="54"/>
        <v>music</v>
      </c>
      <c r="R851" t="str">
        <f t="shared" si="55"/>
        <v>metal</v>
      </c>
      <c r="S851" s="12">
        <f>(((I851/60)/60)/24)+DATE(1970,1,1)</f>
        <v>42079.107222222221</v>
      </c>
      <c r="T851" s="12">
        <f>(((J851/60)/60)/24)+DATE(1970,1,1)</f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5">
        <f t="shared" si="53"/>
        <v>46.67</v>
      </c>
      <c r="Q852" t="str">
        <f t="shared" si="54"/>
        <v>music</v>
      </c>
      <c r="R852" t="str">
        <f t="shared" si="55"/>
        <v>metal</v>
      </c>
      <c r="S852" s="12">
        <f>(((I852/60)/60)/24)+DATE(1970,1,1)</f>
        <v>42485.207638888889</v>
      </c>
      <c r="T852" s="12">
        <f>(((J852/60)/60)/24)+DATE(1970,1,1)</f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5">
        <f t="shared" si="53"/>
        <v>37.270000000000003</v>
      </c>
      <c r="Q853" t="str">
        <f t="shared" si="54"/>
        <v>music</v>
      </c>
      <c r="R853" t="str">
        <f t="shared" si="55"/>
        <v>metal</v>
      </c>
      <c r="S853" s="12">
        <f>(((I853/60)/60)/24)+DATE(1970,1,1)</f>
        <v>42582.822916666672</v>
      </c>
      <c r="T853" s="12">
        <f>(((J853/60)/60)/24)+DATE(1970,1,1)</f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5">
        <f t="shared" si="53"/>
        <v>59.26</v>
      </c>
      <c r="Q854" t="str">
        <f t="shared" si="54"/>
        <v>music</v>
      </c>
      <c r="R854" t="str">
        <f t="shared" si="55"/>
        <v>metal</v>
      </c>
      <c r="S854" s="12">
        <f>(((I854/60)/60)/24)+DATE(1970,1,1)</f>
        <v>42667.875</v>
      </c>
      <c r="T854" s="12">
        <f>(((J854/60)/60)/24)+DATE(1970,1,1)</f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5">
        <f t="shared" si="53"/>
        <v>30</v>
      </c>
      <c r="Q855" t="str">
        <f t="shared" si="54"/>
        <v>music</v>
      </c>
      <c r="R855" t="str">
        <f t="shared" si="55"/>
        <v>metal</v>
      </c>
      <c r="S855" s="12">
        <f>(((I855/60)/60)/24)+DATE(1970,1,1)</f>
        <v>42051.832280092596</v>
      </c>
      <c r="T855" s="12">
        <f>(((J855/60)/60)/24)+DATE(1970,1,1)</f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5">
        <f t="shared" si="53"/>
        <v>65.86</v>
      </c>
      <c r="Q856" t="str">
        <f t="shared" si="54"/>
        <v>music</v>
      </c>
      <c r="R856" t="str">
        <f t="shared" si="55"/>
        <v>metal</v>
      </c>
      <c r="S856" s="12">
        <f>(((I856/60)/60)/24)+DATE(1970,1,1)</f>
        <v>42732.212337962963</v>
      </c>
      <c r="T856" s="12">
        <f>(((J856/60)/60)/24)+DATE(1970,1,1)</f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5">
        <f t="shared" si="53"/>
        <v>31.91</v>
      </c>
      <c r="Q857" t="str">
        <f t="shared" si="54"/>
        <v>music</v>
      </c>
      <c r="R857" t="str">
        <f t="shared" si="55"/>
        <v>metal</v>
      </c>
      <c r="S857" s="12">
        <f>(((I857/60)/60)/24)+DATE(1970,1,1)</f>
        <v>42575.125196759262</v>
      </c>
      <c r="T857" s="12">
        <f>(((J857/60)/60)/24)+DATE(1970,1,1)</f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5">
        <f t="shared" si="53"/>
        <v>19.46</v>
      </c>
      <c r="Q858" t="str">
        <f t="shared" si="54"/>
        <v>music</v>
      </c>
      <c r="R858" t="str">
        <f t="shared" si="55"/>
        <v>metal</v>
      </c>
      <c r="S858" s="12">
        <f>(((I858/60)/60)/24)+DATE(1970,1,1)</f>
        <v>42668.791666666672</v>
      </c>
      <c r="T858" s="12">
        <f>(((J858/60)/60)/24)+DATE(1970,1,1)</f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5">
        <f t="shared" si="53"/>
        <v>50</v>
      </c>
      <c r="Q859" t="str">
        <f t="shared" si="54"/>
        <v>music</v>
      </c>
      <c r="R859" t="str">
        <f t="shared" si="55"/>
        <v>metal</v>
      </c>
      <c r="S859" s="12">
        <f>(((I859/60)/60)/24)+DATE(1970,1,1)</f>
        <v>42333.623043981483</v>
      </c>
      <c r="T859" s="12">
        <f>(((J859/60)/60)/24)+DATE(1970,1,1)</f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5">
        <f t="shared" si="53"/>
        <v>22.74</v>
      </c>
      <c r="Q860" t="str">
        <f t="shared" si="54"/>
        <v>music</v>
      </c>
      <c r="R860" t="str">
        <f t="shared" si="55"/>
        <v>metal</v>
      </c>
      <c r="S860" s="12">
        <f>(((I860/60)/60)/24)+DATE(1970,1,1)</f>
        <v>42109.957638888889</v>
      </c>
      <c r="T860" s="12">
        <f>(((J860/60)/60)/24)+DATE(1970,1,1)</f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5">
        <f t="shared" si="53"/>
        <v>42.72</v>
      </c>
      <c r="Q861" t="str">
        <f t="shared" si="54"/>
        <v>music</v>
      </c>
      <c r="R861" t="str">
        <f t="shared" si="55"/>
        <v>metal</v>
      </c>
      <c r="S861" s="12">
        <f>(((I861/60)/60)/24)+DATE(1970,1,1)</f>
        <v>42159</v>
      </c>
      <c r="T861" s="12">
        <f>(((J861/60)/60)/24)+DATE(1970,1,1)</f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5">
        <f t="shared" si="53"/>
        <v>52.92</v>
      </c>
      <c r="Q862" t="str">
        <f t="shared" si="54"/>
        <v>music</v>
      </c>
      <c r="R862" t="str">
        <f t="shared" si="55"/>
        <v>jazz</v>
      </c>
      <c r="S862" s="12">
        <f>(((I862/60)/60)/24)+DATE(1970,1,1)</f>
        <v>41600.524456018517</v>
      </c>
      <c r="T862" s="12">
        <f>(((J862/60)/60)/24)+DATE(1970,1,1)</f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5">
        <f t="shared" si="53"/>
        <v>50.5</v>
      </c>
      <c r="Q863" t="str">
        <f t="shared" si="54"/>
        <v>music</v>
      </c>
      <c r="R863" t="str">
        <f t="shared" si="55"/>
        <v>jazz</v>
      </c>
      <c r="S863" s="12">
        <f>(((I863/60)/60)/24)+DATE(1970,1,1)</f>
        <v>42629.965324074074</v>
      </c>
      <c r="T863" s="12">
        <f>(((J863/60)/60)/24)+DATE(1970,1,1)</f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5">
        <f t="shared" si="53"/>
        <v>42.5</v>
      </c>
      <c r="Q864" t="str">
        <f t="shared" si="54"/>
        <v>music</v>
      </c>
      <c r="R864" t="str">
        <f t="shared" si="55"/>
        <v>jazz</v>
      </c>
      <c r="S864" s="12">
        <f>(((I864/60)/60)/24)+DATE(1970,1,1)</f>
        <v>41589.596620370372</v>
      </c>
      <c r="T864" s="12">
        <f>(((J864/60)/60)/24)+DATE(1970,1,1)</f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5">
        <f t="shared" si="53"/>
        <v>18</v>
      </c>
      <c r="Q865" t="str">
        <f t="shared" si="54"/>
        <v>music</v>
      </c>
      <c r="R865" t="str">
        <f t="shared" si="55"/>
        <v>jazz</v>
      </c>
      <c r="S865" s="12">
        <f>(((I865/60)/60)/24)+DATE(1970,1,1)</f>
        <v>40951.117662037039</v>
      </c>
      <c r="T865" s="12">
        <f>(((J865/60)/60)/24)+DATE(1970,1,1)</f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5">
        <f t="shared" si="53"/>
        <v>34.18</v>
      </c>
      <c r="Q866" t="str">
        <f t="shared" si="54"/>
        <v>music</v>
      </c>
      <c r="R866" t="str">
        <f t="shared" si="55"/>
        <v>jazz</v>
      </c>
      <c r="S866" s="12">
        <f>(((I866/60)/60)/24)+DATE(1970,1,1)</f>
        <v>41563.415972222225</v>
      </c>
      <c r="T866" s="12">
        <f>(((J866/60)/60)/24)+DATE(1970,1,1)</f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5">
        <f t="shared" si="53"/>
        <v>22.5</v>
      </c>
      <c r="Q867" t="str">
        <f t="shared" si="54"/>
        <v>music</v>
      </c>
      <c r="R867" t="str">
        <f t="shared" si="55"/>
        <v>jazz</v>
      </c>
      <c r="S867" s="12">
        <f>(((I867/60)/60)/24)+DATE(1970,1,1)</f>
        <v>41290.77311342593</v>
      </c>
      <c r="T867" s="12">
        <f>(((J867/60)/60)/24)+DATE(1970,1,1)</f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5">
        <f t="shared" si="53"/>
        <v>58.18</v>
      </c>
      <c r="Q868" t="str">
        <f t="shared" si="54"/>
        <v>music</v>
      </c>
      <c r="R868" t="str">
        <f t="shared" si="55"/>
        <v>jazz</v>
      </c>
      <c r="S868" s="12">
        <f>(((I868/60)/60)/24)+DATE(1970,1,1)</f>
        <v>42063.631944444445</v>
      </c>
      <c r="T868" s="12">
        <f>(((J868/60)/60)/24)+DATE(1970,1,1)</f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5">
        <f t="shared" si="53"/>
        <v>109.18</v>
      </c>
      <c r="Q869" t="str">
        <f t="shared" si="54"/>
        <v>music</v>
      </c>
      <c r="R869" t="str">
        <f t="shared" si="55"/>
        <v>jazz</v>
      </c>
      <c r="S869" s="12">
        <f>(((I869/60)/60)/24)+DATE(1970,1,1)</f>
        <v>40148.207638888889</v>
      </c>
      <c r="T869" s="12">
        <f>(((J869/60)/60)/24)+DATE(1970,1,1)</f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5">
        <f t="shared" si="53"/>
        <v>50</v>
      </c>
      <c r="Q870" t="str">
        <f t="shared" si="54"/>
        <v>music</v>
      </c>
      <c r="R870" t="str">
        <f t="shared" si="55"/>
        <v>jazz</v>
      </c>
      <c r="S870" s="12">
        <f>(((I870/60)/60)/24)+DATE(1970,1,1)</f>
        <v>41646.027754629627</v>
      </c>
      <c r="T870" s="12">
        <f>(((J870/60)/60)/24)+DATE(1970,1,1)</f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5">
        <f t="shared" si="53"/>
        <v>346.67</v>
      </c>
      <c r="Q871" t="str">
        <f t="shared" si="54"/>
        <v>music</v>
      </c>
      <c r="R871" t="str">
        <f t="shared" si="55"/>
        <v>jazz</v>
      </c>
      <c r="S871" s="12">
        <f>(((I871/60)/60)/24)+DATE(1970,1,1)</f>
        <v>41372.803900462961</v>
      </c>
      <c r="T871" s="12">
        <f>(((J871/60)/60)/24)+DATE(1970,1,1)</f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5">
        <f t="shared" si="53"/>
        <v>12.4</v>
      </c>
      <c r="Q872" t="str">
        <f t="shared" si="54"/>
        <v>music</v>
      </c>
      <c r="R872" t="str">
        <f t="shared" si="55"/>
        <v>jazz</v>
      </c>
      <c r="S872" s="12">
        <f>(((I872/60)/60)/24)+DATE(1970,1,1)</f>
        <v>41518.022256944445</v>
      </c>
      <c r="T872" s="12">
        <f>(((J872/60)/60)/24)+DATE(1970,1,1)</f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5">
        <f t="shared" si="53"/>
        <v>27.08</v>
      </c>
      <c r="Q873" t="str">
        <f t="shared" si="54"/>
        <v>music</v>
      </c>
      <c r="R873" t="str">
        <f t="shared" si="55"/>
        <v>jazz</v>
      </c>
      <c r="S873" s="12">
        <f>(((I873/60)/60)/24)+DATE(1970,1,1)</f>
        <v>41607.602951388886</v>
      </c>
      <c r="T873" s="12">
        <f>(((J873/60)/60)/24)+DATE(1970,1,1)</f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5">
        <f t="shared" si="53"/>
        <v>32.5</v>
      </c>
      <c r="Q874" t="str">
        <f t="shared" si="54"/>
        <v>music</v>
      </c>
      <c r="R874" t="str">
        <f t="shared" si="55"/>
        <v>jazz</v>
      </c>
      <c r="S874" s="12">
        <f>(((I874/60)/60)/24)+DATE(1970,1,1)</f>
        <v>40612.825543981482</v>
      </c>
      <c r="T874" s="12">
        <f>(((J874/60)/60)/24)+DATE(1970,1,1)</f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5">
        <f t="shared" si="53"/>
        <v>9</v>
      </c>
      <c r="Q875" t="str">
        <f t="shared" si="54"/>
        <v>music</v>
      </c>
      <c r="R875" t="str">
        <f t="shared" si="55"/>
        <v>jazz</v>
      </c>
      <c r="S875" s="12">
        <f>(((I875/60)/60)/24)+DATE(1970,1,1)</f>
        <v>41224.208796296298</v>
      </c>
      <c r="T875" s="12">
        <f>(((J875/60)/60)/24)+DATE(1970,1,1)</f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5">
        <f t="shared" si="53"/>
        <v>34.76</v>
      </c>
      <c r="Q876" t="str">
        <f t="shared" si="54"/>
        <v>music</v>
      </c>
      <c r="R876" t="str">
        <f t="shared" si="55"/>
        <v>jazz</v>
      </c>
      <c r="S876" s="12">
        <f>(((I876/60)/60)/24)+DATE(1970,1,1)</f>
        <v>41398.583726851852</v>
      </c>
      <c r="T876" s="12">
        <f>(((J876/60)/60)/24)+DATE(1970,1,1)</f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5" t="e">
        <f t="shared" si="53"/>
        <v>#DIV/0!</v>
      </c>
      <c r="Q877" t="str">
        <f t="shared" si="54"/>
        <v>music</v>
      </c>
      <c r="R877" t="str">
        <f t="shared" si="55"/>
        <v>jazz</v>
      </c>
      <c r="S877" s="12">
        <f>(((I877/60)/60)/24)+DATE(1970,1,1)</f>
        <v>42268.723738425921</v>
      </c>
      <c r="T877" s="12">
        <f>(((J877/60)/60)/24)+DATE(1970,1,1)</f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5">
        <f t="shared" si="53"/>
        <v>28.58</v>
      </c>
      <c r="Q878" t="str">
        <f t="shared" si="54"/>
        <v>music</v>
      </c>
      <c r="R878" t="str">
        <f t="shared" si="55"/>
        <v>jazz</v>
      </c>
      <c r="S878" s="12">
        <f>(((I878/60)/60)/24)+DATE(1970,1,1)</f>
        <v>41309.496840277774</v>
      </c>
      <c r="T878" s="12">
        <f>(((J878/60)/60)/24)+DATE(1970,1,1)</f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5">
        <f t="shared" si="53"/>
        <v>46.59</v>
      </c>
      <c r="Q879" t="str">
        <f t="shared" si="54"/>
        <v>music</v>
      </c>
      <c r="R879" t="str">
        <f t="shared" si="55"/>
        <v>jazz</v>
      </c>
      <c r="S879" s="12">
        <f>(((I879/60)/60)/24)+DATE(1970,1,1)</f>
        <v>41627.788888888892</v>
      </c>
      <c r="T879" s="12">
        <f>(((J879/60)/60)/24)+DATE(1970,1,1)</f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5">
        <f t="shared" si="53"/>
        <v>32.5</v>
      </c>
      <c r="Q880" t="str">
        <f t="shared" si="54"/>
        <v>music</v>
      </c>
      <c r="R880" t="str">
        <f t="shared" si="55"/>
        <v>jazz</v>
      </c>
      <c r="S880" s="12">
        <f>(((I880/60)/60)/24)+DATE(1970,1,1)</f>
        <v>40535.232916666668</v>
      </c>
      <c r="T880" s="12">
        <f>(((J880/60)/60)/24)+DATE(1970,1,1)</f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5">
        <f t="shared" si="53"/>
        <v>21.47</v>
      </c>
      <c r="Q881" t="str">
        <f t="shared" si="54"/>
        <v>music</v>
      </c>
      <c r="R881" t="str">
        <f t="shared" si="55"/>
        <v>jazz</v>
      </c>
      <c r="S881" s="12">
        <f>(((I881/60)/60)/24)+DATE(1970,1,1)</f>
        <v>41058.829918981479</v>
      </c>
      <c r="T881" s="12">
        <f>(((J881/60)/60)/24)+DATE(1970,1,1)</f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5">
        <f t="shared" si="53"/>
        <v>14.13</v>
      </c>
      <c r="Q882" t="str">
        <f t="shared" si="54"/>
        <v>music</v>
      </c>
      <c r="R882" t="str">
        <f t="shared" si="55"/>
        <v>indie rock</v>
      </c>
      <c r="S882" s="12">
        <f>(((I882/60)/60)/24)+DATE(1970,1,1)</f>
        <v>41212.32104166667</v>
      </c>
      <c r="T882" s="12">
        <f>(((J882/60)/60)/24)+DATE(1970,1,1)</f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5">
        <f t="shared" si="53"/>
        <v>30</v>
      </c>
      <c r="Q883" t="str">
        <f t="shared" si="54"/>
        <v>music</v>
      </c>
      <c r="R883" t="str">
        <f t="shared" si="55"/>
        <v>indie rock</v>
      </c>
      <c r="S883" s="12">
        <f>(((I883/60)/60)/24)+DATE(1970,1,1)</f>
        <v>40922.25099537037</v>
      </c>
      <c r="T883" s="12">
        <f>(((J883/60)/60)/24)+DATE(1970,1,1)</f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5">
        <f t="shared" si="53"/>
        <v>21.57</v>
      </c>
      <c r="Q884" t="str">
        <f t="shared" si="54"/>
        <v>music</v>
      </c>
      <c r="R884" t="str">
        <f t="shared" si="55"/>
        <v>indie rock</v>
      </c>
      <c r="S884" s="12">
        <f>(((I884/60)/60)/24)+DATE(1970,1,1)</f>
        <v>40792.860532407409</v>
      </c>
      <c r="T884" s="12">
        <f>(((J884/60)/60)/24)+DATE(1970,1,1)</f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5">
        <f t="shared" si="53"/>
        <v>83.38</v>
      </c>
      <c r="Q885" t="str">
        <f t="shared" si="54"/>
        <v>music</v>
      </c>
      <c r="R885" t="str">
        <f t="shared" si="55"/>
        <v>indie rock</v>
      </c>
      <c r="S885" s="12">
        <f>(((I885/60)/60)/24)+DATE(1970,1,1)</f>
        <v>42431.935590277775</v>
      </c>
      <c r="T885" s="12">
        <f>(((J885/60)/60)/24)+DATE(1970,1,1)</f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5">
        <f t="shared" si="53"/>
        <v>10</v>
      </c>
      <c r="Q886" t="str">
        <f t="shared" si="54"/>
        <v>music</v>
      </c>
      <c r="R886" t="str">
        <f t="shared" si="55"/>
        <v>indie rock</v>
      </c>
      <c r="S886" s="12">
        <f>(((I886/60)/60)/24)+DATE(1970,1,1)</f>
        <v>41041.104861111111</v>
      </c>
      <c r="T886" s="12">
        <f>(((J886/60)/60)/24)+DATE(1970,1,1)</f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5">
        <f t="shared" si="53"/>
        <v>35.71</v>
      </c>
      <c r="Q887" t="str">
        <f t="shared" si="54"/>
        <v>music</v>
      </c>
      <c r="R887" t="str">
        <f t="shared" si="55"/>
        <v>indie rock</v>
      </c>
      <c r="S887" s="12">
        <f>(((I887/60)/60)/24)+DATE(1970,1,1)</f>
        <v>42734.941099537042</v>
      </c>
      <c r="T887" s="12">
        <f>(((J887/60)/60)/24)+DATE(1970,1,1)</f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5">
        <f t="shared" si="53"/>
        <v>29.29</v>
      </c>
      <c r="Q888" t="str">
        <f t="shared" si="54"/>
        <v>music</v>
      </c>
      <c r="R888" t="str">
        <f t="shared" si="55"/>
        <v>indie rock</v>
      </c>
      <c r="S888" s="12">
        <f>(((I888/60)/60)/24)+DATE(1970,1,1)</f>
        <v>42628.870520833334</v>
      </c>
      <c r="T888" s="12">
        <f>(((J888/60)/60)/24)+DATE(1970,1,1)</f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5" t="e">
        <f t="shared" si="53"/>
        <v>#DIV/0!</v>
      </c>
      <c r="Q889" t="str">
        <f t="shared" si="54"/>
        <v>music</v>
      </c>
      <c r="R889" t="str">
        <f t="shared" si="55"/>
        <v>indie rock</v>
      </c>
      <c r="S889" s="12">
        <f>(((I889/60)/60)/24)+DATE(1970,1,1)</f>
        <v>41056.958969907406</v>
      </c>
      <c r="T889" s="12">
        <f>(((J889/60)/60)/24)+DATE(1970,1,1)</f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5">
        <f t="shared" si="53"/>
        <v>18</v>
      </c>
      <c r="Q890" t="str">
        <f t="shared" si="54"/>
        <v>music</v>
      </c>
      <c r="R890" t="str">
        <f t="shared" si="55"/>
        <v>indie rock</v>
      </c>
      <c r="S890" s="12">
        <f>(((I890/60)/60)/24)+DATE(1970,1,1)</f>
        <v>40787.25</v>
      </c>
      <c r="T890" s="12">
        <f>(((J890/60)/60)/24)+DATE(1970,1,1)</f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5">
        <f t="shared" si="53"/>
        <v>73.760000000000005</v>
      </c>
      <c r="Q891" t="str">
        <f t="shared" si="54"/>
        <v>music</v>
      </c>
      <c r="R891" t="str">
        <f t="shared" si="55"/>
        <v>indie rock</v>
      </c>
      <c r="S891" s="12">
        <f>(((I891/60)/60)/24)+DATE(1970,1,1)</f>
        <v>41917.784062500003</v>
      </c>
      <c r="T891" s="12">
        <f>(((J891/60)/60)/24)+DATE(1970,1,1)</f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5">
        <f t="shared" si="53"/>
        <v>31.25</v>
      </c>
      <c r="Q892" t="str">
        <f t="shared" si="54"/>
        <v>music</v>
      </c>
      <c r="R892" t="str">
        <f t="shared" si="55"/>
        <v>indie rock</v>
      </c>
      <c r="S892" s="12">
        <f>(((I892/60)/60)/24)+DATE(1970,1,1)</f>
        <v>41599.740497685183</v>
      </c>
      <c r="T892" s="12">
        <f>(((J892/60)/60)/24)+DATE(1970,1,1)</f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5">
        <f t="shared" si="53"/>
        <v>28.89</v>
      </c>
      <c r="Q893" t="str">
        <f t="shared" si="54"/>
        <v>music</v>
      </c>
      <c r="R893" t="str">
        <f t="shared" si="55"/>
        <v>indie rock</v>
      </c>
      <c r="S893" s="12">
        <f>(((I893/60)/60)/24)+DATE(1970,1,1)</f>
        <v>41872.031597222223</v>
      </c>
      <c r="T893" s="12">
        <f>(((J893/60)/60)/24)+DATE(1970,1,1)</f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5">
        <f t="shared" si="53"/>
        <v>143.82</v>
      </c>
      <c r="Q894" t="str">
        <f t="shared" si="54"/>
        <v>music</v>
      </c>
      <c r="R894" t="str">
        <f t="shared" si="55"/>
        <v>indie rock</v>
      </c>
      <c r="S894" s="12">
        <f>(((I894/60)/60)/24)+DATE(1970,1,1)</f>
        <v>40391.166666666664</v>
      </c>
      <c r="T894" s="12">
        <f>(((J894/60)/60)/24)+DATE(1970,1,1)</f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5">
        <f t="shared" si="53"/>
        <v>40</v>
      </c>
      <c r="Q895" t="str">
        <f t="shared" si="54"/>
        <v>music</v>
      </c>
      <c r="R895" t="str">
        <f t="shared" si="55"/>
        <v>indie rock</v>
      </c>
      <c r="S895" s="12">
        <f>(((I895/60)/60)/24)+DATE(1970,1,1)</f>
        <v>42095.856053240743</v>
      </c>
      <c r="T895" s="12">
        <f>(((J895/60)/60)/24)+DATE(1970,1,1)</f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5">
        <f t="shared" si="53"/>
        <v>147.81</v>
      </c>
      <c r="Q896" t="str">
        <f t="shared" si="54"/>
        <v>music</v>
      </c>
      <c r="R896" t="str">
        <f t="shared" si="55"/>
        <v>indie rock</v>
      </c>
      <c r="S896" s="12">
        <f>(((I896/60)/60)/24)+DATE(1970,1,1)</f>
        <v>42526.981597222228</v>
      </c>
      <c r="T896" s="12">
        <f>(((J896/60)/60)/24)+DATE(1970,1,1)</f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5">
        <f t="shared" si="53"/>
        <v>27.86</v>
      </c>
      <c r="Q897" t="str">
        <f t="shared" si="54"/>
        <v>music</v>
      </c>
      <c r="R897" t="str">
        <f t="shared" si="55"/>
        <v>indie rock</v>
      </c>
      <c r="S897" s="12">
        <f>(((I897/60)/60)/24)+DATE(1970,1,1)</f>
        <v>40476.127650462964</v>
      </c>
      <c r="T897" s="12">
        <f>(((J897/60)/60)/24)+DATE(1970,1,1)</f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5">
        <f t="shared" si="53"/>
        <v>44.44</v>
      </c>
      <c r="Q898" t="str">
        <f t="shared" si="54"/>
        <v>music</v>
      </c>
      <c r="R898" t="str">
        <f t="shared" si="55"/>
        <v>indie rock</v>
      </c>
      <c r="S898" s="12">
        <f>(((I898/60)/60)/24)+DATE(1970,1,1)</f>
        <v>42244.166666666672</v>
      </c>
      <c r="T898" s="12">
        <f>(((J898/60)/60)/24)+DATE(1970,1,1)</f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5" t="e">
        <f t="shared" ref="P899:P962" si="57">ROUND(E899/L899,2)</f>
        <v>#DIV/0!</v>
      </c>
      <c r="Q899" t="str">
        <f t="shared" ref="Q899:Q962" si="58">LEFT(N899,FIND("/",N899)-1)</f>
        <v>music</v>
      </c>
      <c r="R899" t="str">
        <f t="shared" ref="R899:R962" si="59">RIGHT(N899,LEN(N899)-FIND("/",N899))</f>
        <v>indie rock</v>
      </c>
      <c r="S899" s="12">
        <f>(((I899/60)/60)/24)+DATE(1970,1,1)</f>
        <v>41241.730416666665</v>
      </c>
      <c r="T899" s="12">
        <f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5">
        <f t="shared" si="57"/>
        <v>35</v>
      </c>
      <c r="Q900" t="str">
        <f t="shared" si="58"/>
        <v>music</v>
      </c>
      <c r="R900" t="str">
        <f t="shared" si="59"/>
        <v>indie rock</v>
      </c>
      <c r="S900" s="12">
        <f>(((I900/60)/60)/24)+DATE(1970,1,1)</f>
        <v>40923.758217592593</v>
      </c>
      <c r="T900" s="12">
        <f>(((J900/60)/60)/24)+DATE(1970,1,1)</f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5">
        <f t="shared" si="57"/>
        <v>35</v>
      </c>
      <c r="Q901" t="str">
        <f t="shared" si="58"/>
        <v>music</v>
      </c>
      <c r="R901" t="str">
        <f t="shared" si="59"/>
        <v>indie rock</v>
      </c>
      <c r="S901" s="12">
        <f>(((I901/60)/60)/24)+DATE(1970,1,1)</f>
        <v>40691.099097222221</v>
      </c>
      <c r="T901" s="12">
        <f>(((J901/60)/60)/24)+DATE(1970,1,1)</f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5">
        <f t="shared" si="57"/>
        <v>10.5</v>
      </c>
      <c r="Q902" t="str">
        <f t="shared" si="58"/>
        <v>music</v>
      </c>
      <c r="R902" t="str">
        <f t="shared" si="59"/>
        <v>jazz</v>
      </c>
      <c r="S902" s="12">
        <f>(((I902/60)/60)/24)+DATE(1970,1,1)</f>
        <v>42459.807893518519</v>
      </c>
      <c r="T902" s="12">
        <f>(((J902/60)/60)/24)+DATE(1970,1,1)</f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5" t="e">
        <f t="shared" si="57"/>
        <v>#DIV/0!</v>
      </c>
      <c r="Q903" t="str">
        <f t="shared" si="58"/>
        <v>music</v>
      </c>
      <c r="R903" t="str">
        <f t="shared" si="59"/>
        <v>jazz</v>
      </c>
      <c r="S903" s="12">
        <f>(((I903/60)/60)/24)+DATE(1970,1,1)</f>
        <v>40337.799305555556</v>
      </c>
      <c r="T903" s="12">
        <f>(((J903/60)/60)/24)+DATE(1970,1,1)</f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5">
        <f t="shared" si="57"/>
        <v>30</v>
      </c>
      <c r="Q904" t="str">
        <f t="shared" si="58"/>
        <v>music</v>
      </c>
      <c r="R904" t="str">
        <f t="shared" si="59"/>
        <v>jazz</v>
      </c>
      <c r="S904" s="12">
        <f>(((I904/60)/60)/24)+DATE(1970,1,1)</f>
        <v>41881.645833333336</v>
      </c>
      <c r="T904" s="12">
        <f>(((J904/60)/60)/24)+DATE(1970,1,1)</f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5">
        <f t="shared" si="57"/>
        <v>40</v>
      </c>
      <c r="Q905" t="str">
        <f t="shared" si="58"/>
        <v>music</v>
      </c>
      <c r="R905" t="str">
        <f t="shared" si="59"/>
        <v>jazz</v>
      </c>
      <c r="S905" s="12">
        <f>(((I905/60)/60)/24)+DATE(1970,1,1)</f>
        <v>41175.100694444445</v>
      </c>
      <c r="T905" s="12">
        <f>(((J905/60)/60)/24)+DATE(1970,1,1)</f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5">
        <f t="shared" si="57"/>
        <v>50.33</v>
      </c>
      <c r="Q906" t="str">
        <f t="shared" si="58"/>
        <v>music</v>
      </c>
      <c r="R906" t="str">
        <f t="shared" si="59"/>
        <v>jazz</v>
      </c>
      <c r="S906" s="12">
        <f>(((I906/60)/60)/24)+DATE(1970,1,1)</f>
        <v>42372.080289351856</v>
      </c>
      <c r="T906" s="12">
        <f>(((J906/60)/60)/24)+DATE(1970,1,1)</f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5">
        <f t="shared" si="57"/>
        <v>32.67</v>
      </c>
      <c r="Q907" t="str">
        <f t="shared" si="58"/>
        <v>music</v>
      </c>
      <c r="R907" t="str">
        <f t="shared" si="59"/>
        <v>jazz</v>
      </c>
      <c r="S907" s="12">
        <f>(((I907/60)/60)/24)+DATE(1970,1,1)</f>
        <v>40567.239884259259</v>
      </c>
      <c r="T907" s="12">
        <f>(((J907/60)/60)/24)+DATE(1970,1,1)</f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5" t="e">
        <f t="shared" si="57"/>
        <v>#DIV/0!</v>
      </c>
      <c r="Q908" t="str">
        <f t="shared" si="58"/>
        <v>music</v>
      </c>
      <c r="R908" t="str">
        <f t="shared" si="59"/>
        <v>jazz</v>
      </c>
      <c r="S908" s="12">
        <f>(((I908/60)/60)/24)+DATE(1970,1,1)</f>
        <v>41711.148032407407</v>
      </c>
      <c r="T908" s="12">
        <f>(((J908/60)/60)/24)+DATE(1970,1,1)</f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5" t="e">
        <f t="shared" si="57"/>
        <v>#DIV/0!</v>
      </c>
      <c r="Q909" t="str">
        <f t="shared" si="58"/>
        <v>music</v>
      </c>
      <c r="R909" t="str">
        <f t="shared" si="59"/>
        <v>jazz</v>
      </c>
      <c r="S909" s="12">
        <f>(((I909/60)/60)/24)+DATE(1970,1,1)</f>
        <v>40797.192395833335</v>
      </c>
      <c r="T909" s="12">
        <f>(((J909/60)/60)/24)+DATE(1970,1,1)</f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5" t="e">
        <f t="shared" si="57"/>
        <v>#DIV/0!</v>
      </c>
      <c r="Q910" t="str">
        <f t="shared" si="58"/>
        <v>music</v>
      </c>
      <c r="R910" t="str">
        <f t="shared" si="59"/>
        <v>jazz</v>
      </c>
      <c r="S910" s="12">
        <f>(((I910/60)/60)/24)+DATE(1970,1,1)</f>
        <v>40386.207638888889</v>
      </c>
      <c r="T910" s="12">
        <f>(((J910/60)/60)/24)+DATE(1970,1,1)</f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5">
        <f t="shared" si="57"/>
        <v>65</v>
      </c>
      <c r="Q911" t="str">
        <f t="shared" si="58"/>
        <v>music</v>
      </c>
      <c r="R911" t="str">
        <f t="shared" si="59"/>
        <v>jazz</v>
      </c>
      <c r="S911" s="12">
        <f>(((I911/60)/60)/24)+DATE(1970,1,1)</f>
        <v>41113.166666666664</v>
      </c>
      <c r="T911" s="12">
        <f>(((J911/60)/60)/24)+DATE(1970,1,1)</f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5">
        <f t="shared" si="57"/>
        <v>24.6</v>
      </c>
      <c r="Q912" t="str">
        <f t="shared" si="58"/>
        <v>music</v>
      </c>
      <c r="R912" t="str">
        <f t="shared" si="59"/>
        <v>jazz</v>
      </c>
      <c r="S912" s="12">
        <f>(((I912/60)/60)/24)+DATE(1970,1,1)</f>
        <v>42797.545358796298</v>
      </c>
      <c r="T912" s="12">
        <f>(((J912/60)/60)/24)+DATE(1970,1,1)</f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5" t="e">
        <f t="shared" si="57"/>
        <v>#DIV/0!</v>
      </c>
      <c r="Q913" t="str">
        <f t="shared" si="58"/>
        <v>music</v>
      </c>
      <c r="R913" t="str">
        <f t="shared" si="59"/>
        <v>jazz</v>
      </c>
      <c r="S913" s="12">
        <f>(((I913/60)/60)/24)+DATE(1970,1,1)</f>
        <v>41663.005150462966</v>
      </c>
      <c r="T913" s="12">
        <f>(((J913/60)/60)/24)+DATE(1970,1,1)</f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5">
        <f t="shared" si="57"/>
        <v>15</v>
      </c>
      <c r="Q914" t="str">
        <f t="shared" si="58"/>
        <v>music</v>
      </c>
      <c r="R914" t="str">
        <f t="shared" si="59"/>
        <v>jazz</v>
      </c>
      <c r="S914" s="12">
        <f>(((I914/60)/60)/24)+DATE(1970,1,1)</f>
        <v>41254.151006944441</v>
      </c>
      <c r="T914" s="12">
        <f>(((J914/60)/60)/24)+DATE(1970,1,1)</f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5">
        <f t="shared" si="57"/>
        <v>82.58</v>
      </c>
      <c r="Q915" t="str">
        <f t="shared" si="58"/>
        <v>music</v>
      </c>
      <c r="R915" t="str">
        <f t="shared" si="59"/>
        <v>jazz</v>
      </c>
      <c r="S915" s="12">
        <f>(((I915/60)/60)/24)+DATE(1970,1,1)</f>
        <v>41034.139108796298</v>
      </c>
      <c r="T915" s="12">
        <f>(((J915/60)/60)/24)+DATE(1970,1,1)</f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5" t="e">
        <f t="shared" si="57"/>
        <v>#DIV/0!</v>
      </c>
      <c r="Q916" t="str">
        <f t="shared" si="58"/>
        <v>music</v>
      </c>
      <c r="R916" t="str">
        <f t="shared" si="59"/>
        <v>jazz</v>
      </c>
      <c r="S916" s="12">
        <f>(((I916/60)/60)/24)+DATE(1970,1,1)</f>
        <v>41146.763275462967</v>
      </c>
      <c r="T916" s="12">
        <f>(((J916/60)/60)/24)+DATE(1970,1,1)</f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5">
        <f t="shared" si="57"/>
        <v>41.67</v>
      </c>
      <c r="Q917" t="str">
        <f t="shared" si="58"/>
        <v>music</v>
      </c>
      <c r="R917" t="str">
        <f t="shared" si="59"/>
        <v>jazz</v>
      </c>
      <c r="S917" s="12">
        <f>(((I917/60)/60)/24)+DATE(1970,1,1)</f>
        <v>40969.207638888889</v>
      </c>
      <c r="T917" s="12">
        <f>(((J917/60)/60)/24)+DATE(1970,1,1)</f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5" t="e">
        <f t="shared" si="57"/>
        <v>#DIV/0!</v>
      </c>
      <c r="Q918" t="str">
        <f t="shared" si="58"/>
        <v>music</v>
      </c>
      <c r="R918" t="str">
        <f t="shared" si="59"/>
        <v>jazz</v>
      </c>
      <c r="S918" s="12">
        <f>(((I918/60)/60)/24)+DATE(1970,1,1)</f>
        <v>40473.208333333336</v>
      </c>
      <c r="T918" s="12">
        <f>(((J918/60)/60)/24)+DATE(1970,1,1)</f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5">
        <f t="shared" si="57"/>
        <v>30</v>
      </c>
      <c r="Q919" t="str">
        <f t="shared" si="58"/>
        <v>music</v>
      </c>
      <c r="R919" t="str">
        <f t="shared" si="59"/>
        <v>jazz</v>
      </c>
      <c r="S919" s="12">
        <f>(((I919/60)/60)/24)+DATE(1970,1,1)</f>
        <v>41834.104166666664</v>
      </c>
      <c r="T919" s="12">
        <f>(((J919/60)/60)/24)+DATE(1970,1,1)</f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5">
        <f t="shared" si="57"/>
        <v>19.600000000000001</v>
      </c>
      <c r="Q920" t="str">
        <f t="shared" si="58"/>
        <v>music</v>
      </c>
      <c r="R920" t="str">
        <f t="shared" si="59"/>
        <v>jazz</v>
      </c>
      <c r="S920" s="12">
        <f>(((I920/60)/60)/24)+DATE(1970,1,1)</f>
        <v>41974.957881944443</v>
      </c>
      <c r="T920" s="12">
        <f>(((J920/60)/60)/24)+DATE(1970,1,1)</f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5">
        <f t="shared" si="57"/>
        <v>100</v>
      </c>
      <c r="Q921" t="str">
        <f t="shared" si="58"/>
        <v>music</v>
      </c>
      <c r="R921" t="str">
        <f t="shared" si="59"/>
        <v>jazz</v>
      </c>
      <c r="S921" s="12">
        <f>(((I921/60)/60)/24)+DATE(1970,1,1)</f>
        <v>41262.641724537039</v>
      </c>
      <c r="T921" s="12">
        <f>(((J921/60)/60)/24)+DATE(1970,1,1)</f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5" t="e">
        <f t="shared" si="57"/>
        <v>#DIV/0!</v>
      </c>
      <c r="Q922" t="str">
        <f t="shared" si="58"/>
        <v>music</v>
      </c>
      <c r="R922" t="str">
        <f t="shared" si="59"/>
        <v>jazz</v>
      </c>
      <c r="S922" s="12">
        <f>(((I922/60)/60)/24)+DATE(1970,1,1)</f>
        <v>41592.713217592594</v>
      </c>
      <c r="T922" s="12">
        <f>(((J922/60)/60)/24)+DATE(1970,1,1)</f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5">
        <f t="shared" si="57"/>
        <v>231.75</v>
      </c>
      <c r="Q923" t="str">
        <f t="shared" si="58"/>
        <v>music</v>
      </c>
      <c r="R923" t="str">
        <f t="shared" si="59"/>
        <v>jazz</v>
      </c>
      <c r="S923" s="12">
        <f>(((I923/60)/60)/24)+DATE(1970,1,1)</f>
        <v>40889.212685185186</v>
      </c>
      <c r="T923" s="12">
        <f>(((J923/60)/60)/24)+DATE(1970,1,1)</f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5">
        <f t="shared" si="57"/>
        <v>189.33</v>
      </c>
      <c r="Q924" t="str">
        <f t="shared" si="58"/>
        <v>music</v>
      </c>
      <c r="R924" t="str">
        <f t="shared" si="59"/>
        <v>jazz</v>
      </c>
      <c r="S924" s="12">
        <f>(((I924/60)/60)/24)+DATE(1970,1,1)</f>
        <v>41913.530011574076</v>
      </c>
      <c r="T924" s="12">
        <f>(((J924/60)/60)/24)+DATE(1970,1,1)</f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5">
        <f t="shared" si="57"/>
        <v>55</v>
      </c>
      <c r="Q925" t="str">
        <f t="shared" si="58"/>
        <v>music</v>
      </c>
      <c r="R925" t="str">
        <f t="shared" si="59"/>
        <v>jazz</v>
      </c>
      <c r="S925" s="12">
        <f>(((I925/60)/60)/24)+DATE(1970,1,1)</f>
        <v>41965.001423611116</v>
      </c>
      <c r="T925" s="12">
        <f>(((J925/60)/60)/24)+DATE(1970,1,1)</f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5">
        <f t="shared" si="57"/>
        <v>21.8</v>
      </c>
      <c r="Q926" t="str">
        <f t="shared" si="58"/>
        <v>music</v>
      </c>
      <c r="R926" t="str">
        <f t="shared" si="59"/>
        <v>jazz</v>
      </c>
      <c r="S926" s="12">
        <f>(((I926/60)/60)/24)+DATE(1970,1,1)</f>
        <v>41318.942928240744</v>
      </c>
      <c r="T926" s="12">
        <f>(((J926/60)/60)/24)+DATE(1970,1,1)</f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5">
        <f t="shared" si="57"/>
        <v>32</v>
      </c>
      <c r="Q927" t="str">
        <f t="shared" si="58"/>
        <v>music</v>
      </c>
      <c r="R927" t="str">
        <f t="shared" si="59"/>
        <v>jazz</v>
      </c>
      <c r="S927" s="12">
        <f>(((I927/60)/60)/24)+DATE(1970,1,1)</f>
        <v>41605.922581018516</v>
      </c>
      <c r="T927" s="12">
        <f>(((J927/60)/60)/24)+DATE(1970,1,1)</f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5" t="e">
        <f t="shared" si="57"/>
        <v>#DIV/0!</v>
      </c>
      <c r="Q928" t="str">
        <f t="shared" si="58"/>
        <v>music</v>
      </c>
      <c r="R928" t="str">
        <f t="shared" si="59"/>
        <v>jazz</v>
      </c>
      <c r="S928" s="12">
        <f>(((I928/60)/60)/24)+DATE(1970,1,1)</f>
        <v>40367.944444444445</v>
      </c>
      <c r="T928" s="12">
        <f>(((J928/60)/60)/24)+DATE(1970,1,1)</f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5" t="e">
        <f t="shared" si="57"/>
        <v>#DIV/0!</v>
      </c>
      <c r="Q929" t="str">
        <f t="shared" si="58"/>
        <v>music</v>
      </c>
      <c r="R929" t="str">
        <f t="shared" si="59"/>
        <v>jazz</v>
      </c>
      <c r="S929" s="12">
        <f>(((I929/60)/60)/24)+DATE(1970,1,1)</f>
        <v>41043.822858796295</v>
      </c>
      <c r="T929" s="12">
        <f>(((J929/60)/60)/24)+DATE(1970,1,1)</f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5">
        <f t="shared" si="57"/>
        <v>56.25</v>
      </c>
      <c r="Q930" t="str">
        <f t="shared" si="58"/>
        <v>music</v>
      </c>
      <c r="R930" t="str">
        <f t="shared" si="59"/>
        <v>jazz</v>
      </c>
      <c r="S930" s="12">
        <f>(((I930/60)/60)/24)+DATE(1970,1,1)</f>
        <v>41231</v>
      </c>
      <c r="T930" s="12">
        <f>(((J930/60)/60)/24)+DATE(1970,1,1)</f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5" t="e">
        <f t="shared" si="57"/>
        <v>#DIV/0!</v>
      </c>
      <c r="Q931" t="str">
        <f t="shared" si="58"/>
        <v>music</v>
      </c>
      <c r="R931" t="str">
        <f t="shared" si="59"/>
        <v>jazz</v>
      </c>
      <c r="S931" s="12">
        <f>(((I931/60)/60)/24)+DATE(1970,1,1)</f>
        <v>41008.196400462963</v>
      </c>
      <c r="T931" s="12">
        <f>(((J931/60)/60)/24)+DATE(1970,1,1)</f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5">
        <f t="shared" si="57"/>
        <v>69</v>
      </c>
      <c r="Q932" t="str">
        <f t="shared" si="58"/>
        <v>music</v>
      </c>
      <c r="R932" t="str">
        <f t="shared" si="59"/>
        <v>jazz</v>
      </c>
      <c r="S932" s="12">
        <f>(((I932/60)/60)/24)+DATE(1970,1,1)</f>
        <v>40354.897222222222</v>
      </c>
      <c r="T932" s="12">
        <f>(((J932/60)/60)/24)+DATE(1970,1,1)</f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5">
        <f t="shared" si="57"/>
        <v>18.71</v>
      </c>
      <c r="Q933" t="str">
        <f t="shared" si="58"/>
        <v>music</v>
      </c>
      <c r="R933" t="str">
        <f t="shared" si="59"/>
        <v>jazz</v>
      </c>
      <c r="S933" s="12">
        <f>(((I933/60)/60)/24)+DATE(1970,1,1)</f>
        <v>41714.916666666664</v>
      </c>
      <c r="T933" s="12">
        <f>(((J933/60)/60)/24)+DATE(1970,1,1)</f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5">
        <f t="shared" si="57"/>
        <v>46.03</v>
      </c>
      <c r="Q934" t="str">
        <f t="shared" si="58"/>
        <v>music</v>
      </c>
      <c r="R934" t="str">
        <f t="shared" si="59"/>
        <v>jazz</v>
      </c>
      <c r="S934" s="12">
        <f>(((I934/60)/60)/24)+DATE(1970,1,1)</f>
        <v>41355.927604166667</v>
      </c>
      <c r="T934" s="12">
        <f>(((J934/60)/60)/24)+DATE(1970,1,1)</f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5">
        <f t="shared" si="57"/>
        <v>60</v>
      </c>
      <c r="Q935" t="str">
        <f t="shared" si="58"/>
        <v>music</v>
      </c>
      <c r="R935" t="str">
        <f t="shared" si="59"/>
        <v>jazz</v>
      </c>
      <c r="S935" s="12">
        <f>(((I935/60)/60)/24)+DATE(1970,1,1)</f>
        <v>41771.169085648151</v>
      </c>
      <c r="T935" s="12">
        <f>(((J935/60)/60)/24)+DATE(1970,1,1)</f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5">
        <f t="shared" si="57"/>
        <v>50.67</v>
      </c>
      <c r="Q936" t="str">
        <f t="shared" si="58"/>
        <v>music</v>
      </c>
      <c r="R936" t="str">
        <f t="shared" si="59"/>
        <v>jazz</v>
      </c>
      <c r="S936" s="12">
        <f>(((I936/60)/60)/24)+DATE(1970,1,1)</f>
        <v>41763.25</v>
      </c>
      <c r="T936" s="12">
        <f>(((J936/60)/60)/24)+DATE(1970,1,1)</f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5">
        <f t="shared" si="57"/>
        <v>25</v>
      </c>
      <c r="Q937" t="str">
        <f t="shared" si="58"/>
        <v>music</v>
      </c>
      <c r="R937" t="str">
        <f t="shared" si="59"/>
        <v>jazz</v>
      </c>
      <c r="S937" s="12">
        <f>(((I937/60)/60)/24)+DATE(1970,1,1)</f>
        <v>42398.333668981482</v>
      </c>
      <c r="T937" s="12">
        <f>(((J937/60)/60)/24)+DATE(1970,1,1)</f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5" t="e">
        <f t="shared" si="57"/>
        <v>#DIV/0!</v>
      </c>
      <c r="Q938" t="str">
        <f t="shared" si="58"/>
        <v>music</v>
      </c>
      <c r="R938" t="str">
        <f t="shared" si="59"/>
        <v>jazz</v>
      </c>
      <c r="S938" s="12">
        <f>(((I938/60)/60)/24)+DATE(1970,1,1)</f>
        <v>40926.833333333336</v>
      </c>
      <c r="T938" s="12">
        <f>(((J938/60)/60)/24)+DATE(1970,1,1)</f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5">
        <f t="shared" si="57"/>
        <v>20</v>
      </c>
      <c r="Q939" t="str">
        <f t="shared" si="58"/>
        <v>music</v>
      </c>
      <c r="R939" t="str">
        <f t="shared" si="59"/>
        <v>jazz</v>
      </c>
      <c r="S939" s="12">
        <f>(((I939/60)/60)/24)+DATE(1970,1,1)</f>
        <v>41581.839780092596</v>
      </c>
      <c r="T939" s="12">
        <f>(((J939/60)/60)/24)+DATE(1970,1,1)</f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5">
        <f t="shared" si="57"/>
        <v>25</v>
      </c>
      <c r="Q940" t="str">
        <f t="shared" si="58"/>
        <v>music</v>
      </c>
      <c r="R940" t="str">
        <f t="shared" si="59"/>
        <v>jazz</v>
      </c>
      <c r="S940" s="12">
        <f>(((I940/60)/60)/24)+DATE(1970,1,1)</f>
        <v>41154.479722222226</v>
      </c>
      <c r="T940" s="12">
        <f>(((J940/60)/60)/24)+DATE(1970,1,1)</f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5">
        <f t="shared" si="57"/>
        <v>20</v>
      </c>
      <c r="Q941" t="str">
        <f t="shared" si="58"/>
        <v>music</v>
      </c>
      <c r="R941" t="str">
        <f t="shared" si="59"/>
        <v>jazz</v>
      </c>
      <c r="S941" s="12">
        <f>(((I941/60)/60)/24)+DATE(1970,1,1)</f>
        <v>41455.831944444442</v>
      </c>
      <c r="T941" s="12">
        <f>(((J941/60)/60)/24)+DATE(1970,1,1)</f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5">
        <f t="shared" si="57"/>
        <v>110.29</v>
      </c>
      <c r="Q942" t="str">
        <f t="shared" si="58"/>
        <v>technology</v>
      </c>
      <c r="R942" t="str">
        <f t="shared" si="59"/>
        <v>wearables</v>
      </c>
      <c r="S942" s="12">
        <f>(((I942/60)/60)/24)+DATE(1970,1,1)</f>
        <v>42227.008402777778</v>
      </c>
      <c r="T942" s="12">
        <f>(((J942/60)/60)/24)+DATE(1970,1,1)</f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5">
        <f t="shared" si="57"/>
        <v>37.450000000000003</v>
      </c>
      <c r="Q943" t="str">
        <f t="shared" si="58"/>
        <v>technology</v>
      </c>
      <c r="R943" t="str">
        <f t="shared" si="59"/>
        <v>wearables</v>
      </c>
      <c r="S943" s="12">
        <f>(((I943/60)/60)/24)+DATE(1970,1,1)</f>
        <v>42776.096585648149</v>
      </c>
      <c r="T943" s="12">
        <f>(((J943/60)/60)/24)+DATE(1970,1,1)</f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5">
        <f t="shared" si="57"/>
        <v>41.75</v>
      </c>
      <c r="Q944" t="str">
        <f t="shared" si="58"/>
        <v>technology</v>
      </c>
      <c r="R944" t="str">
        <f t="shared" si="59"/>
        <v>wearables</v>
      </c>
      <c r="S944" s="12">
        <f>(((I944/60)/60)/24)+DATE(1970,1,1)</f>
        <v>42418.843287037031</v>
      </c>
      <c r="T944" s="12">
        <f>(((J944/60)/60)/24)+DATE(1970,1,1)</f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5">
        <f t="shared" si="57"/>
        <v>24.08</v>
      </c>
      <c r="Q945" t="str">
        <f t="shared" si="58"/>
        <v>technology</v>
      </c>
      <c r="R945" t="str">
        <f t="shared" si="59"/>
        <v>wearables</v>
      </c>
      <c r="S945" s="12">
        <f>(((I945/60)/60)/24)+DATE(1970,1,1)</f>
        <v>42703.709548611107</v>
      </c>
      <c r="T945" s="12">
        <f>(((J945/60)/60)/24)+DATE(1970,1,1)</f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5">
        <f t="shared" si="57"/>
        <v>69.41</v>
      </c>
      <c r="Q946" t="str">
        <f t="shared" si="58"/>
        <v>technology</v>
      </c>
      <c r="R946" t="str">
        <f t="shared" si="59"/>
        <v>wearables</v>
      </c>
      <c r="S946" s="12">
        <f>(((I946/60)/60)/24)+DATE(1970,1,1)</f>
        <v>42478.583333333328</v>
      </c>
      <c r="T946" s="12">
        <f>(((J946/60)/60)/24)+DATE(1970,1,1)</f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5">
        <f t="shared" si="57"/>
        <v>155.25</v>
      </c>
      <c r="Q947" t="str">
        <f t="shared" si="58"/>
        <v>technology</v>
      </c>
      <c r="R947" t="str">
        <f t="shared" si="59"/>
        <v>wearables</v>
      </c>
      <c r="S947" s="12">
        <f>(((I947/60)/60)/24)+DATE(1970,1,1)</f>
        <v>42784.999305555553</v>
      </c>
      <c r="T947" s="12">
        <f>(((J947/60)/60)/24)+DATE(1970,1,1)</f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5">
        <f t="shared" si="57"/>
        <v>57.2</v>
      </c>
      <c r="Q948" t="str">
        <f t="shared" si="58"/>
        <v>technology</v>
      </c>
      <c r="R948" t="str">
        <f t="shared" si="59"/>
        <v>wearables</v>
      </c>
      <c r="S948" s="12">
        <f>(((I948/60)/60)/24)+DATE(1970,1,1)</f>
        <v>42622.750555555554</v>
      </c>
      <c r="T948" s="12">
        <f>(((J948/60)/60)/24)+DATE(1970,1,1)</f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5" t="e">
        <f t="shared" si="57"/>
        <v>#DIV/0!</v>
      </c>
      <c r="Q949" t="str">
        <f t="shared" si="58"/>
        <v>technology</v>
      </c>
      <c r="R949" t="str">
        <f t="shared" si="59"/>
        <v>wearables</v>
      </c>
      <c r="S949" s="12">
        <f>(((I949/60)/60)/24)+DATE(1970,1,1)</f>
        <v>42551.781319444446</v>
      </c>
      <c r="T949" s="12">
        <f>(((J949/60)/60)/24)+DATE(1970,1,1)</f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5">
        <f t="shared" si="57"/>
        <v>60</v>
      </c>
      <c r="Q950" t="str">
        <f t="shared" si="58"/>
        <v>technology</v>
      </c>
      <c r="R950" t="str">
        <f t="shared" si="59"/>
        <v>wearables</v>
      </c>
      <c r="S950" s="12">
        <f>(((I950/60)/60)/24)+DATE(1970,1,1)</f>
        <v>42441.828287037039</v>
      </c>
      <c r="T950" s="12">
        <f>(((J950/60)/60)/24)+DATE(1970,1,1)</f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5">
        <f t="shared" si="57"/>
        <v>39</v>
      </c>
      <c r="Q951" t="str">
        <f t="shared" si="58"/>
        <v>technology</v>
      </c>
      <c r="R951" t="str">
        <f t="shared" si="59"/>
        <v>wearables</v>
      </c>
      <c r="S951" s="12">
        <f>(((I951/60)/60)/24)+DATE(1970,1,1)</f>
        <v>42421.043703703705</v>
      </c>
      <c r="T951" s="12">
        <f>(((J951/60)/60)/24)+DATE(1970,1,1)</f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5">
        <f t="shared" si="57"/>
        <v>58.42</v>
      </c>
      <c r="Q952" t="str">
        <f t="shared" si="58"/>
        <v>technology</v>
      </c>
      <c r="R952" t="str">
        <f t="shared" si="59"/>
        <v>wearables</v>
      </c>
      <c r="S952" s="12">
        <f>(((I952/60)/60)/24)+DATE(1970,1,1)</f>
        <v>42386.750706018516</v>
      </c>
      <c r="T952" s="12">
        <f>(((J952/60)/60)/24)+DATE(1970,1,1)</f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5">
        <f t="shared" si="57"/>
        <v>158.63999999999999</v>
      </c>
      <c r="Q953" t="str">
        <f t="shared" si="58"/>
        <v>technology</v>
      </c>
      <c r="R953" t="str">
        <f t="shared" si="59"/>
        <v>wearables</v>
      </c>
      <c r="S953" s="12">
        <f>(((I953/60)/60)/24)+DATE(1970,1,1)</f>
        <v>42525.653611111105</v>
      </c>
      <c r="T953" s="12">
        <f>(((J953/60)/60)/24)+DATE(1970,1,1)</f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5">
        <f t="shared" si="57"/>
        <v>99.86</v>
      </c>
      <c r="Q954" t="str">
        <f t="shared" si="58"/>
        <v>technology</v>
      </c>
      <c r="R954" t="str">
        <f t="shared" si="59"/>
        <v>wearables</v>
      </c>
      <c r="S954" s="12">
        <f>(((I954/60)/60)/24)+DATE(1970,1,1)</f>
        <v>42692.655231481483</v>
      </c>
      <c r="T954" s="12">
        <f>(((J954/60)/60)/24)+DATE(1970,1,1)</f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5">
        <f t="shared" si="57"/>
        <v>25.2</v>
      </c>
      <c r="Q955" t="str">
        <f t="shared" si="58"/>
        <v>technology</v>
      </c>
      <c r="R955" t="str">
        <f t="shared" si="59"/>
        <v>wearables</v>
      </c>
      <c r="S955" s="12">
        <f>(((I955/60)/60)/24)+DATE(1970,1,1)</f>
        <v>42029.164340277777</v>
      </c>
      <c r="T955" s="12">
        <f>(((J955/60)/60)/24)+DATE(1970,1,1)</f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5">
        <f t="shared" si="57"/>
        <v>89.19</v>
      </c>
      <c r="Q956" t="str">
        <f t="shared" si="58"/>
        <v>technology</v>
      </c>
      <c r="R956" t="str">
        <f t="shared" si="59"/>
        <v>wearables</v>
      </c>
      <c r="S956" s="12">
        <f>(((I956/60)/60)/24)+DATE(1970,1,1)</f>
        <v>42236.833784722221</v>
      </c>
      <c r="T956" s="12">
        <f>(((J956/60)/60)/24)+DATE(1970,1,1)</f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5">
        <f t="shared" si="57"/>
        <v>182.62</v>
      </c>
      <c r="Q957" t="str">
        <f t="shared" si="58"/>
        <v>technology</v>
      </c>
      <c r="R957" t="str">
        <f t="shared" si="59"/>
        <v>wearables</v>
      </c>
      <c r="S957" s="12">
        <f>(((I957/60)/60)/24)+DATE(1970,1,1)</f>
        <v>42626.295138888891</v>
      </c>
      <c r="T957" s="12">
        <f>(((J957/60)/60)/24)+DATE(1970,1,1)</f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5">
        <f t="shared" si="57"/>
        <v>50.65</v>
      </c>
      <c r="Q958" t="str">
        <f t="shared" si="58"/>
        <v>technology</v>
      </c>
      <c r="R958" t="str">
        <f t="shared" si="59"/>
        <v>wearables</v>
      </c>
      <c r="S958" s="12">
        <f>(((I958/60)/60)/24)+DATE(1970,1,1)</f>
        <v>42120.872210648144</v>
      </c>
      <c r="T958" s="12">
        <f>(((J958/60)/60)/24)+DATE(1970,1,1)</f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5">
        <f t="shared" si="57"/>
        <v>33.29</v>
      </c>
      <c r="Q959" t="str">
        <f t="shared" si="58"/>
        <v>technology</v>
      </c>
      <c r="R959" t="str">
        <f t="shared" si="59"/>
        <v>wearables</v>
      </c>
      <c r="S959" s="12">
        <f>(((I959/60)/60)/24)+DATE(1970,1,1)</f>
        <v>42691.594131944439</v>
      </c>
      <c r="T959" s="12">
        <f>(((J959/60)/60)/24)+DATE(1970,1,1)</f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5">
        <f t="shared" si="57"/>
        <v>51.82</v>
      </c>
      <c r="Q960" t="str">
        <f t="shared" si="58"/>
        <v>technology</v>
      </c>
      <c r="R960" t="str">
        <f t="shared" si="59"/>
        <v>wearables</v>
      </c>
      <c r="S960" s="12">
        <f>(((I960/60)/60)/24)+DATE(1970,1,1)</f>
        <v>42104.207638888889</v>
      </c>
      <c r="T960" s="12">
        <f>(((J960/60)/60)/24)+DATE(1970,1,1)</f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5">
        <f t="shared" si="57"/>
        <v>113.63</v>
      </c>
      <c r="Q961" t="str">
        <f t="shared" si="58"/>
        <v>technology</v>
      </c>
      <c r="R961" t="str">
        <f t="shared" si="59"/>
        <v>wearables</v>
      </c>
      <c r="S961" s="12">
        <f>(((I961/60)/60)/24)+DATE(1970,1,1)</f>
        <v>42023.174363425926</v>
      </c>
      <c r="T961" s="12">
        <f>(((J961/60)/60)/24)+DATE(1970,1,1)</f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5">
        <f t="shared" si="57"/>
        <v>136.46</v>
      </c>
      <c r="Q962" t="str">
        <f t="shared" si="58"/>
        <v>technology</v>
      </c>
      <c r="R962" t="str">
        <f t="shared" si="59"/>
        <v>wearables</v>
      </c>
      <c r="S962" s="12">
        <f>(((I962/60)/60)/24)+DATE(1970,1,1)</f>
        <v>42808.585127314815</v>
      </c>
      <c r="T962" s="12">
        <f>(((J962/60)/60)/24)+DATE(1970,1,1)</f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5">
        <f t="shared" ref="P963:P1026" si="61">ROUND(E963/L963,2)</f>
        <v>364.35</v>
      </c>
      <c r="Q963" t="str">
        <f t="shared" ref="Q963:Q1026" si="62">LEFT(N963,FIND("/",N963)-1)</f>
        <v>technology</v>
      </c>
      <c r="R963" t="str">
        <f t="shared" ref="R963:R1026" si="63">RIGHT(N963,LEN(N963)-FIND("/",N963))</f>
        <v>wearables</v>
      </c>
      <c r="S963" s="12">
        <f>(((I963/60)/60)/24)+DATE(1970,1,1)</f>
        <v>42786.791666666672</v>
      </c>
      <c r="T963" s="12">
        <f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5">
        <f t="shared" si="61"/>
        <v>19.239999999999998</v>
      </c>
      <c r="Q964" t="str">
        <f t="shared" si="62"/>
        <v>technology</v>
      </c>
      <c r="R964" t="str">
        <f t="shared" si="63"/>
        <v>wearables</v>
      </c>
      <c r="S964" s="12">
        <f>(((I964/60)/60)/24)+DATE(1970,1,1)</f>
        <v>42411.712418981479</v>
      </c>
      <c r="T964" s="12">
        <f>(((J964/60)/60)/24)+DATE(1970,1,1)</f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5">
        <f t="shared" si="61"/>
        <v>41.89</v>
      </c>
      <c r="Q965" t="str">
        <f t="shared" si="62"/>
        <v>technology</v>
      </c>
      <c r="R965" t="str">
        <f t="shared" si="63"/>
        <v>wearables</v>
      </c>
      <c r="S965" s="12">
        <f>(((I965/60)/60)/24)+DATE(1970,1,1)</f>
        <v>42660.635636574079</v>
      </c>
      <c r="T965" s="12">
        <f>(((J965/60)/60)/24)+DATE(1970,1,1)</f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5">
        <f t="shared" si="61"/>
        <v>30.31</v>
      </c>
      <c r="Q966" t="str">
        <f t="shared" si="62"/>
        <v>technology</v>
      </c>
      <c r="R966" t="str">
        <f t="shared" si="63"/>
        <v>wearables</v>
      </c>
      <c r="S966" s="12">
        <f>(((I966/60)/60)/24)+DATE(1970,1,1)</f>
        <v>42248.628692129627</v>
      </c>
      <c r="T966" s="12">
        <f>(((J966/60)/60)/24)+DATE(1970,1,1)</f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5">
        <f t="shared" si="61"/>
        <v>49.67</v>
      </c>
      <c r="Q967" t="str">
        <f t="shared" si="62"/>
        <v>technology</v>
      </c>
      <c r="R967" t="str">
        <f t="shared" si="63"/>
        <v>wearables</v>
      </c>
      <c r="S967" s="12">
        <f>(((I967/60)/60)/24)+DATE(1970,1,1)</f>
        <v>42669.165972222225</v>
      </c>
      <c r="T967" s="12">
        <f>(((J967/60)/60)/24)+DATE(1970,1,1)</f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5">
        <f t="shared" si="61"/>
        <v>59.2</v>
      </c>
      <c r="Q968" t="str">
        <f t="shared" si="62"/>
        <v>technology</v>
      </c>
      <c r="R968" t="str">
        <f t="shared" si="63"/>
        <v>wearables</v>
      </c>
      <c r="S968" s="12">
        <f>(((I968/60)/60)/24)+DATE(1970,1,1)</f>
        <v>42649.635787037041</v>
      </c>
      <c r="T968" s="12">
        <f>(((J968/60)/60)/24)+DATE(1970,1,1)</f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5">
        <f t="shared" si="61"/>
        <v>43.98</v>
      </c>
      <c r="Q969" t="str">
        <f t="shared" si="62"/>
        <v>technology</v>
      </c>
      <c r="R969" t="str">
        <f t="shared" si="63"/>
        <v>wearables</v>
      </c>
      <c r="S969" s="12">
        <f>(((I969/60)/60)/24)+DATE(1970,1,1)</f>
        <v>42482.21266203704</v>
      </c>
      <c r="T969" s="12">
        <f>(((J969/60)/60)/24)+DATE(1970,1,1)</f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5">
        <f t="shared" si="61"/>
        <v>26.5</v>
      </c>
      <c r="Q970" t="str">
        <f t="shared" si="62"/>
        <v>technology</v>
      </c>
      <c r="R970" t="str">
        <f t="shared" si="63"/>
        <v>wearables</v>
      </c>
      <c r="S970" s="12">
        <f>(((I970/60)/60)/24)+DATE(1970,1,1)</f>
        <v>41866.847615740742</v>
      </c>
      <c r="T970" s="12">
        <f>(((J970/60)/60)/24)+DATE(1970,1,1)</f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5">
        <f t="shared" si="61"/>
        <v>1272.73</v>
      </c>
      <c r="Q971" t="str">
        <f t="shared" si="62"/>
        <v>technology</v>
      </c>
      <c r="R971" t="str">
        <f t="shared" si="63"/>
        <v>wearables</v>
      </c>
      <c r="S971" s="12">
        <f>(((I971/60)/60)/24)+DATE(1970,1,1)</f>
        <v>42775.30332175926</v>
      </c>
      <c r="T971" s="12">
        <f>(((J971/60)/60)/24)+DATE(1970,1,1)</f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5">
        <f t="shared" si="61"/>
        <v>164</v>
      </c>
      <c r="Q972" t="str">
        <f t="shared" si="62"/>
        <v>technology</v>
      </c>
      <c r="R972" t="str">
        <f t="shared" si="63"/>
        <v>wearables</v>
      </c>
      <c r="S972" s="12">
        <f>(((I972/60)/60)/24)+DATE(1970,1,1)</f>
        <v>42758.207638888889</v>
      </c>
      <c r="T972" s="12">
        <f>(((J972/60)/60)/24)+DATE(1970,1,1)</f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5">
        <f t="shared" si="61"/>
        <v>45.2</v>
      </c>
      <c r="Q973" t="str">
        <f t="shared" si="62"/>
        <v>technology</v>
      </c>
      <c r="R973" t="str">
        <f t="shared" si="63"/>
        <v>wearables</v>
      </c>
      <c r="S973" s="12">
        <f>(((I973/60)/60)/24)+DATE(1970,1,1)</f>
        <v>42156.709027777775</v>
      </c>
      <c r="T973" s="12">
        <f>(((J973/60)/60)/24)+DATE(1970,1,1)</f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5">
        <f t="shared" si="61"/>
        <v>153.88999999999999</v>
      </c>
      <c r="Q974" t="str">
        <f t="shared" si="62"/>
        <v>technology</v>
      </c>
      <c r="R974" t="str">
        <f t="shared" si="63"/>
        <v>wearables</v>
      </c>
      <c r="S974" s="12">
        <f>(((I974/60)/60)/24)+DATE(1970,1,1)</f>
        <v>41886.290972222225</v>
      </c>
      <c r="T974" s="12">
        <f>(((J974/60)/60)/24)+DATE(1970,1,1)</f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5">
        <f t="shared" si="61"/>
        <v>51.38</v>
      </c>
      <c r="Q975" t="str">
        <f t="shared" si="62"/>
        <v>technology</v>
      </c>
      <c r="R975" t="str">
        <f t="shared" si="63"/>
        <v>wearables</v>
      </c>
      <c r="S975" s="12">
        <f>(((I975/60)/60)/24)+DATE(1970,1,1)</f>
        <v>42317.056631944448</v>
      </c>
      <c r="T975" s="12">
        <f>(((J975/60)/60)/24)+DATE(1970,1,1)</f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5">
        <f t="shared" si="61"/>
        <v>93.33</v>
      </c>
      <c r="Q976" t="str">
        <f t="shared" si="62"/>
        <v>technology</v>
      </c>
      <c r="R976" t="str">
        <f t="shared" si="63"/>
        <v>wearables</v>
      </c>
      <c r="S976" s="12">
        <f>(((I976/60)/60)/24)+DATE(1970,1,1)</f>
        <v>42454.707824074074</v>
      </c>
      <c r="T976" s="12">
        <f>(((J976/60)/60)/24)+DATE(1970,1,1)</f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5">
        <f t="shared" si="61"/>
        <v>108.63</v>
      </c>
      <c r="Q977" t="str">
        <f t="shared" si="62"/>
        <v>technology</v>
      </c>
      <c r="R977" t="str">
        <f t="shared" si="63"/>
        <v>wearables</v>
      </c>
      <c r="S977" s="12">
        <f>(((I977/60)/60)/24)+DATE(1970,1,1)</f>
        <v>42549.696585648147</v>
      </c>
      <c r="T977" s="12">
        <f>(((J977/60)/60)/24)+DATE(1970,1,1)</f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5">
        <f t="shared" si="61"/>
        <v>160.5</v>
      </c>
      <c r="Q978" t="str">
        <f t="shared" si="62"/>
        <v>technology</v>
      </c>
      <c r="R978" t="str">
        <f t="shared" si="63"/>
        <v>wearables</v>
      </c>
      <c r="S978" s="12">
        <f>(((I978/60)/60)/24)+DATE(1970,1,1)</f>
        <v>42230.058993055558</v>
      </c>
      <c r="T978" s="12">
        <f>(((J978/60)/60)/24)+DATE(1970,1,1)</f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5">
        <f t="shared" si="61"/>
        <v>75.75</v>
      </c>
      <c r="Q979" t="str">
        <f t="shared" si="62"/>
        <v>technology</v>
      </c>
      <c r="R979" t="str">
        <f t="shared" si="63"/>
        <v>wearables</v>
      </c>
      <c r="S979" s="12">
        <f>(((I979/60)/60)/24)+DATE(1970,1,1)</f>
        <v>42421.942094907412</v>
      </c>
      <c r="T979" s="12">
        <f>(((J979/60)/60)/24)+DATE(1970,1,1)</f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5">
        <f t="shared" si="61"/>
        <v>790.84</v>
      </c>
      <c r="Q980" t="str">
        <f t="shared" si="62"/>
        <v>technology</v>
      </c>
      <c r="R980" t="str">
        <f t="shared" si="63"/>
        <v>wearables</v>
      </c>
      <c r="S980" s="12">
        <f>(((I980/60)/60)/24)+DATE(1970,1,1)</f>
        <v>42425.309039351851</v>
      </c>
      <c r="T980" s="12">
        <f>(((J980/60)/60)/24)+DATE(1970,1,1)</f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5">
        <f t="shared" si="61"/>
        <v>301.94</v>
      </c>
      <c r="Q981" t="str">
        <f t="shared" si="62"/>
        <v>technology</v>
      </c>
      <c r="R981" t="str">
        <f t="shared" si="63"/>
        <v>wearables</v>
      </c>
      <c r="S981" s="12">
        <f>(((I981/60)/60)/24)+DATE(1970,1,1)</f>
        <v>42541.790972222225</v>
      </c>
      <c r="T981" s="12">
        <f>(((J981/60)/60)/24)+DATE(1970,1,1)</f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5">
        <f t="shared" si="61"/>
        <v>47.94</v>
      </c>
      <c r="Q982" t="str">
        <f t="shared" si="62"/>
        <v>technology</v>
      </c>
      <c r="R982" t="str">
        <f t="shared" si="63"/>
        <v>wearables</v>
      </c>
      <c r="S982" s="12">
        <f>(((I982/60)/60)/24)+DATE(1970,1,1)</f>
        <v>41973.945856481485</v>
      </c>
      <c r="T982" s="12">
        <f>(((J982/60)/60)/24)+DATE(1970,1,1)</f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5">
        <f t="shared" si="61"/>
        <v>2.75</v>
      </c>
      <c r="Q983" t="str">
        <f t="shared" si="62"/>
        <v>technology</v>
      </c>
      <c r="R983" t="str">
        <f t="shared" si="63"/>
        <v>wearables</v>
      </c>
      <c r="S983" s="12">
        <f>(((I983/60)/60)/24)+DATE(1970,1,1)</f>
        <v>41860.947013888886</v>
      </c>
      <c r="T983" s="12">
        <f>(((J983/60)/60)/24)+DATE(1970,1,1)</f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5">
        <f t="shared" si="61"/>
        <v>1</v>
      </c>
      <c r="Q984" t="str">
        <f t="shared" si="62"/>
        <v>technology</v>
      </c>
      <c r="R984" t="str">
        <f t="shared" si="63"/>
        <v>wearables</v>
      </c>
      <c r="S984" s="12">
        <f>(((I984/60)/60)/24)+DATE(1970,1,1)</f>
        <v>42645.753310185188</v>
      </c>
      <c r="T984" s="12">
        <f>(((J984/60)/60)/24)+DATE(1970,1,1)</f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5">
        <f t="shared" si="61"/>
        <v>171.79</v>
      </c>
      <c r="Q985" t="str">
        <f t="shared" si="62"/>
        <v>technology</v>
      </c>
      <c r="R985" t="str">
        <f t="shared" si="63"/>
        <v>wearables</v>
      </c>
      <c r="S985" s="12">
        <f>(((I985/60)/60)/24)+DATE(1970,1,1)</f>
        <v>42605.870833333334</v>
      </c>
      <c r="T985" s="12">
        <f>(((J985/60)/60)/24)+DATE(1970,1,1)</f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5">
        <f t="shared" si="61"/>
        <v>35.33</v>
      </c>
      <c r="Q986" t="str">
        <f t="shared" si="62"/>
        <v>technology</v>
      </c>
      <c r="R986" t="str">
        <f t="shared" si="63"/>
        <v>wearables</v>
      </c>
      <c r="S986" s="12">
        <f>(((I986/60)/60)/24)+DATE(1970,1,1)</f>
        <v>42091.074166666673</v>
      </c>
      <c r="T986" s="12">
        <f>(((J986/60)/60)/24)+DATE(1970,1,1)</f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5">
        <f t="shared" si="61"/>
        <v>82.09</v>
      </c>
      <c r="Q987" t="str">
        <f t="shared" si="62"/>
        <v>technology</v>
      </c>
      <c r="R987" t="str">
        <f t="shared" si="63"/>
        <v>wearables</v>
      </c>
      <c r="S987" s="12">
        <f>(((I987/60)/60)/24)+DATE(1970,1,1)</f>
        <v>42369.958333333328</v>
      </c>
      <c r="T987" s="12">
        <f>(((J987/60)/60)/24)+DATE(1970,1,1)</f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5">
        <f t="shared" si="61"/>
        <v>110.87</v>
      </c>
      <c r="Q988" t="str">
        <f t="shared" si="62"/>
        <v>technology</v>
      </c>
      <c r="R988" t="str">
        <f t="shared" si="63"/>
        <v>wearables</v>
      </c>
      <c r="S988" s="12">
        <f>(((I988/60)/60)/24)+DATE(1970,1,1)</f>
        <v>42379</v>
      </c>
      <c r="T988" s="12">
        <f>(((J988/60)/60)/24)+DATE(1970,1,1)</f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5">
        <f t="shared" si="61"/>
        <v>161.22</v>
      </c>
      <c r="Q989" t="str">
        <f t="shared" si="62"/>
        <v>technology</v>
      </c>
      <c r="R989" t="str">
        <f t="shared" si="63"/>
        <v>wearables</v>
      </c>
      <c r="S989" s="12">
        <f>(((I989/60)/60)/24)+DATE(1970,1,1)</f>
        <v>41813.294560185182</v>
      </c>
      <c r="T989" s="12">
        <f>(((J989/60)/60)/24)+DATE(1970,1,1)</f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5" t="e">
        <f t="shared" si="61"/>
        <v>#DIV/0!</v>
      </c>
      <c r="Q990" t="str">
        <f t="shared" si="62"/>
        <v>technology</v>
      </c>
      <c r="R990" t="str">
        <f t="shared" si="63"/>
        <v>wearables</v>
      </c>
      <c r="S990" s="12">
        <f>(((I990/60)/60)/24)+DATE(1970,1,1)</f>
        <v>42644.356770833328</v>
      </c>
      <c r="T990" s="12">
        <f>(((J990/60)/60)/24)+DATE(1970,1,1)</f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5">
        <f t="shared" si="61"/>
        <v>52.41</v>
      </c>
      <c r="Q991" t="str">
        <f t="shared" si="62"/>
        <v>technology</v>
      </c>
      <c r="R991" t="str">
        <f t="shared" si="63"/>
        <v>wearables</v>
      </c>
      <c r="S991" s="12">
        <f>(((I991/60)/60)/24)+DATE(1970,1,1)</f>
        <v>42641.933969907404</v>
      </c>
      <c r="T991" s="12">
        <f>(((J991/60)/60)/24)+DATE(1970,1,1)</f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5">
        <f t="shared" si="61"/>
        <v>13</v>
      </c>
      <c r="Q992" t="str">
        <f t="shared" si="62"/>
        <v>technology</v>
      </c>
      <c r="R992" t="str">
        <f t="shared" si="63"/>
        <v>wearables</v>
      </c>
      <c r="S992" s="12">
        <f>(((I992/60)/60)/24)+DATE(1970,1,1)</f>
        <v>41885.784305555557</v>
      </c>
      <c r="T992" s="12">
        <f>(((J992/60)/60)/24)+DATE(1970,1,1)</f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5">
        <f t="shared" si="61"/>
        <v>30.29</v>
      </c>
      <c r="Q993" t="str">
        <f t="shared" si="62"/>
        <v>technology</v>
      </c>
      <c r="R993" t="str">
        <f t="shared" si="63"/>
        <v>wearables</v>
      </c>
      <c r="S993" s="12">
        <f>(((I993/60)/60)/24)+DATE(1970,1,1)</f>
        <v>42563.785416666666</v>
      </c>
      <c r="T993" s="12">
        <f>(((J993/60)/60)/24)+DATE(1970,1,1)</f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5">
        <f t="shared" si="61"/>
        <v>116.75</v>
      </c>
      <c r="Q994" t="str">
        <f t="shared" si="62"/>
        <v>technology</v>
      </c>
      <c r="R994" t="str">
        <f t="shared" si="63"/>
        <v>wearables</v>
      </c>
      <c r="S994" s="12">
        <f>(((I994/60)/60)/24)+DATE(1970,1,1)</f>
        <v>42497.883321759262</v>
      </c>
      <c r="T994" s="12">
        <f>(((J994/60)/60)/24)+DATE(1970,1,1)</f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5">
        <f t="shared" si="61"/>
        <v>89.6</v>
      </c>
      <c r="Q995" t="str">
        <f t="shared" si="62"/>
        <v>technology</v>
      </c>
      <c r="R995" t="str">
        <f t="shared" si="63"/>
        <v>wearables</v>
      </c>
      <c r="S995" s="12">
        <f>(((I995/60)/60)/24)+DATE(1970,1,1)</f>
        <v>42686.208333333328</v>
      </c>
      <c r="T995" s="12">
        <f>(((J995/60)/60)/24)+DATE(1970,1,1)</f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5">
        <f t="shared" si="61"/>
        <v>424.45</v>
      </c>
      <c r="Q996" t="str">
        <f t="shared" si="62"/>
        <v>technology</v>
      </c>
      <c r="R996" t="str">
        <f t="shared" si="63"/>
        <v>wearables</v>
      </c>
      <c r="S996" s="12">
        <f>(((I996/60)/60)/24)+DATE(1970,1,1)</f>
        <v>41973.957638888889</v>
      </c>
      <c r="T996" s="12">
        <f>(((J996/60)/60)/24)+DATE(1970,1,1)</f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5">
        <f t="shared" si="61"/>
        <v>80.67</v>
      </c>
      <c r="Q997" t="str">
        <f t="shared" si="62"/>
        <v>technology</v>
      </c>
      <c r="R997" t="str">
        <f t="shared" si="63"/>
        <v>wearables</v>
      </c>
      <c r="S997" s="12">
        <f>(((I997/60)/60)/24)+DATE(1970,1,1)</f>
        <v>41972.666666666672</v>
      </c>
      <c r="T997" s="12">
        <f>(((J997/60)/60)/24)+DATE(1970,1,1)</f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5">
        <f t="shared" si="61"/>
        <v>13</v>
      </c>
      <c r="Q998" t="str">
        <f t="shared" si="62"/>
        <v>technology</v>
      </c>
      <c r="R998" t="str">
        <f t="shared" si="63"/>
        <v>wearables</v>
      </c>
      <c r="S998" s="12">
        <f>(((I998/60)/60)/24)+DATE(1970,1,1)</f>
        <v>41847.643750000003</v>
      </c>
      <c r="T998" s="12">
        <f>(((J998/60)/60)/24)+DATE(1970,1,1)</f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5">
        <f t="shared" si="61"/>
        <v>8.1300000000000008</v>
      </c>
      <c r="Q999" t="str">
        <f t="shared" si="62"/>
        <v>technology</v>
      </c>
      <c r="R999" t="str">
        <f t="shared" si="63"/>
        <v>wearables</v>
      </c>
      <c r="S999" s="12">
        <f>(((I999/60)/60)/24)+DATE(1970,1,1)</f>
        <v>41971.144641203704</v>
      </c>
      <c r="T999" s="12">
        <f>(((J999/60)/60)/24)+DATE(1970,1,1)</f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5">
        <f t="shared" si="61"/>
        <v>153.43</v>
      </c>
      <c r="Q1000" t="str">
        <f t="shared" si="62"/>
        <v>technology</v>
      </c>
      <c r="R1000" t="str">
        <f t="shared" si="63"/>
        <v>wearables</v>
      </c>
      <c r="S1000" s="12">
        <f>(((I1000/60)/60)/24)+DATE(1970,1,1)</f>
        <v>42327.210659722223</v>
      </c>
      <c r="T1000" s="12">
        <f>(((J1000/60)/60)/24)+DATE(1970,1,1)</f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5">
        <f t="shared" si="61"/>
        <v>292.08</v>
      </c>
      <c r="Q1001" t="str">
        <f t="shared" si="62"/>
        <v>technology</v>
      </c>
      <c r="R1001" t="str">
        <f t="shared" si="63"/>
        <v>wearables</v>
      </c>
      <c r="S1001" s="12">
        <f>(((I1001/60)/60)/24)+DATE(1970,1,1)</f>
        <v>41956.334722222222</v>
      </c>
      <c r="T1001" s="12">
        <f>(((J1001/60)/60)/24)+DATE(1970,1,1)</f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5">
        <f t="shared" si="61"/>
        <v>3304</v>
      </c>
      <c r="Q1002" t="str">
        <f t="shared" si="62"/>
        <v>technology</v>
      </c>
      <c r="R1002" t="str">
        <f t="shared" si="63"/>
        <v>wearables</v>
      </c>
      <c r="S1002" s="12">
        <f>(((I1002/60)/60)/24)+DATE(1970,1,1)</f>
        <v>42809.018055555556</v>
      </c>
      <c r="T1002" s="12">
        <f>(((J1002/60)/60)/24)+DATE(1970,1,1)</f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5">
        <f t="shared" si="61"/>
        <v>1300</v>
      </c>
      <c r="Q1003" t="str">
        <f t="shared" si="62"/>
        <v>technology</v>
      </c>
      <c r="R1003" t="str">
        <f t="shared" si="63"/>
        <v>wearables</v>
      </c>
      <c r="S1003" s="12">
        <f>(((I1003/60)/60)/24)+DATE(1970,1,1)</f>
        <v>42765.720057870371</v>
      </c>
      <c r="T1003" s="12">
        <f>(((J1003/60)/60)/24)+DATE(1970,1,1)</f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5">
        <f t="shared" si="61"/>
        <v>134.55000000000001</v>
      </c>
      <c r="Q1004" t="str">
        <f t="shared" si="62"/>
        <v>technology</v>
      </c>
      <c r="R1004" t="str">
        <f t="shared" si="63"/>
        <v>wearables</v>
      </c>
      <c r="S1004" s="12">
        <f>(((I1004/60)/60)/24)+DATE(1970,1,1)</f>
        <v>42355.249305555553</v>
      </c>
      <c r="T1004" s="12">
        <f>(((J1004/60)/60)/24)+DATE(1970,1,1)</f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5">
        <f t="shared" si="61"/>
        <v>214.07</v>
      </c>
      <c r="Q1005" t="str">
        <f t="shared" si="62"/>
        <v>technology</v>
      </c>
      <c r="R1005" t="str">
        <f t="shared" si="63"/>
        <v>wearables</v>
      </c>
      <c r="S1005" s="12">
        <f>(((I1005/60)/60)/24)+DATE(1970,1,1)</f>
        <v>42810.667372685188</v>
      </c>
      <c r="T1005" s="12">
        <f>(((J1005/60)/60)/24)+DATE(1970,1,1)</f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5">
        <f t="shared" si="61"/>
        <v>216.34</v>
      </c>
      <c r="Q1006" t="str">
        <f t="shared" si="62"/>
        <v>technology</v>
      </c>
      <c r="R1006" t="str">
        <f t="shared" si="63"/>
        <v>wearables</v>
      </c>
      <c r="S1006" s="12">
        <f>(((I1006/60)/60)/24)+DATE(1970,1,1)</f>
        <v>42418.708645833336</v>
      </c>
      <c r="T1006" s="12">
        <f>(((J1006/60)/60)/24)+DATE(1970,1,1)</f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5">
        <f t="shared" si="61"/>
        <v>932.31</v>
      </c>
      <c r="Q1007" t="str">
        <f t="shared" si="62"/>
        <v>technology</v>
      </c>
      <c r="R1007" t="str">
        <f t="shared" si="63"/>
        <v>wearables</v>
      </c>
      <c r="S1007" s="12">
        <f>(((I1007/60)/60)/24)+DATE(1970,1,1)</f>
        <v>42307.624803240738</v>
      </c>
      <c r="T1007" s="12">
        <f>(((J1007/60)/60)/24)+DATE(1970,1,1)</f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5">
        <f t="shared" si="61"/>
        <v>29.25</v>
      </c>
      <c r="Q1008" t="str">
        <f t="shared" si="62"/>
        <v>technology</v>
      </c>
      <c r="R1008" t="str">
        <f t="shared" si="63"/>
        <v>wearables</v>
      </c>
      <c r="S1008" s="12">
        <f>(((I1008/60)/60)/24)+DATE(1970,1,1)</f>
        <v>41985.299305555556</v>
      </c>
      <c r="T1008" s="12">
        <f>(((J1008/60)/60)/24)+DATE(1970,1,1)</f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5">
        <f t="shared" si="61"/>
        <v>174.95</v>
      </c>
      <c r="Q1009" t="str">
        <f t="shared" si="62"/>
        <v>technology</v>
      </c>
      <c r="R1009" t="str">
        <f t="shared" si="63"/>
        <v>wearables</v>
      </c>
      <c r="S1009" s="12">
        <f>(((I1009/60)/60)/24)+DATE(1970,1,1)</f>
        <v>42718.6252662037</v>
      </c>
      <c r="T1009" s="12">
        <f>(((J1009/60)/60)/24)+DATE(1970,1,1)</f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5">
        <f t="shared" si="61"/>
        <v>250</v>
      </c>
      <c r="Q1010" t="str">
        <f t="shared" si="62"/>
        <v>technology</v>
      </c>
      <c r="R1010" t="str">
        <f t="shared" si="63"/>
        <v>wearables</v>
      </c>
      <c r="S1010" s="12">
        <f>(((I1010/60)/60)/24)+DATE(1970,1,1)</f>
        <v>42732.809201388889</v>
      </c>
      <c r="T1010" s="12">
        <f>(((J1010/60)/60)/24)+DATE(1970,1,1)</f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5">
        <f t="shared" si="61"/>
        <v>65</v>
      </c>
      <c r="Q1011" t="str">
        <f t="shared" si="62"/>
        <v>technology</v>
      </c>
      <c r="R1011" t="str">
        <f t="shared" si="63"/>
        <v>wearables</v>
      </c>
      <c r="S1011" s="12">
        <f>(((I1011/60)/60)/24)+DATE(1970,1,1)</f>
        <v>42540.604699074072</v>
      </c>
      <c r="T1011" s="12">
        <f>(((J1011/60)/60)/24)+DATE(1970,1,1)</f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5">
        <f t="shared" si="61"/>
        <v>55</v>
      </c>
      <c r="Q1012" t="str">
        <f t="shared" si="62"/>
        <v>technology</v>
      </c>
      <c r="R1012" t="str">
        <f t="shared" si="63"/>
        <v>wearables</v>
      </c>
      <c r="S1012" s="12">
        <f>(((I1012/60)/60)/24)+DATE(1970,1,1)</f>
        <v>42618.124305555553</v>
      </c>
      <c r="T1012" s="12">
        <f>(((J1012/60)/60)/24)+DATE(1970,1,1)</f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5">
        <f t="shared" si="61"/>
        <v>75</v>
      </c>
      <c r="Q1013" t="str">
        <f t="shared" si="62"/>
        <v>technology</v>
      </c>
      <c r="R1013" t="str">
        <f t="shared" si="63"/>
        <v>wearables</v>
      </c>
      <c r="S1013" s="12">
        <f>(((I1013/60)/60)/24)+DATE(1970,1,1)</f>
        <v>41991.898090277777</v>
      </c>
      <c r="T1013" s="12">
        <f>(((J1013/60)/60)/24)+DATE(1970,1,1)</f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5">
        <f t="shared" si="61"/>
        <v>1389.36</v>
      </c>
      <c r="Q1014" t="str">
        <f t="shared" si="62"/>
        <v>technology</v>
      </c>
      <c r="R1014" t="str">
        <f t="shared" si="63"/>
        <v>wearables</v>
      </c>
      <c r="S1014" s="12">
        <f>(((I1014/60)/60)/24)+DATE(1970,1,1)</f>
        <v>42759.440416666665</v>
      </c>
      <c r="T1014" s="12">
        <f>(((J1014/60)/60)/24)+DATE(1970,1,1)</f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5">
        <f t="shared" si="61"/>
        <v>95.91</v>
      </c>
      <c r="Q1015" t="str">
        <f t="shared" si="62"/>
        <v>technology</v>
      </c>
      <c r="R1015" t="str">
        <f t="shared" si="63"/>
        <v>wearables</v>
      </c>
      <c r="S1015" s="12">
        <f>(((I1015/60)/60)/24)+DATE(1970,1,1)</f>
        <v>42367.833333333328</v>
      </c>
      <c r="T1015" s="12">
        <f>(((J1015/60)/60)/24)+DATE(1970,1,1)</f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5">
        <f t="shared" si="61"/>
        <v>191.25</v>
      </c>
      <c r="Q1016" t="str">
        <f t="shared" si="62"/>
        <v>technology</v>
      </c>
      <c r="R1016" t="str">
        <f t="shared" si="63"/>
        <v>wearables</v>
      </c>
      <c r="S1016" s="12">
        <f>(((I1016/60)/60)/24)+DATE(1970,1,1)</f>
        <v>42005.002488425926</v>
      </c>
      <c r="T1016" s="12">
        <f>(((J1016/60)/60)/24)+DATE(1970,1,1)</f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5">
        <f t="shared" si="61"/>
        <v>40</v>
      </c>
      <c r="Q1017" t="str">
        <f t="shared" si="62"/>
        <v>technology</v>
      </c>
      <c r="R1017" t="str">
        <f t="shared" si="63"/>
        <v>wearables</v>
      </c>
      <c r="S1017" s="12">
        <f>(((I1017/60)/60)/24)+DATE(1970,1,1)</f>
        <v>42333.920081018514</v>
      </c>
      <c r="T1017" s="12">
        <f>(((J1017/60)/60)/24)+DATE(1970,1,1)</f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5">
        <f t="shared" si="61"/>
        <v>74.790000000000006</v>
      </c>
      <c r="Q1018" t="str">
        <f t="shared" si="62"/>
        <v>technology</v>
      </c>
      <c r="R1018" t="str">
        <f t="shared" si="63"/>
        <v>wearables</v>
      </c>
      <c r="S1018" s="12">
        <f>(((I1018/60)/60)/24)+DATE(1970,1,1)</f>
        <v>42467.065462962957</v>
      </c>
      <c r="T1018" s="12">
        <f>(((J1018/60)/60)/24)+DATE(1970,1,1)</f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5">
        <f t="shared" si="61"/>
        <v>161.12</v>
      </c>
      <c r="Q1019" t="str">
        <f t="shared" si="62"/>
        <v>technology</v>
      </c>
      <c r="R1019" t="str">
        <f t="shared" si="63"/>
        <v>wearables</v>
      </c>
      <c r="S1019" s="12">
        <f>(((I1019/60)/60)/24)+DATE(1970,1,1)</f>
        <v>42329.716840277775</v>
      </c>
      <c r="T1019" s="12">
        <f>(((J1019/60)/60)/24)+DATE(1970,1,1)</f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5">
        <f t="shared" si="61"/>
        <v>88.71</v>
      </c>
      <c r="Q1020" t="str">
        <f t="shared" si="62"/>
        <v>technology</v>
      </c>
      <c r="R1020" t="str">
        <f t="shared" si="63"/>
        <v>wearables</v>
      </c>
      <c r="S1020" s="12">
        <f>(((I1020/60)/60)/24)+DATE(1970,1,1)</f>
        <v>42565.492280092592</v>
      </c>
      <c r="T1020" s="12">
        <f>(((J1020/60)/60)/24)+DATE(1970,1,1)</f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5">
        <f t="shared" si="61"/>
        <v>53.25</v>
      </c>
      <c r="Q1021" t="str">
        <f t="shared" si="62"/>
        <v>technology</v>
      </c>
      <c r="R1021" t="str">
        <f t="shared" si="63"/>
        <v>wearables</v>
      </c>
      <c r="S1021" s="12">
        <f>(((I1021/60)/60)/24)+DATE(1970,1,1)</f>
        <v>42039.973946759259</v>
      </c>
      <c r="T1021" s="12">
        <f>(((J1021/60)/60)/24)+DATE(1970,1,1)</f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5">
        <f t="shared" si="61"/>
        <v>106.2</v>
      </c>
      <c r="Q1022" t="str">
        <f t="shared" si="62"/>
        <v>music</v>
      </c>
      <c r="R1022" t="str">
        <f t="shared" si="63"/>
        <v>electronic music</v>
      </c>
      <c r="S1022" s="12">
        <f>(((I1022/60)/60)/24)+DATE(1970,1,1)</f>
        <v>42157.032638888893</v>
      </c>
      <c r="T1022" s="12">
        <f>(((J1022/60)/60)/24)+DATE(1970,1,1)</f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5">
        <f t="shared" si="61"/>
        <v>22.08</v>
      </c>
      <c r="Q1023" t="str">
        <f t="shared" si="62"/>
        <v>music</v>
      </c>
      <c r="R1023" t="str">
        <f t="shared" si="63"/>
        <v>electronic music</v>
      </c>
      <c r="S1023" s="12">
        <f>(((I1023/60)/60)/24)+DATE(1970,1,1)</f>
        <v>42294.166666666672</v>
      </c>
      <c r="T1023" s="12">
        <f>(((J1023/60)/60)/24)+DATE(1970,1,1)</f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5">
        <f t="shared" si="61"/>
        <v>31.05</v>
      </c>
      <c r="Q1024" t="str">
        <f t="shared" si="62"/>
        <v>music</v>
      </c>
      <c r="R1024" t="str">
        <f t="shared" si="63"/>
        <v>electronic music</v>
      </c>
      <c r="S1024" s="12">
        <f>(((I1024/60)/60)/24)+DATE(1970,1,1)</f>
        <v>42141.646724537044</v>
      </c>
      <c r="T1024" s="12">
        <f>(((J1024/60)/60)/24)+DATE(1970,1,1)</f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5">
        <f t="shared" si="61"/>
        <v>36.21</v>
      </c>
      <c r="Q1025" t="str">
        <f t="shared" si="62"/>
        <v>music</v>
      </c>
      <c r="R1025" t="str">
        <f t="shared" si="63"/>
        <v>electronic music</v>
      </c>
      <c r="S1025" s="12">
        <f>(((I1025/60)/60)/24)+DATE(1970,1,1)</f>
        <v>42175.919687500005</v>
      </c>
      <c r="T1025" s="12">
        <f>(((J1025/60)/60)/24)+DATE(1970,1,1)</f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5">
        <f t="shared" si="61"/>
        <v>388.98</v>
      </c>
      <c r="Q1026" t="str">
        <f t="shared" si="62"/>
        <v>music</v>
      </c>
      <c r="R1026" t="str">
        <f t="shared" si="63"/>
        <v>electronic music</v>
      </c>
      <c r="S1026" s="12">
        <f>(((I1026/60)/60)/24)+DATE(1970,1,1)</f>
        <v>42400.580590277779</v>
      </c>
      <c r="T1026" s="12">
        <f>(((J1026/60)/60)/24)+DATE(1970,1,1)</f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5">
        <f t="shared" ref="P1027:P1090" si="65">ROUND(E1027/L1027,2)</f>
        <v>71.849999999999994</v>
      </c>
      <c r="Q1027" t="str">
        <f t="shared" ref="Q1027:Q1090" si="66">LEFT(N1027,FIND("/",N1027)-1)</f>
        <v>music</v>
      </c>
      <c r="R1027" t="str">
        <f t="shared" ref="R1027:R1090" si="67">RIGHT(N1027,LEN(N1027)-FIND("/",N1027))</f>
        <v>electronic music</v>
      </c>
      <c r="S1027" s="12">
        <f>(((I1027/60)/60)/24)+DATE(1970,1,1)</f>
        <v>42079.792094907403</v>
      </c>
      <c r="T1027" s="12">
        <f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5">
        <f t="shared" si="65"/>
        <v>57.38</v>
      </c>
      <c r="Q1028" t="str">
        <f t="shared" si="66"/>
        <v>music</v>
      </c>
      <c r="R1028" t="str">
        <f t="shared" si="67"/>
        <v>electronic music</v>
      </c>
      <c r="S1028" s="12">
        <f>(((I1028/60)/60)/24)+DATE(1970,1,1)</f>
        <v>42460.365925925929</v>
      </c>
      <c r="T1028" s="12">
        <f>(((J1028/60)/60)/24)+DATE(1970,1,1)</f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5">
        <f t="shared" si="65"/>
        <v>69.67</v>
      </c>
      <c r="Q1029" t="str">
        <f t="shared" si="66"/>
        <v>music</v>
      </c>
      <c r="R1029" t="str">
        <f t="shared" si="67"/>
        <v>electronic music</v>
      </c>
      <c r="S1029" s="12">
        <f>(((I1029/60)/60)/24)+DATE(1970,1,1)</f>
        <v>41935.034108796295</v>
      </c>
      <c r="T1029" s="12">
        <f>(((J1029/60)/60)/24)+DATE(1970,1,1)</f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5">
        <f t="shared" si="65"/>
        <v>45.99</v>
      </c>
      <c r="Q1030" t="str">
        <f t="shared" si="66"/>
        <v>music</v>
      </c>
      <c r="R1030" t="str">
        <f t="shared" si="67"/>
        <v>electronic music</v>
      </c>
      <c r="S1030" s="12">
        <f>(((I1030/60)/60)/24)+DATE(1970,1,1)</f>
        <v>42800.833333333328</v>
      </c>
      <c r="T1030" s="12">
        <f>(((J1030/60)/60)/24)+DATE(1970,1,1)</f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5">
        <f t="shared" si="65"/>
        <v>79.260000000000005</v>
      </c>
      <c r="Q1031" t="str">
        <f t="shared" si="66"/>
        <v>music</v>
      </c>
      <c r="R1031" t="str">
        <f t="shared" si="67"/>
        <v>electronic music</v>
      </c>
      <c r="S1031" s="12">
        <f>(((I1031/60)/60)/24)+DATE(1970,1,1)</f>
        <v>42098.915972222225</v>
      </c>
      <c r="T1031" s="12">
        <f>(((J1031/60)/60)/24)+DATE(1970,1,1)</f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5">
        <f t="shared" si="65"/>
        <v>43.03</v>
      </c>
      <c r="Q1032" t="str">
        <f t="shared" si="66"/>
        <v>music</v>
      </c>
      <c r="R1032" t="str">
        <f t="shared" si="67"/>
        <v>electronic music</v>
      </c>
      <c r="S1032" s="12">
        <f>(((I1032/60)/60)/24)+DATE(1970,1,1)</f>
        <v>42625.483206018514</v>
      </c>
      <c r="T1032" s="12">
        <f>(((J1032/60)/60)/24)+DATE(1970,1,1)</f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5">
        <f t="shared" si="65"/>
        <v>108.48</v>
      </c>
      <c r="Q1033" t="str">
        <f t="shared" si="66"/>
        <v>music</v>
      </c>
      <c r="R1033" t="str">
        <f t="shared" si="67"/>
        <v>electronic music</v>
      </c>
      <c r="S1033" s="12">
        <f>(((I1033/60)/60)/24)+DATE(1970,1,1)</f>
        <v>42354.764004629629</v>
      </c>
      <c r="T1033" s="12">
        <f>(((J1033/60)/60)/24)+DATE(1970,1,1)</f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5">
        <f t="shared" si="65"/>
        <v>61.03</v>
      </c>
      <c r="Q1034" t="str">
        <f t="shared" si="66"/>
        <v>music</v>
      </c>
      <c r="R1034" t="str">
        <f t="shared" si="67"/>
        <v>electronic music</v>
      </c>
      <c r="S1034" s="12">
        <f>(((I1034/60)/60)/24)+DATE(1970,1,1)</f>
        <v>42544.666956018518</v>
      </c>
      <c r="T1034" s="12">
        <f>(((J1034/60)/60)/24)+DATE(1970,1,1)</f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5">
        <f t="shared" si="65"/>
        <v>50.59</v>
      </c>
      <c r="Q1035" t="str">
        <f t="shared" si="66"/>
        <v>music</v>
      </c>
      <c r="R1035" t="str">
        <f t="shared" si="67"/>
        <v>electronic music</v>
      </c>
      <c r="S1035" s="12">
        <f>(((I1035/60)/60)/24)+DATE(1970,1,1)</f>
        <v>42716.732407407413</v>
      </c>
      <c r="T1035" s="12">
        <f>(((J1035/60)/60)/24)+DATE(1970,1,1)</f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5">
        <f t="shared" si="65"/>
        <v>39.159999999999997</v>
      </c>
      <c r="Q1036" t="str">
        <f t="shared" si="66"/>
        <v>music</v>
      </c>
      <c r="R1036" t="str">
        <f t="shared" si="67"/>
        <v>electronic music</v>
      </c>
      <c r="S1036" s="12">
        <f>(((I1036/60)/60)/24)+DATE(1970,1,1)</f>
        <v>42587.165972222225</v>
      </c>
      <c r="T1036" s="12">
        <f>(((J1036/60)/60)/24)+DATE(1970,1,1)</f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5">
        <f t="shared" si="65"/>
        <v>65.16</v>
      </c>
      <c r="Q1037" t="str">
        <f t="shared" si="66"/>
        <v>music</v>
      </c>
      <c r="R1037" t="str">
        <f t="shared" si="67"/>
        <v>electronic music</v>
      </c>
      <c r="S1037" s="12">
        <f>(((I1037/60)/60)/24)+DATE(1970,1,1)</f>
        <v>42046.641435185185</v>
      </c>
      <c r="T1037" s="12">
        <f>(((J1037/60)/60)/24)+DATE(1970,1,1)</f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5">
        <f t="shared" si="65"/>
        <v>23.96</v>
      </c>
      <c r="Q1038" t="str">
        <f t="shared" si="66"/>
        <v>music</v>
      </c>
      <c r="R1038" t="str">
        <f t="shared" si="67"/>
        <v>electronic music</v>
      </c>
      <c r="S1038" s="12">
        <f>(((I1038/60)/60)/24)+DATE(1970,1,1)</f>
        <v>41281.333333333336</v>
      </c>
      <c r="T1038" s="12">
        <f>(((J1038/60)/60)/24)+DATE(1970,1,1)</f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5">
        <f t="shared" si="65"/>
        <v>48.62</v>
      </c>
      <c r="Q1039" t="str">
        <f t="shared" si="66"/>
        <v>music</v>
      </c>
      <c r="R1039" t="str">
        <f t="shared" si="67"/>
        <v>electronic music</v>
      </c>
      <c r="S1039" s="12">
        <f>(((I1039/60)/60)/24)+DATE(1970,1,1)</f>
        <v>42142.208333333328</v>
      </c>
      <c r="T1039" s="12">
        <f>(((J1039/60)/60)/24)+DATE(1970,1,1)</f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5">
        <f t="shared" si="65"/>
        <v>35.74</v>
      </c>
      <c r="Q1040" t="str">
        <f t="shared" si="66"/>
        <v>music</v>
      </c>
      <c r="R1040" t="str">
        <f t="shared" si="67"/>
        <v>electronic music</v>
      </c>
      <c r="S1040" s="12">
        <f>(((I1040/60)/60)/24)+DATE(1970,1,1)</f>
        <v>42448.190081018518</v>
      </c>
      <c r="T1040" s="12">
        <f>(((J1040/60)/60)/24)+DATE(1970,1,1)</f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5">
        <f t="shared" si="65"/>
        <v>21.37</v>
      </c>
      <c r="Q1041" t="str">
        <f t="shared" si="66"/>
        <v>music</v>
      </c>
      <c r="R1041" t="str">
        <f t="shared" si="67"/>
        <v>electronic music</v>
      </c>
      <c r="S1041" s="12">
        <f>(((I1041/60)/60)/24)+DATE(1970,1,1)</f>
        <v>42717.332638888889</v>
      </c>
      <c r="T1041" s="12">
        <f>(((J1041/60)/60)/24)+DATE(1970,1,1)</f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5">
        <f t="shared" si="65"/>
        <v>250</v>
      </c>
      <c r="Q1042" t="str">
        <f t="shared" si="66"/>
        <v>journalism</v>
      </c>
      <c r="R1042" t="str">
        <f t="shared" si="67"/>
        <v>audio</v>
      </c>
      <c r="S1042" s="12">
        <f>(((I1042/60)/60)/24)+DATE(1970,1,1)</f>
        <v>42609.708437499998</v>
      </c>
      <c r="T1042" s="12">
        <f>(((J1042/60)/60)/24)+DATE(1970,1,1)</f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5" t="e">
        <f t="shared" si="65"/>
        <v>#DIV/0!</v>
      </c>
      <c r="Q1043" t="str">
        <f t="shared" si="66"/>
        <v>journalism</v>
      </c>
      <c r="R1043" t="str">
        <f t="shared" si="67"/>
        <v>audio</v>
      </c>
      <c r="S1043" s="12">
        <f>(((I1043/60)/60)/24)+DATE(1970,1,1)</f>
        <v>41851.060092592597</v>
      </c>
      <c r="T1043" s="12">
        <f>(((J1043/60)/60)/24)+DATE(1970,1,1)</f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5">
        <f t="shared" si="65"/>
        <v>10</v>
      </c>
      <c r="Q1044" t="str">
        <f t="shared" si="66"/>
        <v>journalism</v>
      </c>
      <c r="R1044" t="str">
        <f t="shared" si="67"/>
        <v>audio</v>
      </c>
      <c r="S1044" s="12">
        <f>(((I1044/60)/60)/24)+DATE(1970,1,1)</f>
        <v>41894.416666666664</v>
      </c>
      <c r="T1044" s="12">
        <f>(((J1044/60)/60)/24)+DATE(1970,1,1)</f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5">
        <f t="shared" si="65"/>
        <v>29.24</v>
      </c>
      <c r="Q1045" t="str">
        <f t="shared" si="66"/>
        <v>journalism</v>
      </c>
      <c r="R1045" t="str">
        <f t="shared" si="67"/>
        <v>audio</v>
      </c>
      <c r="S1045" s="12">
        <f>(((I1045/60)/60)/24)+DATE(1970,1,1)</f>
        <v>42144.252951388888</v>
      </c>
      <c r="T1045" s="12">
        <f>(((J1045/60)/60)/24)+DATE(1970,1,1)</f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5">
        <f t="shared" si="65"/>
        <v>3</v>
      </c>
      <c r="Q1046" t="str">
        <f t="shared" si="66"/>
        <v>journalism</v>
      </c>
      <c r="R1046" t="str">
        <f t="shared" si="67"/>
        <v>audio</v>
      </c>
      <c r="S1046" s="12">
        <f>(((I1046/60)/60)/24)+DATE(1970,1,1)</f>
        <v>42068.852083333331</v>
      </c>
      <c r="T1046" s="12">
        <f>(((J1046/60)/60)/24)+DATE(1970,1,1)</f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5">
        <f t="shared" si="65"/>
        <v>33.25</v>
      </c>
      <c r="Q1047" t="str">
        <f t="shared" si="66"/>
        <v>journalism</v>
      </c>
      <c r="R1047" t="str">
        <f t="shared" si="67"/>
        <v>audio</v>
      </c>
      <c r="S1047" s="12">
        <f>(((I1047/60)/60)/24)+DATE(1970,1,1)</f>
        <v>41874.874421296299</v>
      </c>
      <c r="T1047" s="12">
        <f>(((J1047/60)/60)/24)+DATE(1970,1,1)</f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5" t="e">
        <f t="shared" si="65"/>
        <v>#DIV/0!</v>
      </c>
      <c r="Q1048" t="str">
        <f t="shared" si="66"/>
        <v>journalism</v>
      </c>
      <c r="R1048" t="str">
        <f t="shared" si="67"/>
        <v>audio</v>
      </c>
      <c r="S1048" s="12">
        <f>(((I1048/60)/60)/24)+DATE(1970,1,1)</f>
        <v>42364.851388888885</v>
      </c>
      <c r="T1048" s="12">
        <f>(((J1048/60)/60)/24)+DATE(1970,1,1)</f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5">
        <f t="shared" si="65"/>
        <v>1</v>
      </c>
      <c r="Q1049" t="str">
        <f t="shared" si="66"/>
        <v>journalism</v>
      </c>
      <c r="R1049" t="str">
        <f t="shared" si="67"/>
        <v>audio</v>
      </c>
      <c r="S1049" s="12">
        <f>(((I1049/60)/60)/24)+DATE(1970,1,1)</f>
        <v>41948.860127314816</v>
      </c>
      <c r="T1049" s="12">
        <f>(((J1049/60)/60)/24)+DATE(1970,1,1)</f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5">
        <f t="shared" si="65"/>
        <v>53</v>
      </c>
      <c r="Q1050" t="str">
        <f t="shared" si="66"/>
        <v>journalism</v>
      </c>
      <c r="R1050" t="str">
        <f t="shared" si="67"/>
        <v>audio</v>
      </c>
      <c r="S1050" s="12">
        <f>(((I1050/60)/60)/24)+DATE(1970,1,1)</f>
        <v>42638.053113425922</v>
      </c>
      <c r="T1050" s="12">
        <f>(((J1050/60)/60)/24)+DATE(1970,1,1)</f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5" t="e">
        <f t="shared" si="65"/>
        <v>#DIV/0!</v>
      </c>
      <c r="Q1051" t="str">
        <f t="shared" si="66"/>
        <v>journalism</v>
      </c>
      <c r="R1051" t="str">
        <f t="shared" si="67"/>
        <v>audio</v>
      </c>
      <c r="S1051" s="12">
        <f>(((I1051/60)/60)/24)+DATE(1970,1,1)</f>
        <v>42412.431076388893</v>
      </c>
      <c r="T1051" s="12">
        <f>(((J1051/60)/60)/24)+DATE(1970,1,1)</f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5" t="e">
        <f t="shared" si="65"/>
        <v>#DIV/0!</v>
      </c>
      <c r="Q1052" t="str">
        <f t="shared" si="66"/>
        <v>journalism</v>
      </c>
      <c r="R1052" t="str">
        <f t="shared" si="67"/>
        <v>audio</v>
      </c>
      <c r="S1052" s="12">
        <f>(((I1052/60)/60)/24)+DATE(1970,1,1)</f>
        <v>42261.7971875</v>
      </c>
      <c r="T1052" s="12">
        <f>(((J1052/60)/60)/24)+DATE(1970,1,1)</f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5" t="e">
        <f t="shared" si="65"/>
        <v>#DIV/0!</v>
      </c>
      <c r="Q1053" t="str">
        <f t="shared" si="66"/>
        <v>journalism</v>
      </c>
      <c r="R1053" t="str">
        <f t="shared" si="67"/>
        <v>audio</v>
      </c>
      <c r="S1053" s="12">
        <f>(((I1053/60)/60)/24)+DATE(1970,1,1)</f>
        <v>41878.014178240745</v>
      </c>
      <c r="T1053" s="12">
        <f>(((J1053/60)/60)/24)+DATE(1970,1,1)</f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5" t="e">
        <f t="shared" si="65"/>
        <v>#DIV/0!</v>
      </c>
      <c r="Q1054" t="str">
        <f t="shared" si="66"/>
        <v>journalism</v>
      </c>
      <c r="R1054" t="str">
        <f t="shared" si="67"/>
        <v>audio</v>
      </c>
      <c r="S1054" s="12">
        <f>(((I1054/60)/60)/24)+DATE(1970,1,1)</f>
        <v>42527.839583333334</v>
      </c>
      <c r="T1054" s="12">
        <f>(((J1054/60)/60)/24)+DATE(1970,1,1)</f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5">
        <f t="shared" si="65"/>
        <v>15</v>
      </c>
      <c r="Q1055" t="str">
        <f t="shared" si="66"/>
        <v>journalism</v>
      </c>
      <c r="R1055" t="str">
        <f t="shared" si="67"/>
        <v>audio</v>
      </c>
      <c r="S1055" s="12">
        <f>(((I1055/60)/60)/24)+DATE(1970,1,1)</f>
        <v>42800.172824074078</v>
      </c>
      <c r="T1055" s="12">
        <f>(((J1055/60)/60)/24)+DATE(1970,1,1)</f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5" t="e">
        <f t="shared" si="65"/>
        <v>#DIV/0!</v>
      </c>
      <c r="Q1056" t="str">
        <f t="shared" si="66"/>
        <v>journalism</v>
      </c>
      <c r="R1056" t="str">
        <f t="shared" si="67"/>
        <v>audio</v>
      </c>
      <c r="S1056" s="12">
        <f>(((I1056/60)/60)/24)+DATE(1970,1,1)</f>
        <v>41861.916666666664</v>
      </c>
      <c r="T1056" s="12">
        <f>(((J1056/60)/60)/24)+DATE(1970,1,1)</f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5" t="e">
        <f t="shared" si="65"/>
        <v>#DIV/0!</v>
      </c>
      <c r="Q1057" t="str">
        <f t="shared" si="66"/>
        <v>journalism</v>
      </c>
      <c r="R1057" t="str">
        <f t="shared" si="67"/>
        <v>audio</v>
      </c>
      <c r="S1057" s="12">
        <f>(((I1057/60)/60)/24)+DATE(1970,1,1)</f>
        <v>42436.992418981477</v>
      </c>
      <c r="T1057" s="12">
        <f>(((J1057/60)/60)/24)+DATE(1970,1,1)</f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5" t="e">
        <f t="shared" si="65"/>
        <v>#DIV/0!</v>
      </c>
      <c r="Q1058" t="str">
        <f t="shared" si="66"/>
        <v>journalism</v>
      </c>
      <c r="R1058" t="str">
        <f t="shared" si="67"/>
        <v>audio</v>
      </c>
      <c r="S1058" s="12">
        <f>(((I1058/60)/60)/24)+DATE(1970,1,1)</f>
        <v>42118.677974537044</v>
      </c>
      <c r="T1058" s="12">
        <f>(((J1058/60)/60)/24)+DATE(1970,1,1)</f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5" t="e">
        <f t="shared" si="65"/>
        <v>#DIV/0!</v>
      </c>
      <c r="Q1059" t="str">
        <f t="shared" si="66"/>
        <v>journalism</v>
      </c>
      <c r="R1059" t="str">
        <f t="shared" si="67"/>
        <v>audio</v>
      </c>
      <c r="S1059" s="12">
        <f>(((I1059/60)/60)/24)+DATE(1970,1,1)</f>
        <v>42708.912997685184</v>
      </c>
      <c r="T1059" s="12">
        <f>(((J1059/60)/60)/24)+DATE(1970,1,1)</f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5" t="e">
        <f t="shared" si="65"/>
        <v>#DIV/0!</v>
      </c>
      <c r="Q1060" t="str">
        <f t="shared" si="66"/>
        <v>journalism</v>
      </c>
      <c r="R1060" t="str">
        <f t="shared" si="67"/>
        <v>audio</v>
      </c>
      <c r="S1060" s="12">
        <f>(((I1060/60)/60)/24)+DATE(1970,1,1)</f>
        <v>42089</v>
      </c>
      <c r="T1060" s="12">
        <f>(((J1060/60)/60)/24)+DATE(1970,1,1)</f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5" t="e">
        <f t="shared" si="65"/>
        <v>#DIV/0!</v>
      </c>
      <c r="Q1061" t="str">
        <f t="shared" si="66"/>
        <v>journalism</v>
      </c>
      <c r="R1061" t="str">
        <f t="shared" si="67"/>
        <v>audio</v>
      </c>
      <c r="S1061" s="12">
        <f>(((I1061/60)/60)/24)+DATE(1970,1,1)</f>
        <v>42076.748333333337</v>
      </c>
      <c r="T1061" s="12">
        <f>(((J1061/60)/60)/24)+DATE(1970,1,1)</f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5">
        <f t="shared" si="65"/>
        <v>50</v>
      </c>
      <c r="Q1062" t="str">
        <f t="shared" si="66"/>
        <v>journalism</v>
      </c>
      <c r="R1062" t="str">
        <f t="shared" si="67"/>
        <v>audio</v>
      </c>
      <c r="S1062" s="12">
        <f>(((I1062/60)/60)/24)+DATE(1970,1,1)</f>
        <v>42109.913113425922</v>
      </c>
      <c r="T1062" s="12">
        <f>(((J1062/60)/60)/24)+DATE(1970,1,1)</f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5" t="e">
        <f t="shared" si="65"/>
        <v>#DIV/0!</v>
      </c>
      <c r="Q1063" t="str">
        <f t="shared" si="66"/>
        <v>journalism</v>
      </c>
      <c r="R1063" t="str">
        <f t="shared" si="67"/>
        <v>audio</v>
      </c>
      <c r="S1063" s="12">
        <f>(((I1063/60)/60)/24)+DATE(1970,1,1)</f>
        <v>42492.041666666672</v>
      </c>
      <c r="T1063" s="12">
        <f>(((J1063/60)/60)/24)+DATE(1970,1,1)</f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5">
        <f t="shared" si="65"/>
        <v>47.5</v>
      </c>
      <c r="Q1064" t="str">
        <f t="shared" si="66"/>
        <v>journalism</v>
      </c>
      <c r="R1064" t="str">
        <f t="shared" si="67"/>
        <v>audio</v>
      </c>
      <c r="S1064" s="12">
        <f>(((I1064/60)/60)/24)+DATE(1970,1,1)</f>
        <v>42563.807187500002</v>
      </c>
      <c r="T1064" s="12">
        <f>(((J1064/60)/60)/24)+DATE(1970,1,1)</f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5" t="e">
        <f t="shared" si="65"/>
        <v>#DIV/0!</v>
      </c>
      <c r="Q1065" t="str">
        <f t="shared" si="66"/>
        <v>journalism</v>
      </c>
      <c r="R1065" t="str">
        <f t="shared" si="67"/>
        <v>audio</v>
      </c>
      <c r="S1065" s="12">
        <f>(((I1065/60)/60)/24)+DATE(1970,1,1)</f>
        <v>42613.030810185184</v>
      </c>
      <c r="T1065" s="12">
        <f>(((J1065/60)/60)/24)+DATE(1970,1,1)</f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5">
        <f t="shared" si="65"/>
        <v>65.67</v>
      </c>
      <c r="Q1066" t="str">
        <f t="shared" si="66"/>
        <v>games</v>
      </c>
      <c r="R1066" t="str">
        <f t="shared" si="67"/>
        <v>video games</v>
      </c>
      <c r="S1066" s="12">
        <f>(((I1066/60)/60)/24)+DATE(1970,1,1)</f>
        <v>41462.228043981479</v>
      </c>
      <c r="T1066" s="12">
        <f>(((J1066/60)/60)/24)+DATE(1970,1,1)</f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5">
        <f t="shared" si="65"/>
        <v>16.2</v>
      </c>
      <c r="Q1067" t="str">
        <f t="shared" si="66"/>
        <v>games</v>
      </c>
      <c r="R1067" t="str">
        <f t="shared" si="67"/>
        <v>video games</v>
      </c>
      <c r="S1067" s="12">
        <f>(((I1067/60)/60)/24)+DATE(1970,1,1)</f>
        <v>41689.381041666667</v>
      </c>
      <c r="T1067" s="12">
        <f>(((J1067/60)/60)/24)+DATE(1970,1,1)</f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5">
        <f t="shared" si="65"/>
        <v>34.130000000000003</v>
      </c>
      <c r="Q1068" t="str">
        <f t="shared" si="66"/>
        <v>games</v>
      </c>
      <c r="R1068" t="str">
        <f t="shared" si="67"/>
        <v>video games</v>
      </c>
      <c r="S1068" s="12">
        <f>(((I1068/60)/60)/24)+DATE(1970,1,1)</f>
        <v>41490.962754629632</v>
      </c>
      <c r="T1068" s="12">
        <f>(((J1068/60)/60)/24)+DATE(1970,1,1)</f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5">
        <f t="shared" si="65"/>
        <v>13</v>
      </c>
      <c r="Q1069" t="str">
        <f t="shared" si="66"/>
        <v>games</v>
      </c>
      <c r="R1069" t="str">
        <f t="shared" si="67"/>
        <v>video games</v>
      </c>
      <c r="S1069" s="12">
        <f>(((I1069/60)/60)/24)+DATE(1970,1,1)</f>
        <v>41629.855682870373</v>
      </c>
      <c r="T1069" s="12">
        <f>(((J1069/60)/60)/24)+DATE(1970,1,1)</f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5">
        <f t="shared" si="65"/>
        <v>11.25</v>
      </c>
      <c r="Q1070" t="str">
        <f t="shared" si="66"/>
        <v>games</v>
      </c>
      <c r="R1070" t="str">
        <f t="shared" si="67"/>
        <v>video games</v>
      </c>
      <c r="S1070" s="12">
        <f>(((I1070/60)/60)/24)+DATE(1970,1,1)</f>
        <v>42470.329444444447</v>
      </c>
      <c r="T1070" s="12">
        <f>(((J1070/60)/60)/24)+DATE(1970,1,1)</f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5">
        <f t="shared" si="65"/>
        <v>40.479999999999997</v>
      </c>
      <c r="Q1071" t="str">
        <f t="shared" si="66"/>
        <v>games</v>
      </c>
      <c r="R1071" t="str">
        <f t="shared" si="67"/>
        <v>video games</v>
      </c>
      <c r="S1071" s="12">
        <f>(((I1071/60)/60)/24)+DATE(1970,1,1)</f>
        <v>41604.271516203706</v>
      </c>
      <c r="T1071" s="12">
        <f>(((J1071/60)/60)/24)+DATE(1970,1,1)</f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5">
        <f t="shared" si="65"/>
        <v>35</v>
      </c>
      <c r="Q1072" t="str">
        <f t="shared" si="66"/>
        <v>games</v>
      </c>
      <c r="R1072" t="str">
        <f t="shared" si="67"/>
        <v>video games</v>
      </c>
      <c r="S1072" s="12">
        <f>(((I1072/60)/60)/24)+DATE(1970,1,1)</f>
        <v>41183.011828703704</v>
      </c>
      <c r="T1072" s="12">
        <f>(((J1072/60)/60)/24)+DATE(1970,1,1)</f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5" t="e">
        <f t="shared" si="65"/>
        <v>#DIV/0!</v>
      </c>
      <c r="Q1073" t="str">
        <f t="shared" si="66"/>
        <v>games</v>
      </c>
      <c r="R1073" t="str">
        <f t="shared" si="67"/>
        <v>video games</v>
      </c>
      <c r="S1073" s="12">
        <f>(((I1073/60)/60)/24)+DATE(1970,1,1)</f>
        <v>42325.795057870375</v>
      </c>
      <c r="T1073" s="12">
        <f>(((J1073/60)/60)/24)+DATE(1970,1,1)</f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5">
        <f t="shared" si="65"/>
        <v>12.75</v>
      </c>
      <c r="Q1074" t="str">
        <f t="shared" si="66"/>
        <v>games</v>
      </c>
      <c r="R1074" t="str">
        <f t="shared" si="67"/>
        <v>video games</v>
      </c>
      <c r="S1074" s="12">
        <f>(((I1074/60)/60)/24)+DATE(1970,1,1)</f>
        <v>41675.832141203704</v>
      </c>
      <c r="T1074" s="12">
        <f>(((J1074/60)/60)/24)+DATE(1970,1,1)</f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5">
        <f t="shared" si="65"/>
        <v>10</v>
      </c>
      <c r="Q1075" t="str">
        <f t="shared" si="66"/>
        <v>games</v>
      </c>
      <c r="R1075" t="str">
        <f t="shared" si="67"/>
        <v>video games</v>
      </c>
      <c r="S1075" s="12">
        <f>(((I1075/60)/60)/24)+DATE(1970,1,1)</f>
        <v>40832.964594907404</v>
      </c>
      <c r="T1075" s="12">
        <f>(((J1075/60)/60)/24)+DATE(1970,1,1)</f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5">
        <f t="shared" si="65"/>
        <v>113.57</v>
      </c>
      <c r="Q1076" t="str">
        <f t="shared" si="66"/>
        <v>games</v>
      </c>
      <c r="R1076" t="str">
        <f t="shared" si="67"/>
        <v>video games</v>
      </c>
      <c r="S1076" s="12">
        <f>(((I1076/60)/60)/24)+DATE(1970,1,1)</f>
        <v>41643.172974537039</v>
      </c>
      <c r="T1076" s="12">
        <f>(((J1076/60)/60)/24)+DATE(1970,1,1)</f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5">
        <f t="shared" si="65"/>
        <v>15</v>
      </c>
      <c r="Q1077" t="str">
        <f t="shared" si="66"/>
        <v>games</v>
      </c>
      <c r="R1077" t="str">
        <f t="shared" si="67"/>
        <v>video games</v>
      </c>
      <c r="S1077" s="12">
        <f>(((I1077/60)/60)/24)+DATE(1970,1,1)</f>
        <v>41035.904120370367</v>
      </c>
      <c r="T1077" s="12">
        <f>(((J1077/60)/60)/24)+DATE(1970,1,1)</f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5">
        <f t="shared" si="65"/>
        <v>48.28</v>
      </c>
      <c r="Q1078" t="str">
        <f t="shared" si="66"/>
        <v>games</v>
      </c>
      <c r="R1078" t="str">
        <f t="shared" si="67"/>
        <v>video games</v>
      </c>
      <c r="S1078" s="12">
        <f>(((I1078/60)/60)/24)+DATE(1970,1,1)</f>
        <v>41893.377893518518</v>
      </c>
      <c r="T1078" s="12">
        <f>(((J1078/60)/60)/24)+DATE(1970,1,1)</f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5">
        <f t="shared" si="65"/>
        <v>43.98</v>
      </c>
      <c r="Q1079" t="str">
        <f t="shared" si="66"/>
        <v>games</v>
      </c>
      <c r="R1079" t="str">
        <f t="shared" si="67"/>
        <v>video games</v>
      </c>
      <c r="S1079" s="12">
        <f>(((I1079/60)/60)/24)+DATE(1970,1,1)</f>
        <v>42383.16679398148</v>
      </c>
      <c r="T1079" s="12">
        <f>(((J1079/60)/60)/24)+DATE(1970,1,1)</f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5">
        <f t="shared" si="65"/>
        <v>9</v>
      </c>
      <c r="Q1080" t="str">
        <f t="shared" si="66"/>
        <v>games</v>
      </c>
      <c r="R1080" t="str">
        <f t="shared" si="67"/>
        <v>video games</v>
      </c>
      <c r="S1080" s="12">
        <f>(((I1080/60)/60)/24)+DATE(1970,1,1)</f>
        <v>40746.195844907408</v>
      </c>
      <c r="T1080" s="12">
        <f>(((J1080/60)/60)/24)+DATE(1970,1,1)</f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5">
        <f t="shared" si="65"/>
        <v>37.67</v>
      </c>
      <c r="Q1081" t="str">
        <f t="shared" si="66"/>
        <v>games</v>
      </c>
      <c r="R1081" t="str">
        <f t="shared" si="67"/>
        <v>video games</v>
      </c>
      <c r="S1081" s="12">
        <f>(((I1081/60)/60)/24)+DATE(1970,1,1)</f>
        <v>42504.566388888896</v>
      </c>
      <c r="T1081" s="12">
        <f>(((J1081/60)/60)/24)+DATE(1970,1,1)</f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5">
        <f t="shared" si="65"/>
        <v>18.579999999999998</v>
      </c>
      <c r="Q1082" t="str">
        <f t="shared" si="66"/>
        <v>games</v>
      </c>
      <c r="R1082" t="str">
        <f t="shared" si="67"/>
        <v>video games</v>
      </c>
      <c r="S1082" s="12">
        <f>(((I1082/60)/60)/24)+DATE(1970,1,1)</f>
        <v>41770.138113425928</v>
      </c>
      <c r="T1082" s="12">
        <f>(((J1082/60)/60)/24)+DATE(1970,1,1)</f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5">
        <f t="shared" si="65"/>
        <v>3</v>
      </c>
      <c r="Q1083" t="str">
        <f t="shared" si="66"/>
        <v>games</v>
      </c>
      <c r="R1083" t="str">
        <f t="shared" si="67"/>
        <v>video games</v>
      </c>
      <c r="S1083" s="12">
        <f>(((I1083/60)/60)/24)+DATE(1970,1,1)</f>
        <v>42032.926990740743</v>
      </c>
      <c r="T1083" s="12">
        <f>(((J1083/60)/60)/24)+DATE(1970,1,1)</f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5">
        <f t="shared" si="65"/>
        <v>18.670000000000002</v>
      </c>
      <c r="Q1084" t="str">
        <f t="shared" si="66"/>
        <v>games</v>
      </c>
      <c r="R1084" t="str">
        <f t="shared" si="67"/>
        <v>video games</v>
      </c>
      <c r="S1084" s="12">
        <f>(((I1084/60)/60)/24)+DATE(1970,1,1)</f>
        <v>41131.906111111115</v>
      </c>
      <c r="T1084" s="12">
        <f>(((J1084/60)/60)/24)+DATE(1970,1,1)</f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5">
        <f t="shared" si="65"/>
        <v>410</v>
      </c>
      <c r="Q1085" t="str">
        <f t="shared" si="66"/>
        <v>games</v>
      </c>
      <c r="R1085" t="str">
        <f t="shared" si="67"/>
        <v>video games</v>
      </c>
      <c r="S1085" s="12">
        <f>(((I1085/60)/60)/24)+DATE(1970,1,1)</f>
        <v>41853.659525462965</v>
      </c>
      <c r="T1085" s="12">
        <f>(((J1085/60)/60)/24)+DATE(1970,1,1)</f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5" t="e">
        <f t="shared" si="65"/>
        <v>#DIV/0!</v>
      </c>
      <c r="Q1086" t="str">
        <f t="shared" si="66"/>
        <v>games</v>
      </c>
      <c r="R1086" t="str">
        <f t="shared" si="67"/>
        <v>video games</v>
      </c>
      <c r="S1086" s="12">
        <f>(((I1086/60)/60)/24)+DATE(1970,1,1)</f>
        <v>41859.912083333329</v>
      </c>
      <c r="T1086" s="12">
        <f>(((J1086/60)/60)/24)+DATE(1970,1,1)</f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5">
        <f t="shared" si="65"/>
        <v>114</v>
      </c>
      <c r="Q1087" t="str">
        <f t="shared" si="66"/>
        <v>games</v>
      </c>
      <c r="R1087" t="str">
        <f t="shared" si="67"/>
        <v>video games</v>
      </c>
      <c r="S1087" s="12">
        <f>(((I1087/60)/60)/24)+DATE(1970,1,1)</f>
        <v>42443.629340277781</v>
      </c>
      <c r="T1087" s="12">
        <f>(((J1087/60)/60)/24)+DATE(1970,1,1)</f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5">
        <f t="shared" si="65"/>
        <v>7.5</v>
      </c>
      <c r="Q1088" t="str">
        <f t="shared" si="66"/>
        <v>games</v>
      </c>
      <c r="R1088" t="str">
        <f t="shared" si="67"/>
        <v>video games</v>
      </c>
      <c r="S1088" s="12">
        <f>(((I1088/60)/60)/24)+DATE(1970,1,1)</f>
        <v>41875.866793981484</v>
      </c>
      <c r="T1088" s="12">
        <f>(((J1088/60)/60)/24)+DATE(1970,1,1)</f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5" t="e">
        <f t="shared" si="65"/>
        <v>#DIV/0!</v>
      </c>
      <c r="Q1089" t="str">
        <f t="shared" si="66"/>
        <v>games</v>
      </c>
      <c r="R1089" t="str">
        <f t="shared" si="67"/>
        <v>video games</v>
      </c>
      <c r="S1089" s="12">
        <f>(((I1089/60)/60)/24)+DATE(1970,1,1)</f>
        <v>41805.713969907411</v>
      </c>
      <c r="T1089" s="12">
        <f>(((J1089/60)/60)/24)+DATE(1970,1,1)</f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5">
        <f t="shared" si="65"/>
        <v>43.42</v>
      </c>
      <c r="Q1090" t="str">
        <f t="shared" si="66"/>
        <v>games</v>
      </c>
      <c r="R1090" t="str">
        <f t="shared" si="67"/>
        <v>video games</v>
      </c>
      <c r="S1090" s="12">
        <f>(((I1090/60)/60)/24)+DATE(1970,1,1)</f>
        <v>41753.799386574072</v>
      </c>
      <c r="T1090" s="12">
        <f>(((J1090/60)/60)/24)+DATE(1970,1,1)</f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5">
        <f t="shared" ref="P1091:P1154" si="69">ROUND(E1091/L1091,2)</f>
        <v>23.96</v>
      </c>
      <c r="Q1091" t="str">
        <f t="shared" ref="Q1091:Q1154" si="70">LEFT(N1091,FIND("/",N1091)-1)</f>
        <v>games</v>
      </c>
      <c r="R1091" t="str">
        <f t="shared" ref="R1091:R1154" si="71">RIGHT(N1091,LEN(N1091)-FIND("/",N1091))</f>
        <v>video games</v>
      </c>
      <c r="S1091" s="12">
        <f>(((I1091/60)/60)/24)+DATE(1970,1,1)</f>
        <v>42181.189525462964</v>
      </c>
      <c r="T1091" s="12">
        <f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5">
        <f t="shared" si="69"/>
        <v>5</v>
      </c>
      <c r="Q1092" t="str">
        <f t="shared" si="70"/>
        <v>games</v>
      </c>
      <c r="R1092" t="str">
        <f t="shared" si="71"/>
        <v>video games</v>
      </c>
      <c r="S1092" s="12">
        <f>(((I1092/60)/60)/24)+DATE(1970,1,1)</f>
        <v>42153.185798611114</v>
      </c>
      <c r="T1092" s="12">
        <f>(((J1092/60)/60)/24)+DATE(1970,1,1)</f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5">
        <f t="shared" si="69"/>
        <v>12.5</v>
      </c>
      <c r="Q1093" t="str">
        <f t="shared" si="70"/>
        <v>games</v>
      </c>
      <c r="R1093" t="str">
        <f t="shared" si="71"/>
        <v>video games</v>
      </c>
      <c r="S1093" s="12">
        <f>(((I1093/60)/60)/24)+DATE(1970,1,1)</f>
        <v>42470.778611111105</v>
      </c>
      <c r="T1093" s="12">
        <f>(((J1093/60)/60)/24)+DATE(1970,1,1)</f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5">
        <f t="shared" si="69"/>
        <v>3</v>
      </c>
      <c r="Q1094" t="str">
        <f t="shared" si="70"/>
        <v>games</v>
      </c>
      <c r="R1094" t="str">
        <f t="shared" si="71"/>
        <v>video games</v>
      </c>
      <c r="S1094" s="12">
        <f>(((I1094/60)/60)/24)+DATE(1970,1,1)</f>
        <v>41280.025902777779</v>
      </c>
      <c r="T1094" s="12">
        <f>(((J1094/60)/60)/24)+DATE(1970,1,1)</f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5">
        <f t="shared" si="69"/>
        <v>10.56</v>
      </c>
      <c r="Q1095" t="str">
        <f t="shared" si="70"/>
        <v>games</v>
      </c>
      <c r="R1095" t="str">
        <f t="shared" si="71"/>
        <v>video games</v>
      </c>
      <c r="S1095" s="12">
        <f>(((I1095/60)/60)/24)+DATE(1970,1,1)</f>
        <v>42411.973807870367</v>
      </c>
      <c r="T1095" s="12">
        <f>(((J1095/60)/60)/24)+DATE(1970,1,1)</f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5">
        <f t="shared" si="69"/>
        <v>122</v>
      </c>
      <c r="Q1096" t="str">
        <f t="shared" si="70"/>
        <v>games</v>
      </c>
      <c r="R1096" t="str">
        <f t="shared" si="71"/>
        <v>video games</v>
      </c>
      <c r="S1096" s="12">
        <f>(((I1096/60)/60)/24)+DATE(1970,1,1)</f>
        <v>40825.713344907403</v>
      </c>
      <c r="T1096" s="12">
        <f>(((J1096/60)/60)/24)+DATE(1970,1,1)</f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5">
        <f t="shared" si="69"/>
        <v>267.81</v>
      </c>
      <c r="Q1097" t="str">
        <f t="shared" si="70"/>
        <v>games</v>
      </c>
      <c r="R1097" t="str">
        <f t="shared" si="71"/>
        <v>video games</v>
      </c>
      <c r="S1097" s="12">
        <f>(((I1097/60)/60)/24)+DATE(1970,1,1)</f>
        <v>41516.537268518521</v>
      </c>
      <c r="T1097" s="12">
        <f>(((J1097/60)/60)/24)+DATE(1970,1,1)</f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5">
        <f t="shared" si="69"/>
        <v>74.209999999999994</v>
      </c>
      <c r="Q1098" t="str">
        <f t="shared" si="70"/>
        <v>games</v>
      </c>
      <c r="R1098" t="str">
        <f t="shared" si="71"/>
        <v>video games</v>
      </c>
      <c r="S1098" s="12">
        <f>(((I1098/60)/60)/24)+DATE(1970,1,1)</f>
        <v>41916.145833333336</v>
      </c>
      <c r="T1098" s="12">
        <f>(((J1098/60)/60)/24)+DATE(1970,1,1)</f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5">
        <f t="shared" si="69"/>
        <v>6.71</v>
      </c>
      <c r="Q1099" t="str">
        <f t="shared" si="70"/>
        <v>games</v>
      </c>
      <c r="R1099" t="str">
        <f t="shared" si="71"/>
        <v>video games</v>
      </c>
      <c r="S1099" s="12">
        <f>(((I1099/60)/60)/24)+DATE(1970,1,1)</f>
        <v>41700.792557870373</v>
      </c>
      <c r="T1099" s="12">
        <f>(((J1099/60)/60)/24)+DATE(1970,1,1)</f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5">
        <f t="shared" si="69"/>
        <v>81.95</v>
      </c>
      <c r="Q1100" t="str">
        <f t="shared" si="70"/>
        <v>games</v>
      </c>
      <c r="R1100" t="str">
        <f t="shared" si="71"/>
        <v>video games</v>
      </c>
      <c r="S1100" s="12">
        <f>(((I1100/60)/60)/24)+DATE(1970,1,1)</f>
        <v>41742.762673611112</v>
      </c>
      <c r="T1100" s="12">
        <f>(((J1100/60)/60)/24)+DATE(1970,1,1)</f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5">
        <f t="shared" si="69"/>
        <v>25</v>
      </c>
      <c r="Q1101" t="str">
        <f t="shared" si="70"/>
        <v>games</v>
      </c>
      <c r="R1101" t="str">
        <f t="shared" si="71"/>
        <v>video games</v>
      </c>
      <c r="S1101" s="12">
        <f>(((I1101/60)/60)/24)+DATE(1970,1,1)</f>
        <v>42137.836435185185</v>
      </c>
      <c r="T1101" s="12">
        <f>(((J1101/60)/60)/24)+DATE(1970,1,1)</f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5">
        <f t="shared" si="69"/>
        <v>10</v>
      </c>
      <c r="Q1102" t="str">
        <f t="shared" si="70"/>
        <v>games</v>
      </c>
      <c r="R1102" t="str">
        <f t="shared" si="71"/>
        <v>video games</v>
      </c>
      <c r="S1102" s="12">
        <f>(((I1102/60)/60)/24)+DATE(1970,1,1)</f>
        <v>42414.110775462963</v>
      </c>
      <c r="T1102" s="12">
        <f>(((J1102/60)/60)/24)+DATE(1970,1,1)</f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5">
        <f t="shared" si="69"/>
        <v>6.83</v>
      </c>
      <c r="Q1103" t="str">
        <f t="shared" si="70"/>
        <v>games</v>
      </c>
      <c r="R1103" t="str">
        <f t="shared" si="71"/>
        <v>video games</v>
      </c>
      <c r="S1103" s="12">
        <f>(((I1103/60)/60)/24)+DATE(1970,1,1)</f>
        <v>42565.758333333331</v>
      </c>
      <c r="T1103" s="12">
        <f>(((J1103/60)/60)/24)+DATE(1970,1,1)</f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5">
        <f t="shared" si="69"/>
        <v>17.71</v>
      </c>
      <c r="Q1104" t="str">
        <f t="shared" si="70"/>
        <v>games</v>
      </c>
      <c r="R1104" t="str">
        <f t="shared" si="71"/>
        <v>video games</v>
      </c>
      <c r="S1104" s="12">
        <f>(((I1104/60)/60)/24)+DATE(1970,1,1)</f>
        <v>41617.249305555553</v>
      </c>
      <c r="T1104" s="12">
        <f>(((J1104/60)/60)/24)+DATE(1970,1,1)</f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5">
        <f t="shared" si="69"/>
        <v>16.2</v>
      </c>
      <c r="Q1105" t="str">
        <f t="shared" si="70"/>
        <v>games</v>
      </c>
      <c r="R1105" t="str">
        <f t="shared" si="71"/>
        <v>video games</v>
      </c>
      <c r="S1105" s="12">
        <f>(((I1105/60)/60)/24)+DATE(1970,1,1)</f>
        <v>42539.22210648148</v>
      </c>
      <c r="T1105" s="12">
        <f>(((J1105/60)/60)/24)+DATE(1970,1,1)</f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5">
        <f t="shared" si="69"/>
        <v>80.3</v>
      </c>
      <c r="Q1106" t="str">
        <f t="shared" si="70"/>
        <v>games</v>
      </c>
      <c r="R1106" t="str">
        <f t="shared" si="71"/>
        <v>video games</v>
      </c>
      <c r="S1106" s="12">
        <f>(((I1106/60)/60)/24)+DATE(1970,1,1)</f>
        <v>41801.40996527778</v>
      </c>
      <c r="T1106" s="12">
        <f>(((J1106/60)/60)/24)+DATE(1970,1,1)</f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5">
        <f t="shared" si="69"/>
        <v>71.55</v>
      </c>
      <c r="Q1107" t="str">
        <f t="shared" si="70"/>
        <v>games</v>
      </c>
      <c r="R1107" t="str">
        <f t="shared" si="71"/>
        <v>video games</v>
      </c>
      <c r="S1107" s="12">
        <f>(((I1107/60)/60)/24)+DATE(1970,1,1)</f>
        <v>41722.0940625</v>
      </c>
      <c r="T1107" s="12">
        <f>(((J1107/60)/60)/24)+DATE(1970,1,1)</f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5">
        <f t="shared" si="69"/>
        <v>23.57</v>
      </c>
      <c r="Q1108" t="str">
        <f t="shared" si="70"/>
        <v>games</v>
      </c>
      <c r="R1108" t="str">
        <f t="shared" si="71"/>
        <v>video games</v>
      </c>
      <c r="S1108" s="12">
        <f>(((I1108/60)/60)/24)+DATE(1970,1,1)</f>
        <v>41003.698784722219</v>
      </c>
      <c r="T1108" s="12">
        <f>(((J1108/60)/60)/24)+DATE(1970,1,1)</f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5" t="e">
        <f t="shared" si="69"/>
        <v>#DIV/0!</v>
      </c>
      <c r="Q1109" t="str">
        <f t="shared" si="70"/>
        <v>games</v>
      </c>
      <c r="R1109" t="str">
        <f t="shared" si="71"/>
        <v>video games</v>
      </c>
      <c r="S1109" s="12">
        <f>(((I1109/60)/60)/24)+DATE(1970,1,1)</f>
        <v>41843.861388888887</v>
      </c>
      <c r="T1109" s="12">
        <f>(((J1109/60)/60)/24)+DATE(1970,1,1)</f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5">
        <f t="shared" si="69"/>
        <v>34.880000000000003</v>
      </c>
      <c r="Q1110" t="str">
        <f t="shared" si="70"/>
        <v>games</v>
      </c>
      <c r="R1110" t="str">
        <f t="shared" si="71"/>
        <v>video games</v>
      </c>
      <c r="S1110" s="12">
        <f>(((I1110/60)/60)/24)+DATE(1970,1,1)</f>
        <v>41012.595312500001</v>
      </c>
      <c r="T1110" s="12">
        <f>(((J1110/60)/60)/24)+DATE(1970,1,1)</f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5">
        <f t="shared" si="69"/>
        <v>15</v>
      </c>
      <c r="Q1111" t="str">
        <f t="shared" si="70"/>
        <v>games</v>
      </c>
      <c r="R1111" t="str">
        <f t="shared" si="71"/>
        <v>video games</v>
      </c>
      <c r="S1111" s="12">
        <f>(((I1111/60)/60)/24)+DATE(1970,1,1)</f>
        <v>42692.793865740736</v>
      </c>
      <c r="T1111" s="12">
        <f>(((J1111/60)/60)/24)+DATE(1970,1,1)</f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5">
        <f t="shared" si="69"/>
        <v>23.18</v>
      </c>
      <c r="Q1112" t="str">
        <f t="shared" si="70"/>
        <v>games</v>
      </c>
      <c r="R1112" t="str">
        <f t="shared" si="71"/>
        <v>video games</v>
      </c>
      <c r="S1112" s="12">
        <f>(((I1112/60)/60)/24)+DATE(1970,1,1)</f>
        <v>41250.933124999996</v>
      </c>
      <c r="T1112" s="12">
        <f>(((J1112/60)/60)/24)+DATE(1970,1,1)</f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5">
        <f t="shared" si="69"/>
        <v>1</v>
      </c>
      <c r="Q1113" t="str">
        <f t="shared" si="70"/>
        <v>games</v>
      </c>
      <c r="R1113" t="str">
        <f t="shared" si="71"/>
        <v>video games</v>
      </c>
      <c r="S1113" s="12">
        <f>(((I1113/60)/60)/24)+DATE(1970,1,1)</f>
        <v>42377.203587962969</v>
      </c>
      <c r="T1113" s="12">
        <f>(((J1113/60)/60)/24)+DATE(1970,1,1)</f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5">
        <f t="shared" si="69"/>
        <v>100.23</v>
      </c>
      <c r="Q1114" t="str">
        <f t="shared" si="70"/>
        <v>games</v>
      </c>
      <c r="R1114" t="str">
        <f t="shared" si="71"/>
        <v>video games</v>
      </c>
      <c r="S1114" s="12">
        <f>(((I1114/60)/60)/24)+DATE(1970,1,1)</f>
        <v>42023.354166666672</v>
      </c>
      <c r="T1114" s="12">
        <f>(((J1114/60)/60)/24)+DATE(1970,1,1)</f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5">
        <f t="shared" si="69"/>
        <v>5</v>
      </c>
      <c r="Q1115" t="str">
        <f t="shared" si="70"/>
        <v>games</v>
      </c>
      <c r="R1115" t="str">
        <f t="shared" si="71"/>
        <v>video games</v>
      </c>
      <c r="S1115" s="12">
        <f>(((I1115/60)/60)/24)+DATE(1970,1,1)</f>
        <v>41865.977083333331</v>
      </c>
      <c r="T1115" s="12">
        <f>(((J1115/60)/60)/24)+DATE(1970,1,1)</f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5">
        <f t="shared" si="69"/>
        <v>3.33</v>
      </c>
      <c r="Q1116" t="str">
        <f t="shared" si="70"/>
        <v>games</v>
      </c>
      <c r="R1116" t="str">
        <f t="shared" si="71"/>
        <v>video games</v>
      </c>
      <c r="S1116" s="12">
        <f>(((I1116/60)/60)/24)+DATE(1970,1,1)</f>
        <v>41556.345914351856</v>
      </c>
      <c r="T1116" s="12">
        <f>(((J1116/60)/60)/24)+DATE(1970,1,1)</f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5">
        <f t="shared" si="69"/>
        <v>13.25</v>
      </c>
      <c r="Q1117" t="str">
        <f t="shared" si="70"/>
        <v>games</v>
      </c>
      <c r="R1117" t="str">
        <f t="shared" si="71"/>
        <v>video games</v>
      </c>
      <c r="S1117" s="12">
        <f>(((I1117/60)/60)/24)+DATE(1970,1,1)</f>
        <v>42459.653877314813</v>
      </c>
      <c r="T1117" s="12">
        <f>(((J1117/60)/60)/24)+DATE(1970,1,1)</f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5">
        <f t="shared" si="69"/>
        <v>17.850000000000001</v>
      </c>
      <c r="Q1118" t="str">
        <f t="shared" si="70"/>
        <v>games</v>
      </c>
      <c r="R1118" t="str">
        <f t="shared" si="71"/>
        <v>video games</v>
      </c>
      <c r="S1118" s="12">
        <f>(((I1118/60)/60)/24)+DATE(1970,1,1)</f>
        <v>41069.847314814811</v>
      </c>
      <c r="T1118" s="12">
        <f>(((J1118/60)/60)/24)+DATE(1970,1,1)</f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5">
        <f t="shared" si="69"/>
        <v>10.38</v>
      </c>
      <c r="Q1119" t="str">
        <f t="shared" si="70"/>
        <v>games</v>
      </c>
      <c r="R1119" t="str">
        <f t="shared" si="71"/>
        <v>video games</v>
      </c>
      <c r="S1119" s="12">
        <f>(((I1119/60)/60)/24)+DATE(1970,1,1)</f>
        <v>42363.598530092597</v>
      </c>
      <c r="T1119" s="12">
        <f>(((J1119/60)/60)/24)+DATE(1970,1,1)</f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5">
        <f t="shared" si="69"/>
        <v>36.33</v>
      </c>
      <c r="Q1120" t="str">
        <f t="shared" si="70"/>
        <v>games</v>
      </c>
      <c r="R1120" t="str">
        <f t="shared" si="71"/>
        <v>video games</v>
      </c>
      <c r="S1120" s="12">
        <f>(((I1120/60)/60)/24)+DATE(1970,1,1)</f>
        <v>41734.124756944446</v>
      </c>
      <c r="T1120" s="12">
        <f>(((J1120/60)/60)/24)+DATE(1970,1,1)</f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5">
        <f t="shared" si="69"/>
        <v>5</v>
      </c>
      <c r="Q1121" t="str">
        <f t="shared" si="70"/>
        <v>games</v>
      </c>
      <c r="R1121" t="str">
        <f t="shared" si="71"/>
        <v>video games</v>
      </c>
      <c r="S1121" s="12">
        <f>(((I1121/60)/60)/24)+DATE(1970,1,1)</f>
        <v>41735.792407407411</v>
      </c>
      <c r="T1121" s="12">
        <f>(((J1121/60)/60)/24)+DATE(1970,1,1)</f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5" t="e">
        <f t="shared" si="69"/>
        <v>#DIV/0!</v>
      </c>
      <c r="Q1122" t="str">
        <f t="shared" si="70"/>
        <v>games</v>
      </c>
      <c r="R1122" t="str">
        <f t="shared" si="71"/>
        <v>video games</v>
      </c>
      <c r="S1122" s="12">
        <f>(((I1122/60)/60)/24)+DATE(1970,1,1)</f>
        <v>40844.872685185182</v>
      </c>
      <c r="T1122" s="12">
        <f>(((J1122/60)/60)/24)+DATE(1970,1,1)</f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5">
        <f t="shared" si="69"/>
        <v>5.8</v>
      </c>
      <c r="Q1123" t="str">
        <f t="shared" si="70"/>
        <v>games</v>
      </c>
      <c r="R1123" t="str">
        <f t="shared" si="71"/>
        <v>video games</v>
      </c>
      <c r="S1123" s="12">
        <f>(((I1123/60)/60)/24)+DATE(1970,1,1)</f>
        <v>42442.892546296294</v>
      </c>
      <c r="T1123" s="12">
        <f>(((J1123/60)/60)/24)+DATE(1970,1,1)</f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5" t="e">
        <f t="shared" si="69"/>
        <v>#DIV/0!</v>
      </c>
      <c r="Q1124" t="str">
        <f t="shared" si="70"/>
        <v>games</v>
      </c>
      <c r="R1124" t="str">
        <f t="shared" si="71"/>
        <v>video games</v>
      </c>
      <c r="S1124" s="12">
        <f>(((I1124/60)/60)/24)+DATE(1970,1,1)</f>
        <v>41424.703993055555</v>
      </c>
      <c r="T1124" s="12">
        <f>(((J1124/60)/60)/24)+DATE(1970,1,1)</f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5">
        <f t="shared" si="69"/>
        <v>3.67</v>
      </c>
      <c r="Q1125" t="str">
        <f t="shared" si="70"/>
        <v>games</v>
      </c>
      <c r="R1125" t="str">
        <f t="shared" si="71"/>
        <v>video games</v>
      </c>
      <c r="S1125" s="12">
        <f>(((I1125/60)/60)/24)+DATE(1970,1,1)</f>
        <v>41748.5237037037</v>
      </c>
      <c r="T1125" s="12">
        <f>(((J1125/60)/60)/24)+DATE(1970,1,1)</f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5">
        <f t="shared" si="69"/>
        <v>60.71</v>
      </c>
      <c r="Q1126" t="str">
        <f t="shared" si="70"/>
        <v>games</v>
      </c>
      <c r="R1126" t="str">
        <f t="shared" si="71"/>
        <v>mobile games</v>
      </c>
      <c r="S1126" s="12">
        <f>(((I1126/60)/60)/24)+DATE(1970,1,1)</f>
        <v>42124.667256944449</v>
      </c>
      <c r="T1126" s="12">
        <f>(((J1126/60)/60)/24)+DATE(1970,1,1)</f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5" t="e">
        <f t="shared" si="69"/>
        <v>#DIV/0!</v>
      </c>
      <c r="Q1127" t="str">
        <f t="shared" si="70"/>
        <v>games</v>
      </c>
      <c r="R1127" t="str">
        <f t="shared" si="71"/>
        <v>mobile games</v>
      </c>
      <c r="S1127" s="12">
        <f>(((I1127/60)/60)/24)+DATE(1970,1,1)</f>
        <v>42272.624189814815</v>
      </c>
      <c r="T1127" s="12">
        <f>(((J1127/60)/60)/24)+DATE(1970,1,1)</f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5">
        <f t="shared" si="69"/>
        <v>5</v>
      </c>
      <c r="Q1128" t="str">
        <f t="shared" si="70"/>
        <v>games</v>
      </c>
      <c r="R1128" t="str">
        <f t="shared" si="71"/>
        <v>mobile games</v>
      </c>
      <c r="S1128" s="12">
        <f>(((I1128/60)/60)/24)+DATE(1970,1,1)</f>
        <v>42565.327476851846</v>
      </c>
      <c r="T1128" s="12">
        <f>(((J1128/60)/60)/24)+DATE(1970,1,1)</f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5">
        <f t="shared" si="69"/>
        <v>25.43</v>
      </c>
      <c r="Q1129" t="str">
        <f t="shared" si="70"/>
        <v>games</v>
      </c>
      <c r="R1129" t="str">
        <f t="shared" si="71"/>
        <v>mobile games</v>
      </c>
      <c r="S1129" s="12">
        <f>(((I1129/60)/60)/24)+DATE(1970,1,1)</f>
        <v>41957.895833333328</v>
      </c>
      <c r="T1129" s="12">
        <f>(((J1129/60)/60)/24)+DATE(1970,1,1)</f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5">
        <f t="shared" si="69"/>
        <v>1</v>
      </c>
      <c r="Q1130" t="str">
        <f t="shared" si="70"/>
        <v>games</v>
      </c>
      <c r="R1130" t="str">
        <f t="shared" si="71"/>
        <v>mobile games</v>
      </c>
      <c r="S1130" s="12">
        <f>(((I1130/60)/60)/24)+DATE(1970,1,1)</f>
        <v>41858.649502314816</v>
      </c>
      <c r="T1130" s="12">
        <f>(((J1130/60)/60)/24)+DATE(1970,1,1)</f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5">
        <f t="shared" si="69"/>
        <v>10.5</v>
      </c>
      <c r="Q1131" t="str">
        <f t="shared" si="70"/>
        <v>games</v>
      </c>
      <c r="R1131" t="str">
        <f t="shared" si="71"/>
        <v>mobile games</v>
      </c>
      <c r="S1131" s="12">
        <f>(((I1131/60)/60)/24)+DATE(1970,1,1)</f>
        <v>42526.264965277776</v>
      </c>
      <c r="T1131" s="12">
        <f>(((J1131/60)/60)/24)+DATE(1970,1,1)</f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5">
        <f t="shared" si="69"/>
        <v>3.67</v>
      </c>
      <c r="Q1132" t="str">
        <f t="shared" si="70"/>
        <v>games</v>
      </c>
      <c r="R1132" t="str">
        <f t="shared" si="71"/>
        <v>mobile games</v>
      </c>
      <c r="S1132" s="12">
        <f>(((I1132/60)/60)/24)+DATE(1970,1,1)</f>
        <v>41969.038194444445</v>
      </c>
      <c r="T1132" s="12">
        <f>(((J1132/60)/60)/24)+DATE(1970,1,1)</f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5" t="e">
        <f t="shared" si="69"/>
        <v>#DIV/0!</v>
      </c>
      <c r="Q1133" t="str">
        <f t="shared" si="70"/>
        <v>games</v>
      </c>
      <c r="R1133" t="str">
        <f t="shared" si="71"/>
        <v>mobile games</v>
      </c>
      <c r="S1133" s="12">
        <f>(((I1133/60)/60)/24)+DATE(1970,1,1)</f>
        <v>42362.908194444448</v>
      </c>
      <c r="T1133" s="12">
        <f>(((J1133/60)/60)/24)+DATE(1970,1,1)</f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5">
        <f t="shared" si="69"/>
        <v>110.62</v>
      </c>
      <c r="Q1134" t="str">
        <f t="shared" si="70"/>
        <v>games</v>
      </c>
      <c r="R1134" t="str">
        <f t="shared" si="71"/>
        <v>mobile games</v>
      </c>
      <c r="S1134" s="12">
        <f>(((I1134/60)/60)/24)+DATE(1970,1,1)</f>
        <v>42736.115405092598</v>
      </c>
      <c r="T1134" s="12">
        <f>(((J1134/60)/60)/24)+DATE(1970,1,1)</f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5">
        <f t="shared" si="69"/>
        <v>20</v>
      </c>
      <c r="Q1135" t="str">
        <f t="shared" si="70"/>
        <v>games</v>
      </c>
      <c r="R1135" t="str">
        <f t="shared" si="71"/>
        <v>mobile games</v>
      </c>
      <c r="S1135" s="12">
        <f>(((I1135/60)/60)/24)+DATE(1970,1,1)</f>
        <v>41851.407187500001</v>
      </c>
      <c r="T1135" s="12">
        <f>(((J1135/60)/60)/24)+DATE(1970,1,1)</f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5">
        <f t="shared" si="69"/>
        <v>1</v>
      </c>
      <c r="Q1136" t="str">
        <f t="shared" si="70"/>
        <v>games</v>
      </c>
      <c r="R1136" t="str">
        <f t="shared" si="71"/>
        <v>mobile games</v>
      </c>
      <c r="S1136" s="12">
        <f>(((I1136/60)/60)/24)+DATE(1970,1,1)</f>
        <v>41972.189583333333</v>
      </c>
      <c r="T1136" s="12">
        <f>(((J1136/60)/60)/24)+DATE(1970,1,1)</f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5">
        <f t="shared" si="69"/>
        <v>50</v>
      </c>
      <c r="Q1137" t="str">
        <f t="shared" si="70"/>
        <v>games</v>
      </c>
      <c r="R1137" t="str">
        <f t="shared" si="71"/>
        <v>mobile games</v>
      </c>
      <c r="S1137" s="12">
        <f>(((I1137/60)/60)/24)+DATE(1970,1,1)</f>
        <v>42588.989513888882</v>
      </c>
      <c r="T1137" s="12">
        <f>(((J1137/60)/60)/24)+DATE(1970,1,1)</f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5">
        <f t="shared" si="69"/>
        <v>45</v>
      </c>
      <c r="Q1138" t="str">
        <f t="shared" si="70"/>
        <v>games</v>
      </c>
      <c r="R1138" t="str">
        <f t="shared" si="71"/>
        <v>mobile games</v>
      </c>
      <c r="S1138" s="12">
        <f>(((I1138/60)/60)/24)+DATE(1970,1,1)</f>
        <v>42357.671631944439</v>
      </c>
      <c r="T1138" s="12">
        <f>(((J1138/60)/60)/24)+DATE(1970,1,1)</f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5">
        <f t="shared" si="69"/>
        <v>253.21</v>
      </c>
      <c r="Q1139" t="str">
        <f t="shared" si="70"/>
        <v>games</v>
      </c>
      <c r="R1139" t="str">
        <f t="shared" si="71"/>
        <v>mobile games</v>
      </c>
      <c r="S1139" s="12">
        <f>(((I1139/60)/60)/24)+DATE(1970,1,1)</f>
        <v>42483.819687499999</v>
      </c>
      <c r="T1139" s="12">
        <f>(((J1139/60)/60)/24)+DATE(1970,1,1)</f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5">
        <f t="shared" si="69"/>
        <v>31.25</v>
      </c>
      <c r="Q1140" t="str">
        <f t="shared" si="70"/>
        <v>games</v>
      </c>
      <c r="R1140" t="str">
        <f t="shared" si="71"/>
        <v>mobile games</v>
      </c>
      <c r="S1140" s="12">
        <f>(((I1140/60)/60)/24)+DATE(1970,1,1)</f>
        <v>42756.9066087963</v>
      </c>
      <c r="T1140" s="12">
        <f>(((J1140/60)/60)/24)+DATE(1970,1,1)</f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5">
        <f t="shared" si="69"/>
        <v>5</v>
      </c>
      <c r="Q1141" t="str">
        <f t="shared" si="70"/>
        <v>games</v>
      </c>
      <c r="R1141" t="str">
        <f t="shared" si="71"/>
        <v>mobile games</v>
      </c>
      <c r="S1141" s="12">
        <f>(((I1141/60)/60)/24)+DATE(1970,1,1)</f>
        <v>42005.347523148142</v>
      </c>
      <c r="T1141" s="12">
        <f>(((J1141/60)/60)/24)+DATE(1970,1,1)</f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5" t="e">
        <f t="shared" si="69"/>
        <v>#DIV/0!</v>
      </c>
      <c r="Q1142" t="str">
        <f t="shared" si="70"/>
        <v>games</v>
      </c>
      <c r="R1142" t="str">
        <f t="shared" si="71"/>
        <v>mobile games</v>
      </c>
      <c r="S1142" s="12">
        <f>(((I1142/60)/60)/24)+DATE(1970,1,1)</f>
        <v>42222.462048611109</v>
      </c>
      <c r="T1142" s="12">
        <f>(((J1142/60)/60)/24)+DATE(1970,1,1)</f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5" t="e">
        <f t="shared" si="69"/>
        <v>#DIV/0!</v>
      </c>
      <c r="Q1143" t="str">
        <f t="shared" si="70"/>
        <v>games</v>
      </c>
      <c r="R1143" t="str">
        <f t="shared" si="71"/>
        <v>mobile games</v>
      </c>
      <c r="S1143" s="12">
        <f>(((I1143/60)/60)/24)+DATE(1970,1,1)</f>
        <v>42194.699652777781</v>
      </c>
      <c r="T1143" s="12">
        <f>(((J1143/60)/60)/24)+DATE(1970,1,1)</f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5" t="e">
        <f t="shared" si="69"/>
        <v>#DIV/0!</v>
      </c>
      <c r="Q1144" t="str">
        <f t="shared" si="70"/>
        <v>games</v>
      </c>
      <c r="R1144" t="str">
        <f t="shared" si="71"/>
        <v>mobile games</v>
      </c>
      <c r="S1144" s="12">
        <f>(((I1144/60)/60)/24)+DATE(1970,1,1)</f>
        <v>42052.006099537044</v>
      </c>
      <c r="T1144" s="12">
        <f>(((J1144/60)/60)/24)+DATE(1970,1,1)</f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5">
        <f t="shared" si="69"/>
        <v>23.25</v>
      </c>
      <c r="Q1145" t="str">
        <f t="shared" si="70"/>
        <v>games</v>
      </c>
      <c r="R1145" t="str">
        <f t="shared" si="71"/>
        <v>mobile games</v>
      </c>
      <c r="S1145" s="12">
        <f>(((I1145/60)/60)/24)+DATE(1970,1,1)</f>
        <v>42355.19358796296</v>
      </c>
      <c r="T1145" s="12">
        <f>(((J1145/60)/60)/24)+DATE(1970,1,1)</f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5" t="e">
        <f t="shared" si="69"/>
        <v>#DIV/0!</v>
      </c>
      <c r="Q1146" t="str">
        <f t="shared" si="70"/>
        <v>food</v>
      </c>
      <c r="R1146" t="str">
        <f t="shared" si="71"/>
        <v>food trucks</v>
      </c>
      <c r="S1146" s="12">
        <f>(((I1146/60)/60)/24)+DATE(1970,1,1)</f>
        <v>42123.181944444441</v>
      </c>
      <c r="T1146" s="12">
        <f>(((J1146/60)/60)/24)+DATE(1970,1,1)</f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5">
        <f t="shared" si="69"/>
        <v>100</v>
      </c>
      <c r="Q1147" t="str">
        <f t="shared" si="70"/>
        <v>food</v>
      </c>
      <c r="R1147" t="str">
        <f t="shared" si="71"/>
        <v>food trucks</v>
      </c>
      <c r="S1147" s="12">
        <f>(((I1147/60)/60)/24)+DATE(1970,1,1)</f>
        <v>41914.747592592597</v>
      </c>
      <c r="T1147" s="12">
        <f>(((J1147/60)/60)/24)+DATE(1970,1,1)</f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5">
        <f t="shared" si="69"/>
        <v>44.17</v>
      </c>
      <c r="Q1148" t="str">
        <f t="shared" si="70"/>
        <v>food</v>
      </c>
      <c r="R1148" t="str">
        <f t="shared" si="71"/>
        <v>food trucks</v>
      </c>
      <c r="S1148" s="12">
        <f>(((I1148/60)/60)/24)+DATE(1970,1,1)</f>
        <v>41761.9533912037</v>
      </c>
      <c r="T1148" s="12">
        <f>(((J1148/60)/60)/24)+DATE(1970,1,1)</f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5" t="e">
        <f t="shared" si="69"/>
        <v>#DIV/0!</v>
      </c>
      <c r="Q1149" t="str">
        <f t="shared" si="70"/>
        <v>food</v>
      </c>
      <c r="R1149" t="str">
        <f t="shared" si="71"/>
        <v>food trucks</v>
      </c>
      <c r="S1149" s="12">
        <f>(((I1149/60)/60)/24)+DATE(1970,1,1)</f>
        <v>41931.972025462965</v>
      </c>
      <c r="T1149" s="12">
        <f>(((J1149/60)/60)/24)+DATE(1970,1,1)</f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5">
        <f t="shared" si="69"/>
        <v>24.33</v>
      </c>
      <c r="Q1150" t="str">
        <f t="shared" si="70"/>
        <v>food</v>
      </c>
      <c r="R1150" t="str">
        <f t="shared" si="71"/>
        <v>food trucks</v>
      </c>
      <c r="S1150" s="12">
        <f>(((I1150/60)/60)/24)+DATE(1970,1,1)</f>
        <v>42705.212743055556</v>
      </c>
      <c r="T1150" s="12">
        <f>(((J1150/60)/60)/24)+DATE(1970,1,1)</f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5">
        <f t="shared" si="69"/>
        <v>37.5</v>
      </c>
      <c r="Q1151" t="str">
        <f t="shared" si="70"/>
        <v>food</v>
      </c>
      <c r="R1151" t="str">
        <f t="shared" si="71"/>
        <v>food trucks</v>
      </c>
      <c r="S1151" s="12">
        <f>(((I1151/60)/60)/24)+DATE(1970,1,1)</f>
        <v>42537.71025462963</v>
      </c>
      <c r="T1151" s="12">
        <f>(((J1151/60)/60)/24)+DATE(1970,1,1)</f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5">
        <f t="shared" si="69"/>
        <v>42</v>
      </c>
      <c r="Q1152" t="str">
        <f t="shared" si="70"/>
        <v>food</v>
      </c>
      <c r="R1152" t="str">
        <f t="shared" si="71"/>
        <v>food trucks</v>
      </c>
      <c r="S1152" s="12">
        <f>(((I1152/60)/60)/24)+DATE(1970,1,1)</f>
        <v>42377.954571759255</v>
      </c>
      <c r="T1152" s="12">
        <f>(((J1152/60)/60)/24)+DATE(1970,1,1)</f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5" t="e">
        <f t="shared" si="69"/>
        <v>#DIV/0!</v>
      </c>
      <c r="Q1153" t="str">
        <f t="shared" si="70"/>
        <v>food</v>
      </c>
      <c r="R1153" t="str">
        <f t="shared" si="71"/>
        <v>food trucks</v>
      </c>
      <c r="S1153" s="12">
        <f>(((I1153/60)/60)/24)+DATE(1970,1,1)</f>
        <v>42254.102581018517</v>
      </c>
      <c r="T1153" s="12">
        <f>(((J1153/60)/60)/24)+DATE(1970,1,1)</f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5">
        <f t="shared" si="69"/>
        <v>60.73</v>
      </c>
      <c r="Q1154" t="str">
        <f t="shared" si="70"/>
        <v>food</v>
      </c>
      <c r="R1154" t="str">
        <f t="shared" si="71"/>
        <v>food trucks</v>
      </c>
      <c r="S1154" s="12">
        <f>(((I1154/60)/60)/24)+DATE(1970,1,1)</f>
        <v>42139.709629629629</v>
      </c>
      <c r="T1154" s="12">
        <f>(((J1154/60)/60)/24)+DATE(1970,1,1)</f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5">
        <f t="shared" ref="P1155:P1218" si="73">ROUND(E1155/L1155,2)</f>
        <v>50</v>
      </c>
      <c r="Q1155" t="str">
        <f t="shared" ref="Q1155:Q1218" si="74">LEFT(N1155,FIND("/",N1155)-1)</f>
        <v>food</v>
      </c>
      <c r="R1155" t="str">
        <f t="shared" ref="R1155:R1218" si="75">RIGHT(N1155,LEN(N1155)-FIND("/",N1155))</f>
        <v>food trucks</v>
      </c>
      <c r="S1155" s="12">
        <f>(((I1155/60)/60)/24)+DATE(1970,1,1)</f>
        <v>42173.714178240742</v>
      </c>
      <c r="T1155" s="12">
        <f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5">
        <f t="shared" si="73"/>
        <v>108.33</v>
      </c>
      <c r="Q1156" t="str">
        <f t="shared" si="74"/>
        <v>food</v>
      </c>
      <c r="R1156" t="str">
        <f t="shared" si="75"/>
        <v>food trucks</v>
      </c>
      <c r="S1156" s="12">
        <f>(((I1156/60)/60)/24)+DATE(1970,1,1)</f>
        <v>42253.108865740738</v>
      </c>
      <c r="T1156" s="12">
        <f>(((J1156/60)/60)/24)+DATE(1970,1,1)</f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5">
        <f t="shared" si="73"/>
        <v>23.5</v>
      </c>
      <c r="Q1157" t="str">
        <f t="shared" si="74"/>
        <v>food</v>
      </c>
      <c r="R1157" t="str">
        <f t="shared" si="75"/>
        <v>food trucks</v>
      </c>
      <c r="S1157" s="12">
        <f>(((I1157/60)/60)/24)+DATE(1970,1,1)</f>
        <v>41865.763981481483</v>
      </c>
      <c r="T1157" s="12">
        <f>(((J1157/60)/60)/24)+DATE(1970,1,1)</f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5" t="e">
        <f t="shared" si="73"/>
        <v>#DIV/0!</v>
      </c>
      <c r="Q1158" t="str">
        <f t="shared" si="74"/>
        <v>food</v>
      </c>
      <c r="R1158" t="str">
        <f t="shared" si="75"/>
        <v>food trucks</v>
      </c>
      <c r="S1158" s="12">
        <f>(((I1158/60)/60)/24)+DATE(1970,1,1)</f>
        <v>42059.07131944444</v>
      </c>
      <c r="T1158" s="12">
        <f>(((J1158/60)/60)/24)+DATE(1970,1,1)</f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5">
        <f t="shared" si="73"/>
        <v>50.33</v>
      </c>
      <c r="Q1159" t="str">
        <f t="shared" si="74"/>
        <v>food</v>
      </c>
      <c r="R1159" t="str">
        <f t="shared" si="75"/>
        <v>food trucks</v>
      </c>
      <c r="S1159" s="12">
        <f>(((I1159/60)/60)/24)+DATE(1970,1,1)</f>
        <v>41978.669907407413</v>
      </c>
      <c r="T1159" s="12">
        <f>(((J1159/60)/60)/24)+DATE(1970,1,1)</f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5">
        <f t="shared" si="73"/>
        <v>11.67</v>
      </c>
      <c r="Q1160" t="str">
        <f t="shared" si="74"/>
        <v>food</v>
      </c>
      <c r="R1160" t="str">
        <f t="shared" si="75"/>
        <v>food trucks</v>
      </c>
      <c r="S1160" s="12">
        <f>(((I1160/60)/60)/24)+DATE(1970,1,1)</f>
        <v>41982.09175925926</v>
      </c>
      <c r="T1160" s="12">
        <f>(((J1160/60)/60)/24)+DATE(1970,1,1)</f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5" t="e">
        <f t="shared" si="73"/>
        <v>#DIV/0!</v>
      </c>
      <c r="Q1161" t="str">
        <f t="shared" si="74"/>
        <v>food</v>
      </c>
      <c r="R1161" t="str">
        <f t="shared" si="75"/>
        <v>food trucks</v>
      </c>
      <c r="S1161" s="12">
        <f>(((I1161/60)/60)/24)+DATE(1970,1,1)</f>
        <v>42185.65625</v>
      </c>
      <c r="T1161" s="12">
        <f>(((J1161/60)/60)/24)+DATE(1970,1,1)</f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5">
        <f t="shared" si="73"/>
        <v>60.79</v>
      </c>
      <c r="Q1162" t="str">
        <f t="shared" si="74"/>
        <v>food</v>
      </c>
      <c r="R1162" t="str">
        <f t="shared" si="75"/>
        <v>food trucks</v>
      </c>
      <c r="S1162" s="12">
        <f>(((I1162/60)/60)/24)+DATE(1970,1,1)</f>
        <v>42091.113263888896</v>
      </c>
      <c r="T1162" s="12">
        <f>(((J1162/60)/60)/24)+DATE(1970,1,1)</f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5" t="e">
        <f t="shared" si="73"/>
        <v>#DIV/0!</v>
      </c>
      <c r="Q1163" t="str">
        <f t="shared" si="74"/>
        <v>food</v>
      </c>
      <c r="R1163" t="str">
        <f t="shared" si="75"/>
        <v>food trucks</v>
      </c>
      <c r="S1163" s="12">
        <f>(((I1163/60)/60)/24)+DATE(1970,1,1)</f>
        <v>42143.629502314812</v>
      </c>
      <c r="T1163" s="12">
        <f>(((J1163/60)/60)/24)+DATE(1970,1,1)</f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5">
        <f t="shared" si="73"/>
        <v>17.5</v>
      </c>
      <c r="Q1164" t="str">
        <f t="shared" si="74"/>
        <v>food</v>
      </c>
      <c r="R1164" t="str">
        <f t="shared" si="75"/>
        <v>food trucks</v>
      </c>
      <c r="S1164" s="12">
        <f>(((I1164/60)/60)/24)+DATE(1970,1,1)</f>
        <v>41907.683611111112</v>
      </c>
      <c r="T1164" s="12">
        <f>(((J1164/60)/60)/24)+DATE(1970,1,1)</f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5" t="e">
        <f t="shared" si="73"/>
        <v>#DIV/0!</v>
      </c>
      <c r="Q1165" t="str">
        <f t="shared" si="74"/>
        <v>food</v>
      </c>
      <c r="R1165" t="str">
        <f t="shared" si="75"/>
        <v>food trucks</v>
      </c>
      <c r="S1165" s="12">
        <f>(((I1165/60)/60)/24)+DATE(1970,1,1)</f>
        <v>41860.723611111112</v>
      </c>
      <c r="T1165" s="12">
        <f>(((J1165/60)/60)/24)+DATE(1970,1,1)</f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5" t="e">
        <f t="shared" si="73"/>
        <v>#DIV/0!</v>
      </c>
      <c r="Q1166" t="str">
        <f t="shared" si="74"/>
        <v>food</v>
      </c>
      <c r="R1166" t="str">
        <f t="shared" si="75"/>
        <v>food trucks</v>
      </c>
      <c r="S1166" s="12">
        <f>(((I1166/60)/60)/24)+DATE(1970,1,1)</f>
        <v>42539.724328703705</v>
      </c>
      <c r="T1166" s="12">
        <f>(((J1166/60)/60)/24)+DATE(1970,1,1)</f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5">
        <f t="shared" si="73"/>
        <v>82.82</v>
      </c>
      <c r="Q1167" t="str">
        <f t="shared" si="74"/>
        <v>food</v>
      </c>
      <c r="R1167" t="str">
        <f t="shared" si="75"/>
        <v>food trucks</v>
      </c>
      <c r="S1167" s="12">
        <f>(((I1167/60)/60)/24)+DATE(1970,1,1)</f>
        <v>41826.214467592588</v>
      </c>
      <c r="T1167" s="12">
        <f>(((J1167/60)/60)/24)+DATE(1970,1,1)</f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5">
        <f t="shared" si="73"/>
        <v>358.88</v>
      </c>
      <c r="Q1168" t="str">
        <f t="shared" si="74"/>
        <v>food</v>
      </c>
      <c r="R1168" t="str">
        <f t="shared" si="75"/>
        <v>food trucks</v>
      </c>
      <c r="S1168" s="12">
        <f>(((I1168/60)/60)/24)+DATE(1970,1,1)</f>
        <v>42181.166666666672</v>
      </c>
      <c r="T1168" s="12">
        <f>(((J1168/60)/60)/24)+DATE(1970,1,1)</f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5">
        <f t="shared" si="73"/>
        <v>61.19</v>
      </c>
      <c r="Q1169" t="str">
        <f t="shared" si="74"/>
        <v>food</v>
      </c>
      <c r="R1169" t="str">
        <f t="shared" si="75"/>
        <v>food trucks</v>
      </c>
      <c r="S1169" s="12">
        <f>(((I1169/60)/60)/24)+DATE(1970,1,1)</f>
        <v>41894.734895833331</v>
      </c>
      <c r="T1169" s="12">
        <f>(((J1169/60)/60)/24)+DATE(1970,1,1)</f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5">
        <f t="shared" si="73"/>
        <v>340</v>
      </c>
      <c r="Q1170" t="str">
        <f t="shared" si="74"/>
        <v>food</v>
      </c>
      <c r="R1170" t="str">
        <f t="shared" si="75"/>
        <v>food trucks</v>
      </c>
      <c r="S1170" s="12">
        <f>(((I1170/60)/60)/24)+DATE(1970,1,1)</f>
        <v>42635.053993055553</v>
      </c>
      <c r="T1170" s="12">
        <f>(((J1170/60)/60)/24)+DATE(1970,1,1)</f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5">
        <f t="shared" si="73"/>
        <v>5.67</v>
      </c>
      <c r="Q1171" t="str">
        <f t="shared" si="74"/>
        <v>food</v>
      </c>
      <c r="R1171" t="str">
        <f t="shared" si="75"/>
        <v>food trucks</v>
      </c>
      <c r="S1171" s="12">
        <f>(((I1171/60)/60)/24)+DATE(1970,1,1)</f>
        <v>42057.353738425925</v>
      </c>
      <c r="T1171" s="12">
        <f>(((J1171/60)/60)/24)+DATE(1970,1,1)</f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5">
        <f t="shared" si="73"/>
        <v>50</v>
      </c>
      <c r="Q1172" t="str">
        <f t="shared" si="74"/>
        <v>food</v>
      </c>
      <c r="R1172" t="str">
        <f t="shared" si="75"/>
        <v>food trucks</v>
      </c>
      <c r="S1172" s="12">
        <f>(((I1172/60)/60)/24)+DATE(1970,1,1)</f>
        <v>42154.893182870372</v>
      </c>
      <c r="T1172" s="12">
        <f>(((J1172/60)/60)/24)+DATE(1970,1,1)</f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5">
        <f t="shared" si="73"/>
        <v>25</v>
      </c>
      <c r="Q1173" t="str">
        <f t="shared" si="74"/>
        <v>food</v>
      </c>
      <c r="R1173" t="str">
        <f t="shared" si="75"/>
        <v>food trucks</v>
      </c>
      <c r="S1173" s="12">
        <f>(((I1173/60)/60)/24)+DATE(1970,1,1)</f>
        <v>41956.846377314811</v>
      </c>
      <c r="T1173" s="12">
        <f>(((J1173/60)/60)/24)+DATE(1970,1,1)</f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5" t="e">
        <f t="shared" si="73"/>
        <v>#DIV/0!</v>
      </c>
      <c r="Q1174" t="str">
        <f t="shared" si="74"/>
        <v>food</v>
      </c>
      <c r="R1174" t="str">
        <f t="shared" si="75"/>
        <v>food trucks</v>
      </c>
      <c r="S1174" s="12">
        <f>(((I1174/60)/60)/24)+DATE(1970,1,1)</f>
        <v>41871.682314814818</v>
      </c>
      <c r="T1174" s="12">
        <f>(((J1174/60)/60)/24)+DATE(1970,1,1)</f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5">
        <f t="shared" si="73"/>
        <v>30</v>
      </c>
      <c r="Q1175" t="str">
        <f t="shared" si="74"/>
        <v>food</v>
      </c>
      <c r="R1175" t="str">
        <f t="shared" si="75"/>
        <v>food trucks</v>
      </c>
      <c r="S1175" s="12">
        <f>(((I1175/60)/60)/24)+DATE(1970,1,1)</f>
        <v>42219.185844907406</v>
      </c>
      <c r="T1175" s="12">
        <f>(((J1175/60)/60)/24)+DATE(1970,1,1)</f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5">
        <f t="shared" si="73"/>
        <v>46.63</v>
      </c>
      <c r="Q1176" t="str">
        <f t="shared" si="74"/>
        <v>food</v>
      </c>
      <c r="R1176" t="str">
        <f t="shared" si="75"/>
        <v>food trucks</v>
      </c>
      <c r="S1176" s="12">
        <f>(((I1176/60)/60)/24)+DATE(1970,1,1)</f>
        <v>42498.84174768519</v>
      </c>
      <c r="T1176" s="12">
        <f>(((J1176/60)/60)/24)+DATE(1970,1,1)</f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5">
        <f t="shared" si="73"/>
        <v>65</v>
      </c>
      <c r="Q1177" t="str">
        <f t="shared" si="74"/>
        <v>food</v>
      </c>
      <c r="R1177" t="str">
        <f t="shared" si="75"/>
        <v>food trucks</v>
      </c>
      <c r="S1177" s="12">
        <f>(((I1177/60)/60)/24)+DATE(1970,1,1)</f>
        <v>42200.728460648148</v>
      </c>
      <c r="T1177" s="12">
        <f>(((J1177/60)/60)/24)+DATE(1970,1,1)</f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5">
        <f t="shared" si="73"/>
        <v>10</v>
      </c>
      <c r="Q1178" t="str">
        <f t="shared" si="74"/>
        <v>food</v>
      </c>
      <c r="R1178" t="str">
        <f t="shared" si="75"/>
        <v>food trucks</v>
      </c>
      <c r="S1178" s="12">
        <f>(((I1178/60)/60)/24)+DATE(1970,1,1)</f>
        <v>42800.541666666672</v>
      </c>
      <c r="T1178" s="12">
        <f>(((J1178/60)/60)/24)+DATE(1970,1,1)</f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5" t="e">
        <f t="shared" si="73"/>
        <v>#DIV/0!</v>
      </c>
      <c r="Q1179" t="str">
        <f t="shared" si="74"/>
        <v>food</v>
      </c>
      <c r="R1179" t="str">
        <f t="shared" si="75"/>
        <v>food trucks</v>
      </c>
      <c r="S1179" s="12">
        <f>(((I1179/60)/60)/24)+DATE(1970,1,1)</f>
        <v>41927.660833333335</v>
      </c>
      <c r="T1179" s="12">
        <f>(((J1179/60)/60)/24)+DATE(1970,1,1)</f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5">
        <f t="shared" si="73"/>
        <v>5</v>
      </c>
      <c r="Q1180" t="str">
        <f t="shared" si="74"/>
        <v>food</v>
      </c>
      <c r="R1180" t="str">
        <f t="shared" si="75"/>
        <v>food trucks</v>
      </c>
      <c r="S1180" s="12">
        <f>(((I1180/60)/60)/24)+DATE(1970,1,1)</f>
        <v>41867.905694444446</v>
      </c>
      <c r="T1180" s="12">
        <f>(((J1180/60)/60)/24)+DATE(1970,1,1)</f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5">
        <f t="shared" si="73"/>
        <v>640</v>
      </c>
      <c r="Q1181" t="str">
        <f t="shared" si="74"/>
        <v>food</v>
      </c>
      <c r="R1181" t="str">
        <f t="shared" si="75"/>
        <v>food trucks</v>
      </c>
      <c r="S1181" s="12">
        <f>(((I1181/60)/60)/24)+DATE(1970,1,1)</f>
        <v>42305.720219907409</v>
      </c>
      <c r="T1181" s="12">
        <f>(((J1181/60)/60)/24)+DATE(1970,1,1)</f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5">
        <f t="shared" si="73"/>
        <v>69.12</v>
      </c>
      <c r="Q1182" t="str">
        <f t="shared" si="74"/>
        <v>food</v>
      </c>
      <c r="R1182" t="str">
        <f t="shared" si="75"/>
        <v>food trucks</v>
      </c>
      <c r="S1182" s="12">
        <f>(((I1182/60)/60)/24)+DATE(1970,1,1)</f>
        <v>41818.806875000002</v>
      </c>
      <c r="T1182" s="12">
        <f>(((J1182/60)/60)/24)+DATE(1970,1,1)</f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5">
        <f t="shared" si="73"/>
        <v>1.33</v>
      </c>
      <c r="Q1183" t="str">
        <f t="shared" si="74"/>
        <v>food</v>
      </c>
      <c r="R1183" t="str">
        <f t="shared" si="75"/>
        <v>food trucks</v>
      </c>
      <c r="S1183" s="12">
        <f>(((I1183/60)/60)/24)+DATE(1970,1,1)</f>
        <v>42064.339363425926</v>
      </c>
      <c r="T1183" s="12">
        <f>(((J1183/60)/60)/24)+DATE(1970,1,1)</f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5">
        <f t="shared" si="73"/>
        <v>10.5</v>
      </c>
      <c r="Q1184" t="str">
        <f t="shared" si="74"/>
        <v>food</v>
      </c>
      <c r="R1184" t="str">
        <f t="shared" si="75"/>
        <v>food trucks</v>
      </c>
      <c r="S1184" s="12">
        <f>(((I1184/60)/60)/24)+DATE(1970,1,1)</f>
        <v>42747.695833333331</v>
      </c>
      <c r="T1184" s="12">
        <f>(((J1184/60)/60)/24)+DATE(1970,1,1)</f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5">
        <f t="shared" si="73"/>
        <v>33.33</v>
      </c>
      <c r="Q1185" t="str">
        <f t="shared" si="74"/>
        <v>food</v>
      </c>
      <c r="R1185" t="str">
        <f t="shared" si="75"/>
        <v>food trucks</v>
      </c>
      <c r="S1185" s="12">
        <f>(((I1185/60)/60)/24)+DATE(1970,1,1)</f>
        <v>42676.165972222225</v>
      </c>
      <c r="T1185" s="12">
        <f>(((J1185/60)/60)/24)+DATE(1970,1,1)</f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5">
        <f t="shared" si="73"/>
        <v>61.56</v>
      </c>
      <c r="Q1186" t="str">
        <f t="shared" si="74"/>
        <v>photography</v>
      </c>
      <c r="R1186" t="str">
        <f t="shared" si="75"/>
        <v>photobooks</v>
      </c>
      <c r="S1186" s="12">
        <f>(((I1186/60)/60)/24)+DATE(1970,1,1)</f>
        <v>42772.599664351852</v>
      </c>
      <c r="T1186" s="12">
        <f>(((J1186/60)/60)/24)+DATE(1970,1,1)</f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5">
        <f t="shared" si="73"/>
        <v>118.74</v>
      </c>
      <c r="Q1187" t="str">
        <f t="shared" si="74"/>
        <v>photography</v>
      </c>
      <c r="R1187" t="str">
        <f t="shared" si="75"/>
        <v>photobooks</v>
      </c>
      <c r="S1187" s="12">
        <f>(((I1187/60)/60)/24)+DATE(1970,1,1)</f>
        <v>42163.166666666672</v>
      </c>
      <c r="T1187" s="12">
        <f>(((J1187/60)/60)/24)+DATE(1970,1,1)</f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5">
        <f t="shared" si="73"/>
        <v>65.08</v>
      </c>
      <c r="Q1188" t="str">
        <f t="shared" si="74"/>
        <v>photography</v>
      </c>
      <c r="R1188" t="str">
        <f t="shared" si="75"/>
        <v>photobooks</v>
      </c>
      <c r="S1188" s="12">
        <f>(((I1188/60)/60)/24)+DATE(1970,1,1)</f>
        <v>42156.945833333331</v>
      </c>
      <c r="T1188" s="12">
        <f>(((J1188/60)/60)/24)+DATE(1970,1,1)</f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5">
        <f t="shared" si="73"/>
        <v>130.16</v>
      </c>
      <c r="Q1189" t="str">
        <f t="shared" si="74"/>
        <v>photography</v>
      </c>
      <c r="R1189" t="str">
        <f t="shared" si="75"/>
        <v>photobooks</v>
      </c>
      <c r="S1189" s="12">
        <f>(((I1189/60)/60)/24)+DATE(1970,1,1)</f>
        <v>42141.75</v>
      </c>
      <c r="T1189" s="12">
        <f>(((J1189/60)/60)/24)+DATE(1970,1,1)</f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5">
        <f t="shared" si="73"/>
        <v>37.78</v>
      </c>
      <c r="Q1190" t="str">
        <f t="shared" si="74"/>
        <v>photography</v>
      </c>
      <c r="R1190" t="str">
        <f t="shared" si="75"/>
        <v>photobooks</v>
      </c>
      <c r="S1190" s="12">
        <f>(((I1190/60)/60)/24)+DATE(1970,1,1)</f>
        <v>42732.700694444444</v>
      </c>
      <c r="T1190" s="12">
        <f>(((J1190/60)/60)/24)+DATE(1970,1,1)</f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5">
        <f t="shared" si="73"/>
        <v>112.79</v>
      </c>
      <c r="Q1191" t="str">
        <f t="shared" si="74"/>
        <v>photography</v>
      </c>
      <c r="R1191" t="str">
        <f t="shared" si="75"/>
        <v>photobooks</v>
      </c>
      <c r="S1191" s="12">
        <f>(((I1191/60)/60)/24)+DATE(1970,1,1)</f>
        <v>42550.979108796295</v>
      </c>
      <c r="T1191" s="12">
        <f>(((J1191/60)/60)/24)+DATE(1970,1,1)</f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5">
        <f t="shared" si="73"/>
        <v>51.92</v>
      </c>
      <c r="Q1192" t="str">
        <f t="shared" si="74"/>
        <v>photography</v>
      </c>
      <c r="R1192" t="str">
        <f t="shared" si="75"/>
        <v>photobooks</v>
      </c>
      <c r="S1192" s="12">
        <f>(((I1192/60)/60)/24)+DATE(1970,1,1)</f>
        <v>41882.665798611109</v>
      </c>
      <c r="T1192" s="12">
        <f>(((J1192/60)/60)/24)+DATE(1970,1,1)</f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5">
        <f t="shared" si="73"/>
        <v>89.24</v>
      </c>
      <c r="Q1193" t="str">
        <f t="shared" si="74"/>
        <v>photography</v>
      </c>
      <c r="R1193" t="str">
        <f t="shared" si="75"/>
        <v>photobooks</v>
      </c>
      <c r="S1193" s="12">
        <f>(((I1193/60)/60)/24)+DATE(1970,1,1)</f>
        <v>42449.562037037031</v>
      </c>
      <c r="T1193" s="12">
        <f>(((J1193/60)/60)/24)+DATE(1970,1,1)</f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5">
        <f t="shared" si="73"/>
        <v>19.329999999999998</v>
      </c>
      <c r="Q1194" t="str">
        <f t="shared" si="74"/>
        <v>photography</v>
      </c>
      <c r="R1194" t="str">
        <f t="shared" si="75"/>
        <v>photobooks</v>
      </c>
      <c r="S1194" s="12">
        <f>(((I1194/60)/60)/24)+DATE(1970,1,1)</f>
        <v>42777.506689814814</v>
      </c>
      <c r="T1194" s="12">
        <f>(((J1194/60)/60)/24)+DATE(1970,1,1)</f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5">
        <f t="shared" si="73"/>
        <v>79.97</v>
      </c>
      <c r="Q1195" t="str">
        <f t="shared" si="74"/>
        <v>photography</v>
      </c>
      <c r="R1195" t="str">
        <f t="shared" si="75"/>
        <v>photobooks</v>
      </c>
      <c r="S1195" s="12">
        <f>(((I1195/60)/60)/24)+DATE(1970,1,1)</f>
        <v>42469.734409722223</v>
      </c>
      <c r="T1195" s="12">
        <f>(((J1195/60)/60)/24)+DATE(1970,1,1)</f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5">
        <f t="shared" si="73"/>
        <v>56.41</v>
      </c>
      <c r="Q1196" t="str">
        <f t="shared" si="74"/>
        <v>photography</v>
      </c>
      <c r="R1196" t="str">
        <f t="shared" si="75"/>
        <v>photobooks</v>
      </c>
      <c r="S1196" s="12">
        <f>(((I1196/60)/60)/24)+DATE(1970,1,1)</f>
        <v>42102.488182870366</v>
      </c>
      <c r="T1196" s="12">
        <f>(((J1196/60)/60)/24)+DATE(1970,1,1)</f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5">
        <f t="shared" si="73"/>
        <v>79.41</v>
      </c>
      <c r="Q1197" t="str">
        <f t="shared" si="74"/>
        <v>photography</v>
      </c>
      <c r="R1197" t="str">
        <f t="shared" si="75"/>
        <v>photobooks</v>
      </c>
      <c r="S1197" s="12">
        <f>(((I1197/60)/60)/24)+DATE(1970,1,1)</f>
        <v>42358.375</v>
      </c>
      <c r="T1197" s="12">
        <f>(((J1197/60)/60)/24)+DATE(1970,1,1)</f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5">
        <f t="shared" si="73"/>
        <v>76.44</v>
      </c>
      <c r="Q1198" t="str">
        <f t="shared" si="74"/>
        <v>photography</v>
      </c>
      <c r="R1198" t="str">
        <f t="shared" si="75"/>
        <v>photobooks</v>
      </c>
      <c r="S1198" s="12">
        <f>(((I1198/60)/60)/24)+DATE(1970,1,1)</f>
        <v>42356.818738425922</v>
      </c>
      <c r="T1198" s="12">
        <f>(((J1198/60)/60)/24)+DATE(1970,1,1)</f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5">
        <f t="shared" si="73"/>
        <v>121</v>
      </c>
      <c r="Q1199" t="str">
        <f t="shared" si="74"/>
        <v>photography</v>
      </c>
      <c r="R1199" t="str">
        <f t="shared" si="75"/>
        <v>photobooks</v>
      </c>
      <c r="S1199" s="12">
        <f>(((I1199/60)/60)/24)+DATE(1970,1,1)</f>
        <v>42534.249305555553</v>
      </c>
      <c r="T1199" s="12">
        <f>(((J1199/60)/60)/24)+DATE(1970,1,1)</f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5">
        <f t="shared" si="73"/>
        <v>54.62</v>
      </c>
      <c r="Q1200" t="str">
        <f t="shared" si="74"/>
        <v>photography</v>
      </c>
      <c r="R1200" t="str">
        <f t="shared" si="75"/>
        <v>photobooks</v>
      </c>
      <c r="S1200" s="12">
        <f>(((I1200/60)/60)/24)+DATE(1970,1,1)</f>
        <v>42369.125</v>
      </c>
      <c r="T1200" s="12">
        <f>(((J1200/60)/60)/24)+DATE(1970,1,1)</f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5">
        <f t="shared" si="73"/>
        <v>299.22000000000003</v>
      </c>
      <c r="Q1201" t="str">
        <f t="shared" si="74"/>
        <v>photography</v>
      </c>
      <c r="R1201" t="str">
        <f t="shared" si="75"/>
        <v>photobooks</v>
      </c>
      <c r="S1201" s="12">
        <f>(((I1201/60)/60)/24)+DATE(1970,1,1)</f>
        <v>42193.770833333328</v>
      </c>
      <c r="T1201" s="12">
        <f>(((J1201/60)/60)/24)+DATE(1970,1,1)</f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5">
        <f t="shared" si="73"/>
        <v>58.53</v>
      </c>
      <c r="Q1202" t="str">
        <f t="shared" si="74"/>
        <v>photography</v>
      </c>
      <c r="R1202" t="str">
        <f t="shared" si="75"/>
        <v>photobooks</v>
      </c>
      <c r="S1202" s="12">
        <f>(((I1202/60)/60)/24)+DATE(1970,1,1)</f>
        <v>42110.477500000001</v>
      </c>
      <c r="T1202" s="12">
        <f>(((J1202/60)/60)/24)+DATE(1970,1,1)</f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5">
        <f t="shared" si="73"/>
        <v>55.37</v>
      </c>
      <c r="Q1203" t="str">
        <f t="shared" si="74"/>
        <v>photography</v>
      </c>
      <c r="R1203" t="str">
        <f t="shared" si="75"/>
        <v>photobooks</v>
      </c>
      <c r="S1203" s="12">
        <f>(((I1203/60)/60)/24)+DATE(1970,1,1)</f>
        <v>42566.60701388889</v>
      </c>
      <c r="T1203" s="12">
        <f>(((J1203/60)/60)/24)+DATE(1970,1,1)</f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5">
        <f t="shared" si="73"/>
        <v>183.8</v>
      </c>
      <c r="Q1204" t="str">
        <f t="shared" si="74"/>
        <v>photography</v>
      </c>
      <c r="R1204" t="str">
        <f t="shared" si="75"/>
        <v>photobooks</v>
      </c>
      <c r="S1204" s="12">
        <f>(((I1204/60)/60)/24)+DATE(1970,1,1)</f>
        <v>42182.288819444439</v>
      </c>
      <c r="T1204" s="12">
        <f>(((J1204/60)/60)/24)+DATE(1970,1,1)</f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5">
        <f t="shared" si="73"/>
        <v>165.35</v>
      </c>
      <c r="Q1205" t="str">
        <f t="shared" si="74"/>
        <v>photography</v>
      </c>
      <c r="R1205" t="str">
        <f t="shared" si="75"/>
        <v>photobooks</v>
      </c>
      <c r="S1205" s="12">
        <f>(((I1205/60)/60)/24)+DATE(1970,1,1)</f>
        <v>42155.614895833336</v>
      </c>
      <c r="T1205" s="12">
        <f>(((J1205/60)/60)/24)+DATE(1970,1,1)</f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5">
        <f t="shared" si="73"/>
        <v>234.79</v>
      </c>
      <c r="Q1206" t="str">
        <f t="shared" si="74"/>
        <v>photography</v>
      </c>
      <c r="R1206" t="str">
        <f t="shared" si="75"/>
        <v>photobooks</v>
      </c>
      <c r="S1206" s="12">
        <f>(((I1206/60)/60)/24)+DATE(1970,1,1)</f>
        <v>42342.208333333328</v>
      </c>
      <c r="T1206" s="12">
        <f>(((J1206/60)/60)/24)+DATE(1970,1,1)</f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5">
        <f t="shared" si="73"/>
        <v>211.48</v>
      </c>
      <c r="Q1207" t="str">
        <f t="shared" si="74"/>
        <v>photography</v>
      </c>
      <c r="R1207" t="str">
        <f t="shared" si="75"/>
        <v>photobooks</v>
      </c>
      <c r="S1207" s="12">
        <f>(((I1207/60)/60)/24)+DATE(1970,1,1)</f>
        <v>42168.506377314814</v>
      </c>
      <c r="T1207" s="12">
        <f>(((J1207/60)/60)/24)+DATE(1970,1,1)</f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5">
        <f t="shared" si="73"/>
        <v>32.340000000000003</v>
      </c>
      <c r="Q1208" t="str">
        <f t="shared" si="74"/>
        <v>photography</v>
      </c>
      <c r="R1208" t="str">
        <f t="shared" si="75"/>
        <v>photobooks</v>
      </c>
      <c r="S1208" s="12">
        <f>(((I1208/60)/60)/24)+DATE(1970,1,1)</f>
        <v>42805.561805555553</v>
      </c>
      <c r="T1208" s="12">
        <f>(((J1208/60)/60)/24)+DATE(1970,1,1)</f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5">
        <f t="shared" si="73"/>
        <v>123.38</v>
      </c>
      <c r="Q1209" t="str">
        <f t="shared" si="74"/>
        <v>photography</v>
      </c>
      <c r="R1209" t="str">
        <f t="shared" si="75"/>
        <v>photobooks</v>
      </c>
      <c r="S1209" s="12">
        <f>(((I1209/60)/60)/24)+DATE(1970,1,1)</f>
        <v>42460.416666666672</v>
      </c>
      <c r="T1209" s="12">
        <f>(((J1209/60)/60)/24)+DATE(1970,1,1)</f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5">
        <f t="shared" si="73"/>
        <v>207.07</v>
      </c>
      <c r="Q1210" t="str">
        <f t="shared" si="74"/>
        <v>photography</v>
      </c>
      <c r="R1210" t="str">
        <f t="shared" si="75"/>
        <v>photobooks</v>
      </c>
      <c r="S1210" s="12">
        <f>(((I1210/60)/60)/24)+DATE(1970,1,1)</f>
        <v>42453.667407407411</v>
      </c>
      <c r="T1210" s="12">
        <f>(((J1210/60)/60)/24)+DATE(1970,1,1)</f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5">
        <f t="shared" si="73"/>
        <v>138.26</v>
      </c>
      <c r="Q1211" t="str">
        <f t="shared" si="74"/>
        <v>photography</v>
      </c>
      <c r="R1211" t="str">
        <f t="shared" si="75"/>
        <v>photobooks</v>
      </c>
      <c r="S1211" s="12">
        <f>(((I1211/60)/60)/24)+DATE(1970,1,1)</f>
        <v>42791.846122685187</v>
      </c>
      <c r="T1211" s="12">
        <f>(((J1211/60)/60)/24)+DATE(1970,1,1)</f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5">
        <f t="shared" si="73"/>
        <v>493.82</v>
      </c>
      <c r="Q1212" t="str">
        <f t="shared" si="74"/>
        <v>photography</v>
      </c>
      <c r="R1212" t="str">
        <f t="shared" si="75"/>
        <v>photobooks</v>
      </c>
      <c r="S1212" s="12">
        <f>(((I1212/60)/60)/24)+DATE(1970,1,1)</f>
        <v>42155.875</v>
      </c>
      <c r="T1212" s="12">
        <f>(((J1212/60)/60)/24)+DATE(1970,1,1)</f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5">
        <f t="shared" si="73"/>
        <v>168.5</v>
      </c>
      <c r="Q1213" t="str">
        <f t="shared" si="74"/>
        <v>photography</v>
      </c>
      <c r="R1213" t="str">
        <f t="shared" si="75"/>
        <v>photobooks</v>
      </c>
      <c r="S1213" s="12">
        <f>(((I1213/60)/60)/24)+DATE(1970,1,1)</f>
        <v>42530.866446759261</v>
      </c>
      <c r="T1213" s="12">
        <f>(((J1213/60)/60)/24)+DATE(1970,1,1)</f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5">
        <f t="shared" si="73"/>
        <v>38.869999999999997</v>
      </c>
      <c r="Q1214" t="str">
        <f t="shared" si="74"/>
        <v>photography</v>
      </c>
      <c r="R1214" t="str">
        <f t="shared" si="75"/>
        <v>photobooks</v>
      </c>
      <c r="S1214" s="12">
        <f>(((I1214/60)/60)/24)+DATE(1970,1,1)</f>
        <v>42335.041666666672</v>
      </c>
      <c r="T1214" s="12">
        <f>(((J1214/60)/60)/24)+DATE(1970,1,1)</f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5">
        <f t="shared" si="73"/>
        <v>61.53</v>
      </c>
      <c r="Q1215" t="str">
        <f t="shared" si="74"/>
        <v>photography</v>
      </c>
      <c r="R1215" t="str">
        <f t="shared" si="75"/>
        <v>photobooks</v>
      </c>
      <c r="S1215" s="12">
        <f>(((I1215/60)/60)/24)+DATE(1970,1,1)</f>
        <v>42766.755787037036</v>
      </c>
      <c r="T1215" s="12">
        <f>(((J1215/60)/60)/24)+DATE(1970,1,1)</f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5">
        <f t="shared" si="73"/>
        <v>105.44</v>
      </c>
      <c r="Q1216" t="str">
        <f t="shared" si="74"/>
        <v>photography</v>
      </c>
      <c r="R1216" t="str">
        <f t="shared" si="75"/>
        <v>photobooks</v>
      </c>
      <c r="S1216" s="12">
        <f>(((I1216/60)/60)/24)+DATE(1970,1,1)</f>
        <v>42164.840335648143</v>
      </c>
      <c r="T1216" s="12">
        <f>(((J1216/60)/60)/24)+DATE(1970,1,1)</f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5">
        <f t="shared" si="73"/>
        <v>71.59</v>
      </c>
      <c r="Q1217" t="str">
        <f t="shared" si="74"/>
        <v>photography</v>
      </c>
      <c r="R1217" t="str">
        <f t="shared" si="75"/>
        <v>photobooks</v>
      </c>
      <c r="S1217" s="12">
        <f>(((I1217/60)/60)/24)+DATE(1970,1,1)</f>
        <v>41789.923101851848</v>
      </c>
      <c r="T1217" s="12">
        <f>(((J1217/60)/60)/24)+DATE(1970,1,1)</f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5">
        <f t="shared" si="73"/>
        <v>91.88</v>
      </c>
      <c r="Q1218" t="str">
        <f t="shared" si="74"/>
        <v>photography</v>
      </c>
      <c r="R1218" t="str">
        <f t="shared" si="75"/>
        <v>photobooks</v>
      </c>
      <c r="S1218" s="12">
        <f>(((I1218/60)/60)/24)+DATE(1970,1,1)</f>
        <v>42279.960416666669</v>
      </c>
      <c r="T1218" s="12">
        <f>(((J1218/60)/60)/24)+DATE(1970,1,1)</f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5">
        <f t="shared" ref="P1219:P1282" si="77">ROUND(E1219/L1219,2)</f>
        <v>148.57</v>
      </c>
      <c r="Q1219" t="str">
        <f t="shared" ref="Q1219:Q1282" si="78">LEFT(N1219,FIND("/",N1219)-1)</f>
        <v>photography</v>
      </c>
      <c r="R1219" t="str">
        <f t="shared" ref="R1219:R1282" si="79">RIGHT(N1219,LEN(N1219)-FIND("/",N1219))</f>
        <v>photobooks</v>
      </c>
      <c r="S1219" s="12">
        <f>(((I1219/60)/60)/24)+DATE(1970,1,1)</f>
        <v>42565.809490740736</v>
      </c>
      <c r="T1219" s="12">
        <f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5">
        <f t="shared" si="77"/>
        <v>174.21</v>
      </c>
      <c r="Q1220" t="str">
        <f t="shared" si="78"/>
        <v>photography</v>
      </c>
      <c r="R1220" t="str">
        <f t="shared" si="79"/>
        <v>photobooks</v>
      </c>
      <c r="S1220" s="12">
        <f>(((I1220/60)/60)/24)+DATE(1970,1,1)</f>
        <v>42309.125</v>
      </c>
      <c r="T1220" s="12">
        <f>(((J1220/60)/60)/24)+DATE(1970,1,1)</f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5">
        <f t="shared" si="77"/>
        <v>102.86</v>
      </c>
      <c r="Q1221" t="str">
        <f t="shared" si="78"/>
        <v>photography</v>
      </c>
      <c r="R1221" t="str">
        <f t="shared" si="79"/>
        <v>photobooks</v>
      </c>
      <c r="S1221" s="12">
        <f>(((I1221/60)/60)/24)+DATE(1970,1,1)</f>
        <v>42663.461956018517</v>
      </c>
      <c r="T1221" s="12">
        <f>(((J1221/60)/60)/24)+DATE(1970,1,1)</f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5">
        <f t="shared" si="77"/>
        <v>111.18</v>
      </c>
      <c r="Q1222" t="str">
        <f t="shared" si="78"/>
        <v>photography</v>
      </c>
      <c r="R1222" t="str">
        <f t="shared" si="79"/>
        <v>photobooks</v>
      </c>
      <c r="S1222" s="12">
        <f>(((I1222/60)/60)/24)+DATE(1970,1,1)</f>
        <v>42241.628611111111</v>
      </c>
      <c r="T1222" s="12">
        <f>(((J1222/60)/60)/24)+DATE(1970,1,1)</f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5">
        <f t="shared" si="77"/>
        <v>23.8</v>
      </c>
      <c r="Q1223" t="str">
        <f t="shared" si="78"/>
        <v>photography</v>
      </c>
      <c r="R1223" t="str">
        <f t="shared" si="79"/>
        <v>photobooks</v>
      </c>
      <c r="S1223" s="12">
        <f>(((I1223/60)/60)/24)+DATE(1970,1,1)</f>
        <v>42708</v>
      </c>
      <c r="T1223" s="12">
        <f>(((J1223/60)/60)/24)+DATE(1970,1,1)</f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5">
        <f t="shared" si="77"/>
        <v>81.27</v>
      </c>
      <c r="Q1224" t="str">
        <f t="shared" si="78"/>
        <v>photography</v>
      </c>
      <c r="R1224" t="str">
        <f t="shared" si="79"/>
        <v>photobooks</v>
      </c>
      <c r="S1224" s="12">
        <f>(((I1224/60)/60)/24)+DATE(1970,1,1)</f>
        <v>42461.166666666672</v>
      </c>
      <c r="T1224" s="12">
        <f>(((J1224/60)/60)/24)+DATE(1970,1,1)</f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5">
        <f t="shared" si="77"/>
        <v>116.21</v>
      </c>
      <c r="Q1225" t="str">
        <f t="shared" si="78"/>
        <v>photography</v>
      </c>
      <c r="R1225" t="str">
        <f t="shared" si="79"/>
        <v>photobooks</v>
      </c>
      <c r="S1225" s="12">
        <f>(((I1225/60)/60)/24)+DATE(1970,1,1)</f>
        <v>42684.218854166669</v>
      </c>
      <c r="T1225" s="12">
        <f>(((J1225/60)/60)/24)+DATE(1970,1,1)</f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5">
        <f t="shared" si="77"/>
        <v>58.89</v>
      </c>
      <c r="Q1226" t="str">
        <f t="shared" si="78"/>
        <v>music</v>
      </c>
      <c r="R1226" t="str">
        <f t="shared" si="79"/>
        <v>world music</v>
      </c>
      <c r="S1226" s="12">
        <f>(((I1226/60)/60)/24)+DATE(1970,1,1)</f>
        <v>41796.549791666665</v>
      </c>
      <c r="T1226" s="12">
        <f>(((J1226/60)/60)/24)+DATE(1970,1,1)</f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5">
        <f t="shared" si="77"/>
        <v>44</v>
      </c>
      <c r="Q1227" t="str">
        <f t="shared" si="78"/>
        <v>music</v>
      </c>
      <c r="R1227" t="str">
        <f t="shared" si="79"/>
        <v>world music</v>
      </c>
      <c r="S1227" s="12">
        <f>(((I1227/60)/60)/24)+DATE(1970,1,1)</f>
        <v>41569.905995370369</v>
      </c>
      <c r="T1227" s="12">
        <f>(((J1227/60)/60)/24)+DATE(1970,1,1)</f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5">
        <f t="shared" si="77"/>
        <v>48.43</v>
      </c>
      <c r="Q1228" t="str">
        <f t="shared" si="78"/>
        <v>music</v>
      </c>
      <c r="R1228" t="str">
        <f t="shared" si="79"/>
        <v>world music</v>
      </c>
      <c r="S1228" s="12">
        <f>(((I1228/60)/60)/24)+DATE(1970,1,1)</f>
        <v>41750.041666666664</v>
      </c>
      <c r="T1228" s="12">
        <f>(((J1228/60)/60)/24)+DATE(1970,1,1)</f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5" t="e">
        <f t="shared" si="77"/>
        <v>#DIV/0!</v>
      </c>
      <c r="Q1229" t="str">
        <f t="shared" si="78"/>
        <v>music</v>
      </c>
      <c r="R1229" t="str">
        <f t="shared" si="79"/>
        <v>world music</v>
      </c>
      <c r="S1229" s="12">
        <f>(((I1229/60)/60)/24)+DATE(1970,1,1)</f>
        <v>41858.291666666664</v>
      </c>
      <c r="T1229" s="12">
        <f>(((J1229/60)/60)/24)+DATE(1970,1,1)</f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5">
        <f t="shared" si="77"/>
        <v>61.04</v>
      </c>
      <c r="Q1230" t="str">
        <f t="shared" si="78"/>
        <v>music</v>
      </c>
      <c r="R1230" t="str">
        <f t="shared" si="79"/>
        <v>world music</v>
      </c>
      <c r="S1230" s="12">
        <f>(((I1230/60)/60)/24)+DATE(1970,1,1)</f>
        <v>40814.729259259257</v>
      </c>
      <c r="T1230" s="12">
        <f>(((J1230/60)/60)/24)+DATE(1970,1,1)</f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5">
        <f t="shared" si="77"/>
        <v>25</v>
      </c>
      <c r="Q1231" t="str">
        <f t="shared" si="78"/>
        <v>music</v>
      </c>
      <c r="R1231" t="str">
        <f t="shared" si="79"/>
        <v>world music</v>
      </c>
      <c r="S1231" s="12">
        <f>(((I1231/60)/60)/24)+DATE(1970,1,1)</f>
        <v>41015.666666666664</v>
      </c>
      <c r="T1231" s="12">
        <f>(((J1231/60)/60)/24)+DATE(1970,1,1)</f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5" t="e">
        <f t="shared" si="77"/>
        <v>#DIV/0!</v>
      </c>
      <c r="Q1232" t="str">
        <f t="shared" si="78"/>
        <v>music</v>
      </c>
      <c r="R1232" t="str">
        <f t="shared" si="79"/>
        <v>world music</v>
      </c>
      <c r="S1232" s="12">
        <f>(((I1232/60)/60)/24)+DATE(1970,1,1)</f>
        <v>40598.972569444442</v>
      </c>
      <c r="T1232" s="12">
        <f>(((J1232/60)/60)/24)+DATE(1970,1,1)</f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5" t="e">
        <f t="shared" si="77"/>
        <v>#DIV/0!</v>
      </c>
      <c r="Q1233" t="str">
        <f t="shared" si="78"/>
        <v>music</v>
      </c>
      <c r="R1233" t="str">
        <f t="shared" si="79"/>
        <v>world music</v>
      </c>
      <c r="S1233" s="12">
        <f>(((I1233/60)/60)/24)+DATE(1970,1,1)</f>
        <v>42244.041666666672</v>
      </c>
      <c r="T1233" s="12">
        <f>(((J1233/60)/60)/24)+DATE(1970,1,1)</f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5">
        <f t="shared" si="77"/>
        <v>40</v>
      </c>
      <c r="Q1234" t="str">
        <f t="shared" si="78"/>
        <v>music</v>
      </c>
      <c r="R1234" t="str">
        <f t="shared" si="79"/>
        <v>world music</v>
      </c>
      <c r="S1234" s="12">
        <f>(((I1234/60)/60)/24)+DATE(1970,1,1)</f>
        <v>41553.848032407412</v>
      </c>
      <c r="T1234" s="12">
        <f>(((J1234/60)/60)/24)+DATE(1970,1,1)</f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5">
        <f t="shared" si="77"/>
        <v>19.329999999999998</v>
      </c>
      <c r="Q1235" t="str">
        <f t="shared" si="78"/>
        <v>music</v>
      </c>
      <c r="R1235" t="str">
        <f t="shared" si="79"/>
        <v>world music</v>
      </c>
      <c r="S1235" s="12">
        <f>(((I1235/60)/60)/24)+DATE(1970,1,1)</f>
        <v>40960.948773148149</v>
      </c>
      <c r="T1235" s="12">
        <f>(((J1235/60)/60)/24)+DATE(1970,1,1)</f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5" t="e">
        <f t="shared" si="77"/>
        <v>#DIV/0!</v>
      </c>
      <c r="Q1236" t="str">
        <f t="shared" si="78"/>
        <v>music</v>
      </c>
      <c r="R1236" t="str">
        <f t="shared" si="79"/>
        <v>world music</v>
      </c>
      <c r="S1236" s="12">
        <f>(((I1236/60)/60)/24)+DATE(1970,1,1)</f>
        <v>42037.788680555561</v>
      </c>
      <c r="T1236" s="12">
        <f>(((J1236/60)/60)/24)+DATE(1970,1,1)</f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5">
        <f t="shared" si="77"/>
        <v>35</v>
      </c>
      <c r="Q1237" t="str">
        <f t="shared" si="78"/>
        <v>music</v>
      </c>
      <c r="R1237" t="str">
        <f t="shared" si="79"/>
        <v>world music</v>
      </c>
      <c r="S1237" s="12">
        <f>(((I1237/60)/60)/24)+DATE(1970,1,1)</f>
        <v>41623.135405092595</v>
      </c>
      <c r="T1237" s="12">
        <f>(((J1237/60)/60)/24)+DATE(1970,1,1)</f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5" t="e">
        <f t="shared" si="77"/>
        <v>#DIV/0!</v>
      </c>
      <c r="Q1238" t="str">
        <f t="shared" si="78"/>
        <v>music</v>
      </c>
      <c r="R1238" t="str">
        <f t="shared" si="79"/>
        <v>world music</v>
      </c>
      <c r="S1238" s="12">
        <f>(((I1238/60)/60)/24)+DATE(1970,1,1)</f>
        <v>41118.666666666664</v>
      </c>
      <c r="T1238" s="12">
        <f>(((J1238/60)/60)/24)+DATE(1970,1,1)</f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5" t="e">
        <f t="shared" si="77"/>
        <v>#DIV/0!</v>
      </c>
      <c r="Q1239" t="str">
        <f t="shared" si="78"/>
        <v>music</v>
      </c>
      <c r="R1239" t="str">
        <f t="shared" si="79"/>
        <v>world music</v>
      </c>
      <c r="S1239" s="12">
        <f>(((I1239/60)/60)/24)+DATE(1970,1,1)</f>
        <v>41145.283159722225</v>
      </c>
      <c r="T1239" s="12">
        <f>(((J1239/60)/60)/24)+DATE(1970,1,1)</f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5">
        <f t="shared" si="77"/>
        <v>59.33</v>
      </c>
      <c r="Q1240" t="str">
        <f t="shared" si="78"/>
        <v>music</v>
      </c>
      <c r="R1240" t="str">
        <f t="shared" si="79"/>
        <v>world music</v>
      </c>
      <c r="S1240" s="12">
        <f>(((I1240/60)/60)/24)+DATE(1970,1,1)</f>
        <v>40761.61037037037</v>
      </c>
      <c r="T1240" s="12">
        <f>(((J1240/60)/60)/24)+DATE(1970,1,1)</f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5" t="e">
        <f t="shared" si="77"/>
        <v>#DIV/0!</v>
      </c>
      <c r="Q1241" t="str">
        <f t="shared" si="78"/>
        <v>music</v>
      </c>
      <c r="R1241" t="str">
        <f t="shared" si="79"/>
        <v>world music</v>
      </c>
      <c r="S1241" s="12">
        <f>(((I1241/60)/60)/24)+DATE(1970,1,1)</f>
        <v>40913.962581018517</v>
      </c>
      <c r="T1241" s="12">
        <f>(((J1241/60)/60)/24)+DATE(1970,1,1)</f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5">
        <f t="shared" si="77"/>
        <v>30.13</v>
      </c>
      <c r="Q1242" t="str">
        <f t="shared" si="78"/>
        <v>music</v>
      </c>
      <c r="R1242" t="str">
        <f t="shared" si="79"/>
        <v>world music</v>
      </c>
      <c r="S1242" s="12">
        <f>(((I1242/60)/60)/24)+DATE(1970,1,1)</f>
        <v>41467.910416666666</v>
      </c>
      <c r="T1242" s="12">
        <f>(((J1242/60)/60)/24)+DATE(1970,1,1)</f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5">
        <f t="shared" si="77"/>
        <v>74.62</v>
      </c>
      <c r="Q1243" t="str">
        <f t="shared" si="78"/>
        <v>music</v>
      </c>
      <c r="R1243" t="str">
        <f t="shared" si="79"/>
        <v>world music</v>
      </c>
      <c r="S1243" s="12">
        <f>(((I1243/60)/60)/24)+DATE(1970,1,1)</f>
        <v>41946.249305555553</v>
      </c>
      <c r="T1243" s="12">
        <f>(((J1243/60)/60)/24)+DATE(1970,1,1)</f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5">
        <f t="shared" si="77"/>
        <v>5</v>
      </c>
      <c r="Q1244" t="str">
        <f t="shared" si="78"/>
        <v>music</v>
      </c>
      <c r="R1244" t="str">
        <f t="shared" si="79"/>
        <v>world music</v>
      </c>
      <c r="S1244" s="12">
        <f>(((I1244/60)/60)/24)+DATE(1970,1,1)</f>
        <v>40797.554166666669</v>
      </c>
      <c r="T1244" s="12">
        <f>(((J1244/60)/60)/24)+DATE(1970,1,1)</f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5">
        <f t="shared" si="77"/>
        <v>44.5</v>
      </c>
      <c r="Q1245" t="str">
        <f t="shared" si="78"/>
        <v>music</v>
      </c>
      <c r="R1245" t="str">
        <f t="shared" si="79"/>
        <v>world music</v>
      </c>
      <c r="S1245" s="12">
        <f>(((I1245/60)/60)/24)+DATE(1970,1,1)</f>
        <v>40732.875</v>
      </c>
      <c r="T1245" s="12">
        <f>(((J1245/60)/60)/24)+DATE(1970,1,1)</f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5">
        <f t="shared" si="77"/>
        <v>46.13</v>
      </c>
      <c r="Q1246" t="str">
        <f t="shared" si="78"/>
        <v>music</v>
      </c>
      <c r="R1246" t="str">
        <f t="shared" si="79"/>
        <v>rock</v>
      </c>
      <c r="S1246" s="12">
        <f>(((I1246/60)/60)/24)+DATE(1970,1,1)</f>
        <v>41386.875</v>
      </c>
      <c r="T1246" s="12">
        <f>(((J1246/60)/60)/24)+DATE(1970,1,1)</f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5">
        <f t="shared" si="77"/>
        <v>141.47</v>
      </c>
      <c r="Q1247" t="str">
        <f t="shared" si="78"/>
        <v>music</v>
      </c>
      <c r="R1247" t="str">
        <f t="shared" si="79"/>
        <v>rock</v>
      </c>
      <c r="S1247" s="12">
        <f>(((I1247/60)/60)/24)+DATE(1970,1,1)</f>
        <v>41804.599930555552</v>
      </c>
      <c r="T1247" s="12">
        <f>(((J1247/60)/60)/24)+DATE(1970,1,1)</f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5">
        <f t="shared" si="77"/>
        <v>75.48</v>
      </c>
      <c r="Q1248" t="str">
        <f t="shared" si="78"/>
        <v>music</v>
      </c>
      <c r="R1248" t="str">
        <f t="shared" si="79"/>
        <v>rock</v>
      </c>
      <c r="S1248" s="12">
        <f>(((I1248/60)/60)/24)+DATE(1970,1,1)</f>
        <v>40883.085057870368</v>
      </c>
      <c r="T1248" s="12">
        <f>(((J1248/60)/60)/24)+DATE(1970,1,1)</f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5">
        <f t="shared" si="77"/>
        <v>85.5</v>
      </c>
      <c r="Q1249" t="str">
        <f t="shared" si="78"/>
        <v>music</v>
      </c>
      <c r="R1249" t="str">
        <f t="shared" si="79"/>
        <v>rock</v>
      </c>
      <c r="S1249" s="12">
        <f>(((I1249/60)/60)/24)+DATE(1970,1,1)</f>
        <v>41400.292303240742</v>
      </c>
      <c r="T1249" s="12">
        <f>(((J1249/60)/60)/24)+DATE(1970,1,1)</f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5">
        <f t="shared" si="77"/>
        <v>64.25</v>
      </c>
      <c r="Q1250" t="str">
        <f t="shared" si="78"/>
        <v>music</v>
      </c>
      <c r="R1250" t="str">
        <f t="shared" si="79"/>
        <v>rock</v>
      </c>
      <c r="S1250" s="12">
        <f>(((I1250/60)/60)/24)+DATE(1970,1,1)</f>
        <v>41803.290972222225</v>
      </c>
      <c r="T1250" s="12">
        <f>(((J1250/60)/60)/24)+DATE(1970,1,1)</f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5">
        <f t="shared" si="77"/>
        <v>64.47</v>
      </c>
      <c r="Q1251" t="str">
        <f t="shared" si="78"/>
        <v>music</v>
      </c>
      <c r="R1251" t="str">
        <f t="shared" si="79"/>
        <v>rock</v>
      </c>
      <c r="S1251" s="12">
        <f>(((I1251/60)/60)/24)+DATE(1970,1,1)</f>
        <v>41097.74086805556</v>
      </c>
      <c r="T1251" s="12">
        <f>(((J1251/60)/60)/24)+DATE(1970,1,1)</f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5">
        <f t="shared" si="77"/>
        <v>118.2</v>
      </c>
      <c r="Q1252" t="str">
        <f t="shared" si="78"/>
        <v>music</v>
      </c>
      <c r="R1252" t="str">
        <f t="shared" si="79"/>
        <v>rock</v>
      </c>
      <c r="S1252" s="12">
        <f>(((I1252/60)/60)/24)+DATE(1970,1,1)</f>
        <v>41888.64271990741</v>
      </c>
      <c r="T1252" s="12">
        <f>(((J1252/60)/60)/24)+DATE(1970,1,1)</f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5">
        <f t="shared" si="77"/>
        <v>82.54</v>
      </c>
      <c r="Q1253" t="str">
        <f t="shared" si="78"/>
        <v>music</v>
      </c>
      <c r="R1253" t="str">
        <f t="shared" si="79"/>
        <v>rock</v>
      </c>
      <c r="S1253" s="12">
        <f>(((I1253/60)/60)/24)+DATE(1970,1,1)</f>
        <v>40811.814432870371</v>
      </c>
      <c r="T1253" s="12">
        <f>(((J1253/60)/60)/24)+DATE(1970,1,1)</f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5">
        <f t="shared" si="77"/>
        <v>34.17</v>
      </c>
      <c r="Q1254" t="str">
        <f t="shared" si="78"/>
        <v>music</v>
      </c>
      <c r="R1254" t="str">
        <f t="shared" si="79"/>
        <v>rock</v>
      </c>
      <c r="S1254" s="12">
        <f>(((I1254/60)/60)/24)+DATE(1970,1,1)</f>
        <v>41571.988067129627</v>
      </c>
      <c r="T1254" s="12">
        <f>(((J1254/60)/60)/24)+DATE(1970,1,1)</f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5">
        <f t="shared" si="77"/>
        <v>42.73</v>
      </c>
      <c r="Q1255" t="str">
        <f t="shared" si="78"/>
        <v>music</v>
      </c>
      <c r="R1255" t="str">
        <f t="shared" si="79"/>
        <v>rock</v>
      </c>
      <c r="S1255" s="12">
        <f>(((I1255/60)/60)/24)+DATE(1970,1,1)</f>
        <v>41885.783645833333</v>
      </c>
      <c r="T1255" s="12">
        <f>(((J1255/60)/60)/24)+DATE(1970,1,1)</f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5">
        <f t="shared" si="77"/>
        <v>94.49</v>
      </c>
      <c r="Q1256" t="str">
        <f t="shared" si="78"/>
        <v>music</v>
      </c>
      <c r="R1256" t="str">
        <f t="shared" si="79"/>
        <v>rock</v>
      </c>
      <c r="S1256" s="12">
        <f>(((I1256/60)/60)/24)+DATE(1970,1,1)</f>
        <v>40544.207638888889</v>
      </c>
      <c r="T1256" s="12">
        <f>(((J1256/60)/60)/24)+DATE(1970,1,1)</f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5">
        <f t="shared" si="77"/>
        <v>55.7</v>
      </c>
      <c r="Q1257" t="str">
        <f t="shared" si="78"/>
        <v>music</v>
      </c>
      <c r="R1257" t="str">
        <f t="shared" si="79"/>
        <v>rock</v>
      </c>
      <c r="S1257" s="12">
        <f>(((I1257/60)/60)/24)+DATE(1970,1,1)</f>
        <v>41609.887175925927</v>
      </c>
      <c r="T1257" s="12">
        <f>(((J1257/60)/60)/24)+DATE(1970,1,1)</f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5">
        <f t="shared" si="77"/>
        <v>98.03</v>
      </c>
      <c r="Q1258" t="str">
        <f t="shared" si="78"/>
        <v>music</v>
      </c>
      <c r="R1258" t="str">
        <f t="shared" si="79"/>
        <v>rock</v>
      </c>
      <c r="S1258" s="12">
        <f>(((I1258/60)/60)/24)+DATE(1970,1,1)</f>
        <v>40951.919340277782</v>
      </c>
      <c r="T1258" s="12">
        <f>(((J1258/60)/60)/24)+DATE(1970,1,1)</f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5">
        <f t="shared" si="77"/>
        <v>92.1</v>
      </c>
      <c r="Q1259" t="str">
        <f t="shared" si="78"/>
        <v>music</v>
      </c>
      <c r="R1259" t="str">
        <f t="shared" si="79"/>
        <v>rock</v>
      </c>
      <c r="S1259" s="12">
        <f>(((I1259/60)/60)/24)+DATE(1970,1,1)</f>
        <v>40636.043865740743</v>
      </c>
      <c r="T1259" s="12">
        <f>(((J1259/60)/60)/24)+DATE(1970,1,1)</f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5">
        <f t="shared" si="77"/>
        <v>38.18</v>
      </c>
      <c r="Q1260" t="str">
        <f t="shared" si="78"/>
        <v>music</v>
      </c>
      <c r="R1260" t="str">
        <f t="shared" si="79"/>
        <v>rock</v>
      </c>
      <c r="S1260" s="12">
        <f>(((I1260/60)/60)/24)+DATE(1970,1,1)</f>
        <v>41517.611250000002</v>
      </c>
      <c r="T1260" s="12">
        <f>(((J1260/60)/60)/24)+DATE(1970,1,1)</f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5">
        <f t="shared" si="77"/>
        <v>27.15</v>
      </c>
      <c r="Q1261" t="str">
        <f t="shared" si="78"/>
        <v>music</v>
      </c>
      <c r="R1261" t="str">
        <f t="shared" si="79"/>
        <v>rock</v>
      </c>
      <c r="S1261" s="12">
        <f>(((I1261/60)/60)/24)+DATE(1970,1,1)</f>
        <v>41799.165972222225</v>
      </c>
      <c r="T1261" s="12">
        <f>(((J1261/60)/60)/24)+DATE(1970,1,1)</f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5">
        <f t="shared" si="77"/>
        <v>50.69</v>
      </c>
      <c r="Q1262" t="str">
        <f t="shared" si="78"/>
        <v>music</v>
      </c>
      <c r="R1262" t="str">
        <f t="shared" si="79"/>
        <v>rock</v>
      </c>
      <c r="S1262" s="12">
        <f>(((I1262/60)/60)/24)+DATE(1970,1,1)</f>
        <v>41696.842824074076</v>
      </c>
      <c r="T1262" s="12">
        <f>(((J1262/60)/60)/24)+DATE(1970,1,1)</f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5">
        <f t="shared" si="77"/>
        <v>38.94</v>
      </c>
      <c r="Q1263" t="str">
        <f t="shared" si="78"/>
        <v>music</v>
      </c>
      <c r="R1263" t="str">
        <f t="shared" si="79"/>
        <v>rock</v>
      </c>
      <c r="S1263" s="12">
        <f>(((I1263/60)/60)/24)+DATE(1970,1,1)</f>
        <v>41668.342905092592</v>
      </c>
      <c r="T1263" s="12">
        <f>(((J1263/60)/60)/24)+DATE(1970,1,1)</f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5">
        <f t="shared" si="77"/>
        <v>77.64</v>
      </c>
      <c r="Q1264" t="str">
        <f t="shared" si="78"/>
        <v>music</v>
      </c>
      <c r="R1264" t="str">
        <f t="shared" si="79"/>
        <v>rock</v>
      </c>
      <c r="S1264" s="12">
        <f>(((I1264/60)/60)/24)+DATE(1970,1,1)</f>
        <v>41686.762638888889</v>
      </c>
      <c r="T1264" s="12">
        <f>(((J1264/60)/60)/24)+DATE(1970,1,1)</f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5">
        <f t="shared" si="77"/>
        <v>43.54</v>
      </c>
      <c r="Q1265" t="str">
        <f t="shared" si="78"/>
        <v>music</v>
      </c>
      <c r="R1265" t="str">
        <f t="shared" si="79"/>
        <v>rock</v>
      </c>
      <c r="S1265" s="12">
        <f>(((I1265/60)/60)/24)+DATE(1970,1,1)</f>
        <v>41727.041666666664</v>
      </c>
      <c r="T1265" s="12">
        <f>(((J1265/60)/60)/24)+DATE(1970,1,1)</f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5">
        <f t="shared" si="77"/>
        <v>31.82</v>
      </c>
      <c r="Q1266" t="str">
        <f t="shared" si="78"/>
        <v>music</v>
      </c>
      <c r="R1266" t="str">
        <f t="shared" si="79"/>
        <v>rock</v>
      </c>
      <c r="S1266" s="12">
        <f>(((I1266/60)/60)/24)+DATE(1970,1,1)</f>
        <v>41576.662997685184</v>
      </c>
      <c r="T1266" s="12">
        <f>(((J1266/60)/60)/24)+DATE(1970,1,1)</f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5">
        <f t="shared" si="77"/>
        <v>63.18</v>
      </c>
      <c r="Q1267" t="str">
        <f t="shared" si="78"/>
        <v>music</v>
      </c>
      <c r="R1267" t="str">
        <f t="shared" si="79"/>
        <v>rock</v>
      </c>
      <c r="S1267" s="12">
        <f>(((I1267/60)/60)/24)+DATE(1970,1,1)</f>
        <v>40512.655266203699</v>
      </c>
      <c r="T1267" s="12">
        <f>(((J1267/60)/60)/24)+DATE(1970,1,1)</f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5">
        <f t="shared" si="77"/>
        <v>190.9</v>
      </c>
      <c r="Q1268" t="str">
        <f t="shared" si="78"/>
        <v>music</v>
      </c>
      <c r="R1268" t="str">
        <f t="shared" si="79"/>
        <v>rock</v>
      </c>
      <c r="S1268" s="12">
        <f>(((I1268/60)/60)/24)+DATE(1970,1,1)</f>
        <v>41650.87667824074</v>
      </c>
      <c r="T1268" s="12">
        <f>(((J1268/60)/60)/24)+DATE(1970,1,1)</f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5">
        <f t="shared" si="77"/>
        <v>140.86000000000001</v>
      </c>
      <c r="Q1269" t="str">
        <f t="shared" si="78"/>
        <v>music</v>
      </c>
      <c r="R1269" t="str">
        <f t="shared" si="79"/>
        <v>rock</v>
      </c>
      <c r="S1269" s="12">
        <f>(((I1269/60)/60)/24)+DATE(1970,1,1)</f>
        <v>41479.585162037038</v>
      </c>
      <c r="T1269" s="12">
        <f>(((J1269/60)/60)/24)+DATE(1970,1,1)</f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5">
        <f t="shared" si="77"/>
        <v>76.92</v>
      </c>
      <c r="Q1270" t="str">
        <f t="shared" si="78"/>
        <v>music</v>
      </c>
      <c r="R1270" t="str">
        <f t="shared" si="79"/>
        <v>rock</v>
      </c>
      <c r="S1270" s="12">
        <f>(((I1270/60)/60)/24)+DATE(1970,1,1)</f>
        <v>41537.845451388886</v>
      </c>
      <c r="T1270" s="12">
        <f>(((J1270/60)/60)/24)+DATE(1970,1,1)</f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5">
        <f t="shared" si="77"/>
        <v>99.16</v>
      </c>
      <c r="Q1271" t="str">
        <f t="shared" si="78"/>
        <v>music</v>
      </c>
      <c r="R1271" t="str">
        <f t="shared" si="79"/>
        <v>rock</v>
      </c>
      <c r="S1271" s="12">
        <f>(((I1271/60)/60)/24)+DATE(1970,1,1)</f>
        <v>42476</v>
      </c>
      <c r="T1271" s="12">
        <f>(((J1271/60)/60)/24)+DATE(1970,1,1)</f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5">
        <f t="shared" si="77"/>
        <v>67.88</v>
      </c>
      <c r="Q1272" t="str">
        <f t="shared" si="78"/>
        <v>music</v>
      </c>
      <c r="R1272" t="str">
        <f t="shared" si="79"/>
        <v>rock</v>
      </c>
      <c r="S1272" s="12">
        <f>(((I1272/60)/60)/24)+DATE(1970,1,1)</f>
        <v>40993.815300925926</v>
      </c>
      <c r="T1272" s="12">
        <f>(((J1272/60)/60)/24)+DATE(1970,1,1)</f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5">
        <f t="shared" si="77"/>
        <v>246.29</v>
      </c>
      <c r="Q1273" t="str">
        <f t="shared" si="78"/>
        <v>music</v>
      </c>
      <c r="R1273" t="str">
        <f t="shared" si="79"/>
        <v>rock</v>
      </c>
      <c r="S1273" s="12">
        <f>(((I1273/60)/60)/24)+DATE(1970,1,1)</f>
        <v>41591.725219907406</v>
      </c>
      <c r="T1273" s="12">
        <f>(((J1273/60)/60)/24)+DATE(1970,1,1)</f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5">
        <f t="shared" si="77"/>
        <v>189.29</v>
      </c>
      <c r="Q1274" t="str">
        <f t="shared" si="78"/>
        <v>music</v>
      </c>
      <c r="R1274" t="str">
        <f t="shared" si="79"/>
        <v>rock</v>
      </c>
      <c r="S1274" s="12">
        <f>(((I1274/60)/60)/24)+DATE(1970,1,1)</f>
        <v>40344.166666666664</v>
      </c>
      <c r="T1274" s="12">
        <f>(((J1274/60)/60)/24)+DATE(1970,1,1)</f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5">
        <f t="shared" si="77"/>
        <v>76.67</v>
      </c>
      <c r="Q1275" t="str">
        <f t="shared" si="78"/>
        <v>music</v>
      </c>
      <c r="R1275" t="str">
        <f t="shared" si="79"/>
        <v>rock</v>
      </c>
      <c r="S1275" s="12">
        <f>(((I1275/60)/60)/24)+DATE(1970,1,1)</f>
        <v>41882.730219907404</v>
      </c>
      <c r="T1275" s="12">
        <f>(((J1275/60)/60)/24)+DATE(1970,1,1)</f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5">
        <f t="shared" si="77"/>
        <v>82.96</v>
      </c>
      <c r="Q1276" t="str">
        <f t="shared" si="78"/>
        <v>music</v>
      </c>
      <c r="R1276" t="str">
        <f t="shared" si="79"/>
        <v>rock</v>
      </c>
      <c r="S1276" s="12">
        <f>(((I1276/60)/60)/24)+DATE(1970,1,1)</f>
        <v>41151.690104166664</v>
      </c>
      <c r="T1276" s="12">
        <f>(((J1276/60)/60)/24)+DATE(1970,1,1)</f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5">
        <f t="shared" si="77"/>
        <v>62.52</v>
      </c>
      <c r="Q1277" t="str">
        <f t="shared" si="78"/>
        <v>music</v>
      </c>
      <c r="R1277" t="str">
        <f t="shared" si="79"/>
        <v>rock</v>
      </c>
      <c r="S1277" s="12">
        <f>(((I1277/60)/60)/24)+DATE(1970,1,1)</f>
        <v>41493.867905092593</v>
      </c>
      <c r="T1277" s="12">
        <f>(((J1277/60)/60)/24)+DATE(1970,1,1)</f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5">
        <f t="shared" si="77"/>
        <v>46.07</v>
      </c>
      <c r="Q1278" t="str">
        <f t="shared" si="78"/>
        <v>music</v>
      </c>
      <c r="R1278" t="str">
        <f t="shared" si="79"/>
        <v>rock</v>
      </c>
      <c r="S1278" s="12">
        <f>(((I1278/60)/60)/24)+DATE(1970,1,1)</f>
        <v>40057.166666666664</v>
      </c>
      <c r="T1278" s="12">
        <f>(((J1278/60)/60)/24)+DATE(1970,1,1)</f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5">
        <f t="shared" si="77"/>
        <v>38.54</v>
      </c>
      <c r="Q1279" t="str">
        <f t="shared" si="78"/>
        <v>music</v>
      </c>
      <c r="R1279" t="str">
        <f t="shared" si="79"/>
        <v>rock</v>
      </c>
      <c r="S1279" s="12">
        <f>(((I1279/60)/60)/24)+DATE(1970,1,1)</f>
        <v>41156.561886574076</v>
      </c>
      <c r="T1279" s="12">
        <f>(((J1279/60)/60)/24)+DATE(1970,1,1)</f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5">
        <f t="shared" si="77"/>
        <v>53.01</v>
      </c>
      <c r="Q1280" t="str">
        <f t="shared" si="78"/>
        <v>music</v>
      </c>
      <c r="R1280" t="str">
        <f t="shared" si="79"/>
        <v>rock</v>
      </c>
      <c r="S1280" s="12">
        <f>(((I1280/60)/60)/24)+DATE(1970,1,1)</f>
        <v>41815.083333333336</v>
      </c>
      <c r="T1280" s="12">
        <f>(((J1280/60)/60)/24)+DATE(1970,1,1)</f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5">
        <f t="shared" si="77"/>
        <v>73.36</v>
      </c>
      <c r="Q1281" t="str">
        <f t="shared" si="78"/>
        <v>music</v>
      </c>
      <c r="R1281" t="str">
        <f t="shared" si="79"/>
        <v>rock</v>
      </c>
      <c r="S1281" s="12">
        <f>(((I1281/60)/60)/24)+DATE(1970,1,1)</f>
        <v>41722.057523148149</v>
      </c>
      <c r="T1281" s="12">
        <f>(((J1281/60)/60)/24)+DATE(1970,1,1)</f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5">
        <f t="shared" si="77"/>
        <v>127.98</v>
      </c>
      <c r="Q1282" t="str">
        <f t="shared" si="78"/>
        <v>music</v>
      </c>
      <c r="R1282" t="str">
        <f t="shared" si="79"/>
        <v>rock</v>
      </c>
      <c r="S1282" s="12">
        <f>(((I1282/60)/60)/24)+DATE(1970,1,1)</f>
        <v>40603.757569444446</v>
      </c>
      <c r="T1282" s="12">
        <f>(((J1282/60)/60)/24)+DATE(1970,1,1)</f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5">
        <f t="shared" ref="P1283:P1346" si="81">ROUND(E1283/L1283,2)</f>
        <v>104.73</v>
      </c>
      <c r="Q1283" t="str">
        <f t="shared" ref="Q1283:Q1346" si="82">LEFT(N1283,FIND("/",N1283)-1)</f>
        <v>music</v>
      </c>
      <c r="R1283" t="str">
        <f t="shared" ref="R1283:R1346" si="83">RIGHT(N1283,LEN(N1283)-FIND("/",N1283))</f>
        <v>rock</v>
      </c>
      <c r="S1283" s="12">
        <f>(((I1283/60)/60)/24)+DATE(1970,1,1)</f>
        <v>41483.743472222224</v>
      </c>
      <c r="T1283" s="12">
        <f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5">
        <f t="shared" si="81"/>
        <v>67.67</v>
      </c>
      <c r="Q1284" t="str">
        <f t="shared" si="82"/>
        <v>music</v>
      </c>
      <c r="R1284" t="str">
        <f t="shared" si="83"/>
        <v>rock</v>
      </c>
      <c r="S1284" s="12">
        <f>(((I1284/60)/60)/24)+DATE(1970,1,1)</f>
        <v>41617.207638888889</v>
      </c>
      <c r="T1284" s="12">
        <f>(((J1284/60)/60)/24)+DATE(1970,1,1)</f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5">
        <f t="shared" si="81"/>
        <v>95.93</v>
      </c>
      <c r="Q1285" t="str">
        <f t="shared" si="82"/>
        <v>music</v>
      </c>
      <c r="R1285" t="str">
        <f t="shared" si="83"/>
        <v>rock</v>
      </c>
      <c r="S1285" s="12">
        <f>(((I1285/60)/60)/24)+DATE(1970,1,1)</f>
        <v>41344.166666666664</v>
      </c>
      <c r="T1285" s="12">
        <f>(((J1285/60)/60)/24)+DATE(1970,1,1)</f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5">
        <f t="shared" si="81"/>
        <v>65.16</v>
      </c>
      <c r="Q1286" t="str">
        <f t="shared" si="82"/>
        <v>theater</v>
      </c>
      <c r="R1286" t="str">
        <f t="shared" si="83"/>
        <v>plays</v>
      </c>
      <c r="S1286" s="12">
        <f>(((I1286/60)/60)/24)+DATE(1970,1,1)</f>
        <v>42735.707638888889</v>
      </c>
      <c r="T1286" s="12">
        <f>(((J1286/60)/60)/24)+DATE(1970,1,1)</f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5">
        <f t="shared" si="81"/>
        <v>32.270000000000003</v>
      </c>
      <c r="Q1287" t="str">
        <f t="shared" si="82"/>
        <v>theater</v>
      </c>
      <c r="R1287" t="str">
        <f t="shared" si="83"/>
        <v>plays</v>
      </c>
      <c r="S1287" s="12">
        <f>(((I1287/60)/60)/24)+DATE(1970,1,1)</f>
        <v>42175.583043981482</v>
      </c>
      <c r="T1287" s="12">
        <f>(((J1287/60)/60)/24)+DATE(1970,1,1)</f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5">
        <f t="shared" si="81"/>
        <v>81.25</v>
      </c>
      <c r="Q1288" t="str">
        <f t="shared" si="82"/>
        <v>theater</v>
      </c>
      <c r="R1288" t="str">
        <f t="shared" si="83"/>
        <v>plays</v>
      </c>
      <c r="S1288" s="12">
        <f>(((I1288/60)/60)/24)+DATE(1970,1,1)</f>
        <v>42052.583333333328</v>
      </c>
      <c r="T1288" s="12">
        <f>(((J1288/60)/60)/24)+DATE(1970,1,1)</f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5">
        <f t="shared" si="81"/>
        <v>24.2</v>
      </c>
      <c r="Q1289" t="str">
        <f t="shared" si="82"/>
        <v>theater</v>
      </c>
      <c r="R1289" t="str">
        <f t="shared" si="83"/>
        <v>plays</v>
      </c>
      <c r="S1289" s="12">
        <f>(((I1289/60)/60)/24)+DATE(1970,1,1)</f>
        <v>42167.621018518519</v>
      </c>
      <c r="T1289" s="12">
        <f>(((J1289/60)/60)/24)+DATE(1970,1,1)</f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5">
        <f t="shared" si="81"/>
        <v>65.87</v>
      </c>
      <c r="Q1290" t="str">
        <f t="shared" si="82"/>
        <v>theater</v>
      </c>
      <c r="R1290" t="str">
        <f t="shared" si="83"/>
        <v>plays</v>
      </c>
      <c r="S1290" s="12">
        <f>(((I1290/60)/60)/24)+DATE(1970,1,1)</f>
        <v>42592.166666666672</v>
      </c>
      <c r="T1290" s="12">
        <f>(((J1290/60)/60)/24)+DATE(1970,1,1)</f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5">
        <f t="shared" si="81"/>
        <v>36.08</v>
      </c>
      <c r="Q1291" t="str">
        <f t="shared" si="82"/>
        <v>theater</v>
      </c>
      <c r="R1291" t="str">
        <f t="shared" si="83"/>
        <v>plays</v>
      </c>
      <c r="S1291" s="12">
        <f>(((I1291/60)/60)/24)+DATE(1970,1,1)</f>
        <v>42739.134780092587</v>
      </c>
      <c r="T1291" s="12">
        <f>(((J1291/60)/60)/24)+DATE(1970,1,1)</f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5">
        <f t="shared" si="81"/>
        <v>44.19</v>
      </c>
      <c r="Q1292" t="str">
        <f t="shared" si="82"/>
        <v>theater</v>
      </c>
      <c r="R1292" t="str">
        <f t="shared" si="83"/>
        <v>plays</v>
      </c>
      <c r="S1292" s="12">
        <f>(((I1292/60)/60)/24)+DATE(1970,1,1)</f>
        <v>42117.290972222225</v>
      </c>
      <c r="T1292" s="12">
        <f>(((J1292/60)/60)/24)+DATE(1970,1,1)</f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5">
        <f t="shared" si="81"/>
        <v>104.07</v>
      </c>
      <c r="Q1293" t="str">
        <f t="shared" si="82"/>
        <v>theater</v>
      </c>
      <c r="R1293" t="str">
        <f t="shared" si="83"/>
        <v>plays</v>
      </c>
      <c r="S1293" s="12">
        <f>(((I1293/60)/60)/24)+DATE(1970,1,1)</f>
        <v>42101.291666666672</v>
      </c>
      <c r="T1293" s="12">
        <f>(((J1293/60)/60)/24)+DATE(1970,1,1)</f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5">
        <f t="shared" si="81"/>
        <v>35.96</v>
      </c>
      <c r="Q1294" t="str">
        <f t="shared" si="82"/>
        <v>theater</v>
      </c>
      <c r="R1294" t="str">
        <f t="shared" si="83"/>
        <v>plays</v>
      </c>
      <c r="S1294" s="12">
        <f>(((I1294/60)/60)/24)+DATE(1970,1,1)</f>
        <v>42283.957638888889</v>
      </c>
      <c r="T1294" s="12">
        <f>(((J1294/60)/60)/24)+DATE(1970,1,1)</f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5">
        <f t="shared" si="81"/>
        <v>127.79</v>
      </c>
      <c r="Q1295" t="str">
        <f t="shared" si="82"/>
        <v>theater</v>
      </c>
      <c r="R1295" t="str">
        <f t="shared" si="83"/>
        <v>plays</v>
      </c>
      <c r="S1295" s="12">
        <f>(((I1295/60)/60)/24)+DATE(1970,1,1)</f>
        <v>42322.742719907401</v>
      </c>
      <c r="T1295" s="12">
        <f>(((J1295/60)/60)/24)+DATE(1970,1,1)</f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5">
        <f t="shared" si="81"/>
        <v>27.73</v>
      </c>
      <c r="Q1296" t="str">
        <f t="shared" si="82"/>
        <v>theater</v>
      </c>
      <c r="R1296" t="str">
        <f t="shared" si="83"/>
        <v>plays</v>
      </c>
      <c r="S1296" s="12">
        <f>(((I1296/60)/60)/24)+DATE(1970,1,1)</f>
        <v>42296.458333333328</v>
      </c>
      <c r="T1296" s="12">
        <f>(((J1296/60)/60)/24)+DATE(1970,1,1)</f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5">
        <f t="shared" si="81"/>
        <v>39.83</v>
      </c>
      <c r="Q1297" t="str">
        <f t="shared" si="82"/>
        <v>theater</v>
      </c>
      <c r="R1297" t="str">
        <f t="shared" si="83"/>
        <v>plays</v>
      </c>
      <c r="S1297" s="12">
        <f>(((I1297/60)/60)/24)+DATE(1970,1,1)</f>
        <v>42214.708333333328</v>
      </c>
      <c r="T1297" s="12">
        <f>(((J1297/60)/60)/24)+DATE(1970,1,1)</f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5">
        <f t="shared" si="81"/>
        <v>52.17</v>
      </c>
      <c r="Q1298" t="str">
        <f t="shared" si="82"/>
        <v>theater</v>
      </c>
      <c r="R1298" t="str">
        <f t="shared" si="83"/>
        <v>plays</v>
      </c>
      <c r="S1298" s="12">
        <f>(((I1298/60)/60)/24)+DATE(1970,1,1)</f>
        <v>42443.008946759262</v>
      </c>
      <c r="T1298" s="12">
        <f>(((J1298/60)/60)/24)+DATE(1970,1,1)</f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5">
        <f t="shared" si="81"/>
        <v>92.04</v>
      </c>
      <c r="Q1299" t="str">
        <f t="shared" si="82"/>
        <v>theater</v>
      </c>
      <c r="R1299" t="str">
        <f t="shared" si="83"/>
        <v>plays</v>
      </c>
      <c r="S1299" s="12">
        <f>(((I1299/60)/60)/24)+DATE(1970,1,1)</f>
        <v>42491.747199074074</v>
      </c>
      <c r="T1299" s="12">
        <f>(((J1299/60)/60)/24)+DATE(1970,1,1)</f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5">
        <f t="shared" si="81"/>
        <v>63.42</v>
      </c>
      <c r="Q1300" t="str">
        <f t="shared" si="82"/>
        <v>theater</v>
      </c>
      <c r="R1300" t="str">
        <f t="shared" si="83"/>
        <v>plays</v>
      </c>
      <c r="S1300" s="12">
        <f>(((I1300/60)/60)/24)+DATE(1970,1,1)</f>
        <v>42488.680925925932</v>
      </c>
      <c r="T1300" s="12">
        <f>(((J1300/60)/60)/24)+DATE(1970,1,1)</f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5">
        <f t="shared" si="81"/>
        <v>135.63</v>
      </c>
      <c r="Q1301" t="str">
        <f t="shared" si="82"/>
        <v>theater</v>
      </c>
      <c r="R1301" t="str">
        <f t="shared" si="83"/>
        <v>plays</v>
      </c>
      <c r="S1301" s="12">
        <f>(((I1301/60)/60)/24)+DATE(1970,1,1)</f>
        <v>42199.814340277779</v>
      </c>
      <c r="T1301" s="12">
        <f>(((J1301/60)/60)/24)+DATE(1970,1,1)</f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5">
        <f t="shared" si="81"/>
        <v>168.75</v>
      </c>
      <c r="Q1302" t="str">
        <f t="shared" si="82"/>
        <v>theater</v>
      </c>
      <c r="R1302" t="str">
        <f t="shared" si="83"/>
        <v>plays</v>
      </c>
      <c r="S1302" s="12">
        <f>(((I1302/60)/60)/24)+DATE(1970,1,1)</f>
        <v>42522.789583333331</v>
      </c>
      <c r="T1302" s="12">
        <f>(((J1302/60)/60)/24)+DATE(1970,1,1)</f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5">
        <f t="shared" si="81"/>
        <v>70.86</v>
      </c>
      <c r="Q1303" t="str">
        <f t="shared" si="82"/>
        <v>theater</v>
      </c>
      <c r="R1303" t="str">
        <f t="shared" si="83"/>
        <v>plays</v>
      </c>
      <c r="S1303" s="12">
        <f>(((I1303/60)/60)/24)+DATE(1970,1,1)</f>
        <v>42206.125</v>
      </c>
      <c r="T1303" s="12">
        <f>(((J1303/60)/60)/24)+DATE(1970,1,1)</f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5">
        <f t="shared" si="81"/>
        <v>50</v>
      </c>
      <c r="Q1304" t="str">
        <f t="shared" si="82"/>
        <v>theater</v>
      </c>
      <c r="R1304" t="str">
        <f t="shared" si="83"/>
        <v>plays</v>
      </c>
      <c r="S1304" s="12">
        <f>(((I1304/60)/60)/24)+DATE(1970,1,1)</f>
        <v>42705.099664351852</v>
      </c>
      <c r="T1304" s="12">
        <f>(((J1304/60)/60)/24)+DATE(1970,1,1)</f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5">
        <f t="shared" si="81"/>
        <v>42.21</v>
      </c>
      <c r="Q1305" t="str">
        <f t="shared" si="82"/>
        <v>theater</v>
      </c>
      <c r="R1305" t="str">
        <f t="shared" si="83"/>
        <v>plays</v>
      </c>
      <c r="S1305" s="12">
        <f>(((I1305/60)/60)/24)+DATE(1970,1,1)</f>
        <v>42582.458333333328</v>
      </c>
      <c r="T1305" s="12">
        <f>(((J1305/60)/60)/24)+DATE(1970,1,1)</f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5">
        <f t="shared" si="81"/>
        <v>152.41</v>
      </c>
      <c r="Q1306" t="str">
        <f t="shared" si="82"/>
        <v>technology</v>
      </c>
      <c r="R1306" t="str">
        <f t="shared" si="83"/>
        <v>wearables</v>
      </c>
      <c r="S1306" s="12">
        <f>(((I1306/60)/60)/24)+DATE(1970,1,1)</f>
        <v>42807.152835648143</v>
      </c>
      <c r="T1306" s="12">
        <f>(((J1306/60)/60)/24)+DATE(1970,1,1)</f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5">
        <f t="shared" si="81"/>
        <v>90.62</v>
      </c>
      <c r="Q1307" t="str">
        <f t="shared" si="82"/>
        <v>technology</v>
      </c>
      <c r="R1307" t="str">
        <f t="shared" si="83"/>
        <v>wearables</v>
      </c>
      <c r="S1307" s="12">
        <f>(((I1307/60)/60)/24)+DATE(1970,1,1)</f>
        <v>42572.729166666672</v>
      </c>
      <c r="T1307" s="12">
        <f>(((J1307/60)/60)/24)+DATE(1970,1,1)</f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5">
        <f t="shared" si="81"/>
        <v>201.6</v>
      </c>
      <c r="Q1308" t="str">
        <f t="shared" si="82"/>
        <v>technology</v>
      </c>
      <c r="R1308" t="str">
        <f t="shared" si="83"/>
        <v>wearables</v>
      </c>
      <c r="S1308" s="12">
        <f>(((I1308/60)/60)/24)+DATE(1970,1,1)</f>
        <v>41977.457569444443</v>
      </c>
      <c r="T1308" s="12">
        <f>(((J1308/60)/60)/24)+DATE(1970,1,1)</f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5">
        <f t="shared" si="81"/>
        <v>127.93</v>
      </c>
      <c r="Q1309" t="str">
        <f t="shared" si="82"/>
        <v>technology</v>
      </c>
      <c r="R1309" t="str">
        <f t="shared" si="83"/>
        <v>wearables</v>
      </c>
      <c r="S1309" s="12">
        <f>(((I1309/60)/60)/24)+DATE(1970,1,1)</f>
        <v>42417.503229166665</v>
      </c>
      <c r="T1309" s="12">
        <f>(((J1309/60)/60)/24)+DATE(1970,1,1)</f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5">
        <f t="shared" si="81"/>
        <v>29.89</v>
      </c>
      <c r="Q1310" t="str">
        <f t="shared" si="82"/>
        <v>technology</v>
      </c>
      <c r="R1310" t="str">
        <f t="shared" si="83"/>
        <v>wearables</v>
      </c>
      <c r="S1310" s="12">
        <f>(((I1310/60)/60)/24)+DATE(1970,1,1)</f>
        <v>42651.613564814819</v>
      </c>
      <c r="T1310" s="12">
        <f>(((J1310/60)/60)/24)+DATE(1970,1,1)</f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5">
        <f t="shared" si="81"/>
        <v>367.97</v>
      </c>
      <c r="Q1311" t="str">
        <f t="shared" si="82"/>
        <v>technology</v>
      </c>
      <c r="R1311" t="str">
        <f t="shared" si="83"/>
        <v>wearables</v>
      </c>
      <c r="S1311" s="12">
        <f>(((I1311/60)/60)/24)+DATE(1970,1,1)</f>
        <v>42292.882731481484</v>
      </c>
      <c r="T1311" s="12">
        <f>(((J1311/60)/60)/24)+DATE(1970,1,1)</f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5">
        <f t="shared" si="81"/>
        <v>129.16999999999999</v>
      </c>
      <c r="Q1312" t="str">
        <f t="shared" si="82"/>
        <v>technology</v>
      </c>
      <c r="R1312" t="str">
        <f t="shared" si="83"/>
        <v>wearables</v>
      </c>
      <c r="S1312" s="12">
        <f>(((I1312/60)/60)/24)+DATE(1970,1,1)</f>
        <v>42601.667245370365</v>
      </c>
      <c r="T1312" s="12">
        <f>(((J1312/60)/60)/24)+DATE(1970,1,1)</f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5">
        <f t="shared" si="81"/>
        <v>800.7</v>
      </c>
      <c r="Q1313" t="str">
        <f t="shared" si="82"/>
        <v>technology</v>
      </c>
      <c r="R1313" t="str">
        <f t="shared" si="83"/>
        <v>wearables</v>
      </c>
      <c r="S1313" s="12">
        <f>(((I1313/60)/60)/24)+DATE(1970,1,1)</f>
        <v>42704.843969907408</v>
      </c>
      <c r="T1313" s="12">
        <f>(((J1313/60)/60)/24)+DATE(1970,1,1)</f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5">
        <f t="shared" si="81"/>
        <v>28</v>
      </c>
      <c r="Q1314" t="str">
        <f t="shared" si="82"/>
        <v>technology</v>
      </c>
      <c r="R1314" t="str">
        <f t="shared" si="83"/>
        <v>wearables</v>
      </c>
      <c r="S1314" s="12">
        <f>(((I1314/60)/60)/24)+DATE(1970,1,1)</f>
        <v>42112.702800925923</v>
      </c>
      <c r="T1314" s="12">
        <f>(((J1314/60)/60)/24)+DATE(1970,1,1)</f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5">
        <f t="shared" si="81"/>
        <v>102.02</v>
      </c>
      <c r="Q1315" t="str">
        <f t="shared" si="82"/>
        <v>technology</v>
      </c>
      <c r="R1315" t="str">
        <f t="shared" si="83"/>
        <v>wearables</v>
      </c>
      <c r="S1315" s="12">
        <f>(((I1315/60)/60)/24)+DATE(1970,1,1)</f>
        <v>42432.709652777776</v>
      </c>
      <c r="T1315" s="12">
        <f>(((J1315/60)/60)/24)+DATE(1970,1,1)</f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5">
        <f t="shared" si="81"/>
        <v>184.36</v>
      </c>
      <c r="Q1316" t="str">
        <f t="shared" si="82"/>
        <v>technology</v>
      </c>
      <c r="R1316" t="str">
        <f t="shared" si="83"/>
        <v>wearables</v>
      </c>
      <c r="S1316" s="12">
        <f>(((I1316/60)/60)/24)+DATE(1970,1,1)</f>
        <v>42664.669675925921</v>
      </c>
      <c r="T1316" s="12">
        <f>(((J1316/60)/60)/24)+DATE(1970,1,1)</f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5">
        <f t="shared" si="81"/>
        <v>162.91999999999999</v>
      </c>
      <c r="Q1317" t="str">
        <f t="shared" si="82"/>
        <v>technology</v>
      </c>
      <c r="R1317" t="str">
        <f t="shared" si="83"/>
        <v>wearables</v>
      </c>
      <c r="S1317" s="12">
        <f>(((I1317/60)/60)/24)+DATE(1970,1,1)</f>
        <v>42314.041666666672</v>
      </c>
      <c r="T1317" s="12">
        <f>(((J1317/60)/60)/24)+DATE(1970,1,1)</f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5">
        <f t="shared" si="81"/>
        <v>1</v>
      </c>
      <c r="Q1318" t="str">
        <f t="shared" si="82"/>
        <v>technology</v>
      </c>
      <c r="R1318" t="str">
        <f t="shared" si="83"/>
        <v>wearables</v>
      </c>
      <c r="S1318" s="12">
        <f>(((I1318/60)/60)/24)+DATE(1970,1,1)</f>
        <v>42428.961909722217</v>
      </c>
      <c r="T1318" s="12">
        <f>(((J1318/60)/60)/24)+DATE(1970,1,1)</f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5">
        <f t="shared" si="81"/>
        <v>603.53</v>
      </c>
      <c r="Q1319" t="str">
        <f t="shared" si="82"/>
        <v>technology</v>
      </c>
      <c r="R1319" t="str">
        <f t="shared" si="83"/>
        <v>wearables</v>
      </c>
      <c r="S1319" s="12">
        <f>(((I1319/60)/60)/24)+DATE(1970,1,1)</f>
        <v>42572.583333333328</v>
      </c>
      <c r="T1319" s="12">
        <f>(((J1319/60)/60)/24)+DATE(1970,1,1)</f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5">
        <f t="shared" si="81"/>
        <v>45.41</v>
      </c>
      <c r="Q1320" t="str">
        <f t="shared" si="82"/>
        <v>technology</v>
      </c>
      <c r="R1320" t="str">
        <f t="shared" si="83"/>
        <v>wearables</v>
      </c>
      <c r="S1320" s="12">
        <f>(((I1320/60)/60)/24)+DATE(1970,1,1)</f>
        <v>42015.043657407412</v>
      </c>
      <c r="T1320" s="12">
        <f>(((J1320/60)/60)/24)+DATE(1970,1,1)</f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5">
        <f t="shared" si="81"/>
        <v>97.33</v>
      </c>
      <c r="Q1321" t="str">
        <f t="shared" si="82"/>
        <v>technology</v>
      </c>
      <c r="R1321" t="str">
        <f t="shared" si="83"/>
        <v>wearables</v>
      </c>
      <c r="S1321" s="12">
        <f>(((I1321/60)/60)/24)+DATE(1970,1,1)</f>
        <v>41831.666666666664</v>
      </c>
      <c r="T1321" s="12">
        <f>(((J1321/60)/60)/24)+DATE(1970,1,1)</f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5">
        <f t="shared" si="81"/>
        <v>167.67</v>
      </c>
      <c r="Q1322" t="str">
        <f t="shared" si="82"/>
        <v>technology</v>
      </c>
      <c r="R1322" t="str">
        <f t="shared" si="83"/>
        <v>wearables</v>
      </c>
      <c r="S1322" s="12">
        <f>(((I1322/60)/60)/24)+DATE(1970,1,1)</f>
        <v>42734.958333333328</v>
      </c>
      <c r="T1322" s="12">
        <f>(((J1322/60)/60)/24)+DATE(1970,1,1)</f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5">
        <f t="shared" si="81"/>
        <v>859.86</v>
      </c>
      <c r="Q1323" t="str">
        <f t="shared" si="82"/>
        <v>technology</v>
      </c>
      <c r="R1323" t="str">
        <f t="shared" si="83"/>
        <v>wearables</v>
      </c>
      <c r="S1323" s="12">
        <f>(((I1323/60)/60)/24)+DATE(1970,1,1)</f>
        <v>42727.74927083333</v>
      </c>
      <c r="T1323" s="12">
        <f>(((J1323/60)/60)/24)+DATE(1970,1,1)</f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5">
        <f t="shared" si="81"/>
        <v>26.5</v>
      </c>
      <c r="Q1324" t="str">
        <f t="shared" si="82"/>
        <v>technology</v>
      </c>
      <c r="R1324" t="str">
        <f t="shared" si="83"/>
        <v>wearables</v>
      </c>
      <c r="S1324" s="12">
        <f>(((I1324/60)/60)/24)+DATE(1970,1,1)</f>
        <v>42145.656539351854</v>
      </c>
      <c r="T1324" s="12">
        <f>(((J1324/60)/60)/24)+DATE(1970,1,1)</f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5">
        <f t="shared" si="81"/>
        <v>30.27</v>
      </c>
      <c r="Q1325" t="str">
        <f t="shared" si="82"/>
        <v>technology</v>
      </c>
      <c r="R1325" t="str">
        <f t="shared" si="83"/>
        <v>wearables</v>
      </c>
      <c r="S1325" s="12">
        <f>(((I1325/60)/60)/24)+DATE(1970,1,1)</f>
        <v>42486.288194444445</v>
      </c>
      <c r="T1325" s="12">
        <f>(((J1325/60)/60)/24)+DATE(1970,1,1)</f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5">
        <f t="shared" si="81"/>
        <v>54.67</v>
      </c>
      <c r="Q1326" t="str">
        <f t="shared" si="82"/>
        <v>technology</v>
      </c>
      <c r="R1326" t="str">
        <f t="shared" si="83"/>
        <v>wearables</v>
      </c>
      <c r="S1326" s="12">
        <f>(((I1326/60)/60)/24)+DATE(1970,1,1)</f>
        <v>42656.633703703701</v>
      </c>
      <c r="T1326" s="12">
        <f>(((J1326/60)/60)/24)+DATE(1970,1,1)</f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5">
        <f t="shared" si="81"/>
        <v>60.75</v>
      </c>
      <c r="Q1327" t="str">
        <f t="shared" si="82"/>
        <v>technology</v>
      </c>
      <c r="R1327" t="str">
        <f t="shared" si="83"/>
        <v>wearables</v>
      </c>
      <c r="S1327" s="12">
        <f>(((I1327/60)/60)/24)+DATE(1970,1,1)</f>
        <v>42734.086053240739</v>
      </c>
      <c r="T1327" s="12">
        <f>(((J1327/60)/60)/24)+DATE(1970,1,1)</f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5">
        <f t="shared" si="81"/>
        <v>102.73</v>
      </c>
      <c r="Q1328" t="str">
        <f t="shared" si="82"/>
        <v>technology</v>
      </c>
      <c r="R1328" t="str">
        <f t="shared" si="83"/>
        <v>wearables</v>
      </c>
      <c r="S1328" s="12">
        <f>(((I1328/60)/60)/24)+DATE(1970,1,1)</f>
        <v>42019.791990740734</v>
      </c>
      <c r="T1328" s="12">
        <f>(((J1328/60)/60)/24)+DATE(1970,1,1)</f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5">
        <f t="shared" si="81"/>
        <v>41.59</v>
      </c>
      <c r="Q1329" t="str">
        <f t="shared" si="82"/>
        <v>technology</v>
      </c>
      <c r="R1329" t="str">
        <f t="shared" si="83"/>
        <v>wearables</v>
      </c>
      <c r="S1329" s="12">
        <f>(((I1329/60)/60)/24)+DATE(1970,1,1)</f>
        <v>42153.678645833337</v>
      </c>
      <c r="T1329" s="12">
        <f>(((J1329/60)/60)/24)+DATE(1970,1,1)</f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5">
        <f t="shared" si="81"/>
        <v>116.53</v>
      </c>
      <c r="Q1330" t="str">
        <f t="shared" si="82"/>
        <v>technology</v>
      </c>
      <c r="R1330" t="str">
        <f t="shared" si="83"/>
        <v>wearables</v>
      </c>
      <c r="S1330" s="12">
        <f>(((I1330/60)/60)/24)+DATE(1970,1,1)</f>
        <v>42657.642754629633</v>
      </c>
      <c r="T1330" s="12">
        <f>(((J1330/60)/60)/24)+DATE(1970,1,1)</f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5">
        <f t="shared" si="81"/>
        <v>45.33</v>
      </c>
      <c r="Q1331" t="str">
        <f t="shared" si="82"/>
        <v>technology</v>
      </c>
      <c r="R1331" t="str">
        <f t="shared" si="83"/>
        <v>wearables</v>
      </c>
      <c r="S1331" s="12">
        <f>(((I1331/60)/60)/24)+DATE(1970,1,1)</f>
        <v>41975.263252314813</v>
      </c>
      <c r="T1331" s="12">
        <f>(((J1331/60)/60)/24)+DATE(1970,1,1)</f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5">
        <f t="shared" si="81"/>
        <v>157.46</v>
      </c>
      <c r="Q1332" t="str">
        <f t="shared" si="82"/>
        <v>technology</v>
      </c>
      <c r="R1332" t="str">
        <f t="shared" si="83"/>
        <v>wearables</v>
      </c>
      <c r="S1332" s="12">
        <f>(((I1332/60)/60)/24)+DATE(1970,1,1)</f>
        <v>42553.166666666672</v>
      </c>
      <c r="T1332" s="12">
        <f>(((J1332/60)/60)/24)+DATE(1970,1,1)</f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5">
        <f t="shared" si="81"/>
        <v>100.5</v>
      </c>
      <c r="Q1333" t="str">
        <f t="shared" si="82"/>
        <v>technology</v>
      </c>
      <c r="R1333" t="str">
        <f t="shared" si="83"/>
        <v>wearables</v>
      </c>
      <c r="S1333" s="12">
        <f>(((I1333/60)/60)/24)+DATE(1970,1,1)</f>
        <v>42599.50409722222</v>
      </c>
      <c r="T1333" s="12">
        <f>(((J1333/60)/60)/24)+DATE(1970,1,1)</f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5" t="e">
        <f t="shared" si="81"/>
        <v>#DIV/0!</v>
      </c>
      <c r="Q1334" t="str">
        <f t="shared" si="82"/>
        <v>technology</v>
      </c>
      <c r="R1334" t="str">
        <f t="shared" si="83"/>
        <v>wearables</v>
      </c>
      <c r="S1334" s="12">
        <f>(((I1334/60)/60)/24)+DATE(1970,1,1)</f>
        <v>42762.060277777782</v>
      </c>
      <c r="T1334" s="12">
        <f>(((J1334/60)/60)/24)+DATE(1970,1,1)</f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5" t="e">
        <f t="shared" si="81"/>
        <v>#DIV/0!</v>
      </c>
      <c r="Q1335" t="str">
        <f t="shared" si="82"/>
        <v>technology</v>
      </c>
      <c r="R1335" t="str">
        <f t="shared" si="83"/>
        <v>wearables</v>
      </c>
      <c r="S1335" s="12">
        <f>(((I1335/60)/60)/24)+DATE(1970,1,1)</f>
        <v>41836.106770833336</v>
      </c>
      <c r="T1335" s="12">
        <f>(((J1335/60)/60)/24)+DATE(1970,1,1)</f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5">
        <f t="shared" si="81"/>
        <v>51.82</v>
      </c>
      <c r="Q1336" t="str">
        <f t="shared" si="82"/>
        <v>technology</v>
      </c>
      <c r="R1336" t="str">
        <f t="shared" si="83"/>
        <v>wearables</v>
      </c>
      <c r="S1336" s="12">
        <f>(((I1336/60)/60)/24)+DATE(1970,1,1)</f>
        <v>42440.774155092593</v>
      </c>
      <c r="T1336" s="12">
        <f>(((J1336/60)/60)/24)+DATE(1970,1,1)</f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5">
        <f t="shared" si="81"/>
        <v>308.75</v>
      </c>
      <c r="Q1337" t="str">
        <f t="shared" si="82"/>
        <v>technology</v>
      </c>
      <c r="R1337" t="str">
        <f t="shared" si="83"/>
        <v>wearables</v>
      </c>
      <c r="S1337" s="12">
        <f>(((I1337/60)/60)/24)+DATE(1970,1,1)</f>
        <v>42343.936365740738</v>
      </c>
      <c r="T1337" s="12">
        <f>(((J1337/60)/60)/24)+DATE(1970,1,1)</f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5">
        <f t="shared" si="81"/>
        <v>379.23</v>
      </c>
      <c r="Q1338" t="str">
        <f t="shared" si="82"/>
        <v>technology</v>
      </c>
      <c r="R1338" t="str">
        <f t="shared" si="83"/>
        <v>wearables</v>
      </c>
      <c r="S1338" s="12">
        <f>(((I1338/60)/60)/24)+DATE(1970,1,1)</f>
        <v>41990.863750000004</v>
      </c>
      <c r="T1338" s="12">
        <f>(((J1338/60)/60)/24)+DATE(1970,1,1)</f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5">
        <f t="shared" si="81"/>
        <v>176.36</v>
      </c>
      <c r="Q1339" t="str">
        <f t="shared" si="82"/>
        <v>technology</v>
      </c>
      <c r="R1339" t="str">
        <f t="shared" si="83"/>
        <v>wearables</v>
      </c>
      <c r="S1339" s="12">
        <f>(((I1339/60)/60)/24)+DATE(1970,1,1)</f>
        <v>42797.577303240745</v>
      </c>
      <c r="T1339" s="12">
        <f>(((J1339/60)/60)/24)+DATE(1970,1,1)</f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5">
        <f t="shared" si="81"/>
        <v>66.069999999999993</v>
      </c>
      <c r="Q1340" t="str">
        <f t="shared" si="82"/>
        <v>technology</v>
      </c>
      <c r="R1340" t="str">
        <f t="shared" si="83"/>
        <v>wearables</v>
      </c>
      <c r="S1340" s="12">
        <f>(((I1340/60)/60)/24)+DATE(1970,1,1)</f>
        <v>42218.803622685184</v>
      </c>
      <c r="T1340" s="12">
        <f>(((J1340/60)/60)/24)+DATE(1970,1,1)</f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5">
        <f t="shared" si="81"/>
        <v>89.65</v>
      </c>
      <c r="Q1341" t="str">
        <f t="shared" si="82"/>
        <v>technology</v>
      </c>
      <c r="R1341" t="str">
        <f t="shared" si="83"/>
        <v>wearables</v>
      </c>
      <c r="S1341" s="12">
        <f>(((I1341/60)/60)/24)+DATE(1970,1,1)</f>
        <v>41981.688831018517</v>
      </c>
      <c r="T1341" s="12">
        <f>(((J1341/60)/60)/24)+DATE(1970,1,1)</f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5" t="e">
        <f t="shared" si="81"/>
        <v>#DIV/0!</v>
      </c>
      <c r="Q1342" t="str">
        <f t="shared" si="82"/>
        <v>technology</v>
      </c>
      <c r="R1342" t="str">
        <f t="shared" si="83"/>
        <v>wearables</v>
      </c>
      <c r="S1342" s="12">
        <f>(((I1342/60)/60)/24)+DATE(1970,1,1)</f>
        <v>41866.595520833333</v>
      </c>
      <c r="T1342" s="12">
        <f>(((J1342/60)/60)/24)+DATE(1970,1,1)</f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5">
        <f t="shared" si="81"/>
        <v>382.39</v>
      </c>
      <c r="Q1343" t="str">
        <f t="shared" si="82"/>
        <v>technology</v>
      </c>
      <c r="R1343" t="str">
        <f t="shared" si="83"/>
        <v>wearables</v>
      </c>
      <c r="S1343" s="12">
        <f>(((I1343/60)/60)/24)+DATE(1970,1,1)</f>
        <v>42644.624039351853</v>
      </c>
      <c r="T1343" s="12">
        <f>(((J1343/60)/60)/24)+DATE(1970,1,1)</f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5">
        <f t="shared" si="81"/>
        <v>100</v>
      </c>
      <c r="Q1344" t="str">
        <f t="shared" si="82"/>
        <v>technology</v>
      </c>
      <c r="R1344" t="str">
        <f t="shared" si="83"/>
        <v>wearables</v>
      </c>
      <c r="S1344" s="12">
        <f>(((I1344/60)/60)/24)+DATE(1970,1,1)</f>
        <v>42202.816423611104</v>
      </c>
      <c r="T1344" s="12">
        <f>(((J1344/60)/60)/24)+DATE(1970,1,1)</f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5">
        <f t="shared" si="81"/>
        <v>158.36000000000001</v>
      </c>
      <c r="Q1345" t="str">
        <f t="shared" si="82"/>
        <v>technology</v>
      </c>
      <c r="R1345" t="str">
        <f t="shared" si="83"/>
        <v>wearables</v>
      </c>
      <c r="S1345" s="12">
        <f>(((I1345/60)/60)/24)+DATE(1970,1,1)</f>
        <v>42601.165972222225</v>
      </c>
      <c r="T1345" s="12">
        <f>(((J1345/60)/60)/24)+DATE(1970,1,1)</f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5">
        <f t="shared" si="81"/>
        <v>40.76</v>
      </c>
      <c r="Q1346" t="str">
        <f t="shared" si="82"/>
        <v>publishing</v>
      </c>
      <c r="R1346" t="str">
        <f t="shared" si="83"/>
        <v>nonfiction</v>
      </c>
      <c r="S1346" s="12">
        <f>(((I1346/60)/60)/24)+DATE(1970,1,1)</f>
        <v>42551.789803240739</v>
      </c>
      <c r="T1346" s="12">
        <f>(((J1346/60)/60)/24)+DATE(1970,1,1)</f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5">
        <f t="shared" ref="P1347:P1410" si="85">ROUND(E1347/L1347,2)</f>
        <v>53.57</v>
      </c>
      <c r="Q1347" t="str">
        <f t="shared" ref="Q1347:Q1410" si="86">LEFT(N1347,FIND("/",N1347)-1)</f>
        <v>publishing</v>
      </c>
      <c r="R1347" t="str">
        <f t="shared" ref="R1347:R1410" si="87">RIGHT(N1347,LEN(N1347)-FIND("/",N1347))</f>
        <v>nonfiction</v>
      </c>
      <c r="S1347" s="12">
        <f>(((I1347/60)/60)/24)+DATE(1970,1,1)</f>
        <v>41834.814340277779</v>
      </c>
      <c r="T1347" s="12">
        <f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5">
        <f t="shared" si="85"/>
        <v>48.45</v>
      </c>
      <c r="Q1348" t="str">
        <f t="shared" si="86"/>
        <v>publishing</v>
      </c>
      <c r="R1348" t="str">
        <f t="shared" si="87"/>
        <v>nonfiction</v>
      </c>
      <c r="S1348" s="12">
        <f>(((I1348/60)/60)/24)+DATE(1970,1,1)</f>
        <v>41452.075821759259</v>
      </c>
      <c r="T1348" s="12">
        <f>(((J1348/60)/60)/24)+DATE(1970,1,1)</f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5">
        <f t="shared" si="85"/>
        <v>82.42</v>
      </c>
      <c r="Q1349" t="str">
        <f t="shared" si="86"/>
        <v>publishing</v>
      </c>
      <c r="R1349" t="str">
        <f t="shared" si="87"/>
        <v>nonfiction</v>
      </c>
      <c r="S1349" s="12">
        <f>(((I1349/60)/60)/24)+DATE(1970,1,1)</f>
        <v>42070.638020833328</v>
      </c>
      <c r="T1349" s="12">
        <f>(((J1349/60)/60)/24)+DATE(1970,1,1)</f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5">
        <f t="shared" si="85"/>
        <v>230.19</v>
      </c>
      <c r="Q1350" t="str">
        <f t="shared" si="86"/>
        <v>publishing</v>
      </c>
      <c r="R1350" t="str">
        <f t="shared" si="87"/>
        <v>nonfiction</v>
      </c>
      <c r="S1350" s="12">
        <f>(((I1350/60)/60)/24)+DATE(1970,1,1)</f>
        <v>41991.506168981476</v>
      </c>
      <c r="T1350" s="12">
        <f>(((J1350/60)/60)/24)+DATE(1970,1,1)</f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5">
        <f t="shared" si="85"/>
        <v>59.36</v>
      </c>
      <c r="Q1351" t="str">
        <f t="shared" si="86"/>
        <v>publishing</v>
      </c>
      <c r="R1351" t="str">
        <f t="shared" si="87"/>
        <v>nonfiction</v>
      </c>
      <c r="S1351" s="12">
        <f>(((I1351/60)/60)/24)+DATE(1970,1,1)</f>
        <v>42354.290972222225</v>
      </c>
      <c r="T1351" s="12">
        <f>(((J1351/60)/60)/24)+DATE(1970,1,1)</f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5">
        <f t="shared" si="85"/>
        <v>66.7</v>
      </c>
      <c r="Q1352" t="str">
        <f t="shared" si="86"/>
        <v>publishing</v>
      </c>
      <c r="R1352" t="str">
        <f t="shared" si="87"/>
        <v>nonfiction</v>
      </c>
      <c r="S1352" s="12">
        <f>(((I1352/60)/60)/24)+DATE(1970,1,1)</f>
        <v>42364.013124999998</v>
      </c>
      <c r="T1352" s="12">
        <f>(((J1352/60)/60)/24)+DATE(1970,1,1)</f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5">
        <f t="shared" si="85"/>
        <v>168.78</v>
      </c>
      <c r="Q1353" t="str">
        <f t="shared" si="86"/>
        <v>publishing</v>
      </c>
      <c r="R1353" t="str">
        <f t="shared" si="87"/>
        <v>nonfiction</v>
      </c>
      <c r="S1353" s="12">
        <f>(((I1353/60)/60)/24)+DATE(1970,1,1)</f>
        <v>42412.74009259259</v>
      </c>
      <c r="T1353" s="12">
        <f>(((J1353/60)/60)/24)+DATE(1970,1,1)</f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5">
        <f t="shared" si="85"/>
        <v>59.97</v>
      </c>
      <c r="Q1354" t="str">
        <f t="shared" si="86"/>
        <v>publishing</v>
      </c>
      <c r="R1354" t="str">
        <f t="shared" si="87"/>
        <v>nonfiction</v>
      </c>
      <c r="S1354" s="12">
        <f>(((I1354/60)/60)/24)+DATE(1970,1,1)</f>
        <v>42252.165972222225</v>
      </c>
      <c r="T1354" s="12">
        <f>(((J1354/60)/60)/24)+DATE(1970,1,1)</f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5">
        <f t="shared" si="85"/>
        <v>31.81</v>
      </c>
      <c r="Q1355" t="str">
        <f t="shared" si="86"/>
        <v>publishing</v>
      </c>
      <c r="R1355" t="str">
        <f t="shared" si="87"/>
        <v>nonfiction</v>
      </c>
      <c r="S1355" s="12">
        <f>(((I1355/60)/60)/24)+DATE(1970,1,1)</f>
        <v>41344</v>
      </c>
      <c r="T1355" s="12">
        <f>(((J1355/60)/60)/24)+DATE(1970,1,1)</f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5">
        <f t="shared" si="85"/>
        <v>24.42</v>
      </c>
      <c r="Q1356" t="str">
        <f t="shared" si="86"/>
        <v>publishing</v>
      </c>
      <c r="R1356" t="str">
        <f t="shared" si="87"/>
        <v>nonfiction</v>
      </c>
      <c r="S1356" s="12">
        <f>(((I1356/60)/60)/24)+DATE(1970,1,1)</f>
        <v>42532.807627314818</v>
      </c>
      <c r="T1356" s="12">
        <f>(((J1356/60)/60)/24)+DATE(1970,1,1)</f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5">
        <f t="shared" si="85"/>
        <v>25.35</v>
      </c>
      <c r="Q1357" t="str">
        <f t="shared" si="86"/>
        <v>publishing</v>
      </c>
      <c r="R1357" t="str">
        <f t="shared" si="87"/>
        <v>nonfiction</v>
      </c>
      <c r="S1357" s="12">
        <f>(((I1357/60)/60)/24)+DATE(1970,1,1)</f>
        <v>41243.416666666664</v>
      </c>
      <c r="T1357" s="12">
        <f>(((J1357/60)/60)/24)+DATE(1970,1,1)</f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5">
        <f t="shared" si="85"/>
        <v>71.44</v>
      </c>
      <c r="Q1358" t="str">
        <f t="shared" si="86"/>
        <v>publishing</v>
      </c>
      <c r="R1358" t="str">
        <f t="shared" si="87"/>
        <v>nonfiction</v>
      </c>
      <c r="S1358" s="12">
        <f>(((I1358/60)/60)/24)+DATE(1970,1,1)</f>
        <v>41460.038888888892</v>
      </c>
      <c r="T1358" s="12">
        <f>(((J1358/60)/60)/24)+DATE(1970,1,1)</f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5">
        <f t="shared" si="85"/>
        <v>38.549999999999997</v>
      </c>
      <c r="Q1359" t="str">
        <f t="shared" si="86"/>
        <v>publishing</v>
      </c>
      <c r="R1359" t="str">
        <f t="shared" si="87"/>
        <v>nonfiction</v>
      </c>
      <c r="S1359" s="12">
        <f>(((I1359/60)/60)/24)+DATE(1970,1,1)</f>
        <v>41334.249305555553</v>
      </c>
      <c r="T1359" s="12">
        <f>(((J1359/60)/60)/24)+DATE(1970,1,1)</f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5">
        <f t="shared" si="85"/>
        <v>68.37</v>
      </c>
      <c r="Q1360" t="str">
        <f t="shared" si="86"/>
        <v>publishing</v>
      </c>
      <c r="R1360" t="str">
        <f t="shared" si="87"/>
        <v>nonfiction</v>
      </c>
      <c r="S1360" s="12">
        <f>(((I1360/60)/60)/24)+DATE(1970,1,1)</f>
        <v>40719.570868055554</v>
      </c>
      <c r="T1360" s="12">
        <f>(((J1360/60)/60)/24)+DATE(1970,1,1)</f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5">
        <f t="shared" si="85"/>
        <v>40.21</v>
      </c>
      <c r="Q1361" t="str">
        <f t="shared" si="86"/>
        <v>publishing</v>
      </c>
      <c r="R1361" t="str">
        <f t="shared" si="87"/>
        <v>nonfiction</v>
      </c>
      <c r="S1361" s="12">
        <f>(((I1361/60)/60)/24)+DATE(1970,1,1)</f>
        <v>40730.814699074072</v>
      </c>
      <c r="T1361" s="12">
        <f>(((J1361/60)/60)/24)+DATE(1970,1,1)</f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5">
        <f t="shared" si="85"/>
        <v>32.07</v>
      </c>
      <c r="Q1362" t="str">
        <f t="shared" si="86"/>
        <v>publishing</v>
      </c>
      <c r="R1362" t="str">
        <f t="shared" si="87"/>
        <v>nonfiction</v>
      </c>
      <c r="S1362" s="12">
        <f>(((I1362/60)/60)/24)+DATE(1970,1,1)</f>
        <v>41123.900694444441</v>
      </c>
      <c r="T1362" s="12">
        <f>(((J1362/60)/60)/24)+DATE(1970,1,1)</f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5">
        <f t="shared" si="85"/>
        <v>28.63</v>
      </c>
      <c r="Q1363" t="str">
        <f t="shared" si="86"/>
        <v>publishing</v>
      </c>
      <c r="R1363" t="str">
        <f t="shared" si="87"/>
        <v>nonfiction</v>
      </c>
      <c r="S1363" s="12">
        <f>(((I1363/60)/60)/24)+DATE(1970,1,1)</f>
        <v>41811.717268518521</v>
      </c>
      <c r="T1363" s="12">
        <f>(((J1363/60)/60)/24)+DATE(1970,1,1)</f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5">
        <f t="shared" si="85"/>
        <v>43.64</v>
      </c>
      <c r="Q1364" t="str">
        <f t="shared" si="86"/>
        <v>publishing</v>
      </c>
      <c r="R1364" t="str">
        <f t="shared" si="87"/>
        <v>nonfiction</v>
      </c>
      <c r="S1364" s="12">
        <f>(((I1364/60)/60)/24)+DATE(1970,1,1)</f>
        <v>41524.934386574074</v>
      </c>
      <c r="T1364" s="12">
        <f>(((J1364/60)/60)/24)+DATE(1970,1,1)</f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5">
        <f t="shared" si="85"/>
        <v>40</v>
      </c>
      <c r="Q1365" t="str">
        <f t="shared" si="86"/>
        <v>publishing</v>
      </c>
      <c r="R1365" t="str">
        <f t="shared" si="87"/>
        <v>nonfiction</v>
      </c>
      <c r="S1365" s="12">
        <f>(((I1365/60)/60)/24)+DATE(1970,1,1)</f>
        <v>42415.332638888889</v>
      </c>
      <c r="T1365" s="12">
        <f>(((J1365/60)/60)/24)+DATE(1970,1,1)</f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5">
        <f t="shared" si="85"/>
        <v>346.04</v>
      </c>
      <c r="Q1366" t="str">
        <f t="shared" si="86"/>
        <v>music</v>
      </c>
      <c r="R1366" t="str">
        <f t="shared" si="87"/>
        <v>rock</v>
      </c>
      <c r="S1366" s="12">
        <f>(((I1366/60)/60)/24)+DATE(1970,1,1)</f>
        <v>42011.6956712963</v>
      </c>
      <c r="T1366" s="12">
        <f>(((J1366/60)/60)/24)+DATE(1970,1,1)</f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5">
        <f t="shared" si="85"/>
        <v>81.739999999999995</v>
      </c>
      <c r="Q1367" t="str">
        <f t="shared" si="86"/>
        <v>music</v>
      </c>
      <c r="R1367" t="str">
        <f t="shared" si="87"/>
        <v>rock</v>
      </c>
      <c r="S1367" s="12">
        <f>(((I1367/60)/60)/24)+DATE(1970,1,1)</f>
        <v>42079.691574074073</v>
      </c>
      <c r="T1367" s="12">
        <f>(((J1367/60)/60)/24)+DATE(1970,1,1)</f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5">
        <f t="shared" si="85"/>
        <v>64.540000000000006</v>
      </c>
      <c r="Q1368" t="str">
        <f t="shared" si="86"/>
        <v>music</v>
      </c>
      <c r="R1368" t="str">
        <f t="shared" si="87"/>
        <v>rock</v>
      </c>
      <c r="S1368" s="12">
        <f>(((I1368/60)/60)/24)+DATE(1970,1,1)</f>
        <v>41970.037766203706</v>
      </c>
      <c r="T1368" s="12">
        <f>(((J1368/60)/60)/24)+DATE(1970,1,1)</f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5">
        <f t="shared" si="85"/>
        <v>63.48</v>
      </c>
      <c r="Q1369" t="str">
        <f t="shared" si="86"/>
        <v>music</v>
      </c>
      <c r="R1369" t="str">
        <f t="shared" si="87"/>
        <v>rock</v>
      </c>
      <c r="S1369" s="12">
        <f>(((I1369/60)/60)/24)+DATE(1970,1,1)</f>
        <v>42322.044560185182</v>
      </c>
      <c r="T1369" s="12">
        <f>(((J1369/60)/60)/24)+DATE(1970,1,1)</f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5">
        <f t="shared" si="85"/>
        <v>63.62</v>
      </c>
      <c r="Q1370" t="str">
        <f t="shared" si="86"/>
        <v>music</v>
      </c>
      <c r="R1370" t="str">
        <f t="shared" si="87"/>
        <v>rock</v>
      </c>
      <c r="S1370" s="12">
        <f>(((I1370/60)/60)/24)+DATE(1970,1,1)</f>
        <v>42170.190902777773</v>
      </c>
      <c r="T1370" s="12">
        <f>(((J1370/60)/60)/24)+DATE(1970,1,1)</f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5">
        <f t="shared" si="85"/>
        <v>83.97</v>
      </c>
      <c r="Q1371" t="str">
        <f t="shared" si="86"/>
        <v>music</v>
      </c>
      <c r="R1371" t="str">
        <f t="shared" si="87"/>
        <v>rock</v>
      </c>
      <c r="S1371" s="12">
        <f>(((I1371/60)/60)/24)+DATE(1970,1,1)</f>
        <v>41740.594282407408</v>
      </c>
      <c r="T1371" s="12">
        <f>(((J1371/60)/60)/24)+DATE(1970,1,1)</f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5">
        <f t="shared" si="85"/>
        <v>77.75</v>
      </c>
      <c r="Q1372" t="str">
        <f t="shared" si="86"/>
        <v>music</v>
      </c>
      <c r="R1372" t="str">
        <f t="shared" si="87"/>
        <v>rock</v>
      </c>
      <c r="S1372" s="12">
        <f>(((I1372/60)/60)/24)+DATE(1970,1,1)</f>
        <v>41563.00335648148</v>
      </c>
      <c r="T1372" s="12">
        <f>(((J1372/60)/60)/24)+DATE(1970,1,1)</f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5">
        <f t="shared" si="85"/>
        <v>107.07</v>
      </c>
      <c r="Q1373" t="str">
        <f t="shared" si="86"/>
        <v>music</v>
      </c>
      <c r="R1373" t="str">
        <f t="shared" si="87"/>
        <v>rock</v>
      </c>
      <c r="S1373" s="12">
        <f>(((I1373/60)/60)/24)+DATE(1970,1,1)</f>
        <v>42131.758587962962</v>
      </c>
      <c r="T1373" s="12">
        <f>(((J1373/60)/60)/24)+DATE(1970,1,1)</f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5">
        <f t="shared" si="85"/>
        <v>38.75</v>
      </c>
      <c r="Q1374" t="str">
        <f t="shared" si="86"/>
        <v>music</v>
      </c>
      <c r="R1374" t="str">
        <f t="shared" si="87"/>
        <v>rock</v>
      </c>
      <c r="S1374" s="12">
        <f>(((I1374/60)/60)/24)+DATE(1970,1,1)</f>
        <v>41102.739953703705</v>
      </c>
      <c r="T1374" s="12">
        <f>(((J1374/60)/60)/24)+DATE(1970,1,1)</f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5">
        <f t="shared" si="85"/>
        <v>201.94</v>
      </c>
      <c r="Q1375" t="str">
        <f t="shared" si="86"/>
        <v>music</v>
      </c>
      <c r="R1375" t="str">
        <f t="shared" si="87"/>
        <v>rock</v>
      </c>
      <c r="S1375" s="12">
        <f>(((I1375/60)/60)/24)+DATE(1970,1,1)</f>
        <v>42734.95177083333</v>
      </c>
      <c r="T1375" s="12">
        <f>(((J1375/60)/60)/24)+DATE(1970,1,1)</f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5">
        <f t="shared" si="85"/>
        <v>43.06</v>
      </c>
      <c r="Q1376" t="str">
        <f t="shared" si="86"/>
        <v>music</v>
      </c>
      <c r="R1376" t="str">
        <f t="shared" si="87"/>
        <v>rock</v>
      </c>
      <c r="S1376" s="12">
        <f>(((I1376/60)/60)/24)+DATE(1970,1,1)</f>
        <v>42454.12023148148</v>
      </c>
      <c r="T1376" s="12">
        <f>(((J1376/60)/60)/24)+DATE(1970,1,1)</f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5">
        <f t="shared" si="85"/>
        <v>62.87</v>
      </c>
      <c r="Q1377" t="str">
        <f t="shared" si="86"/>
        <v>music</v>
      </c>
      <c r="R1377" t="str">
        <f t="shared" si="87"/>
        <v>rock</v>
      </c>
      <c r="S1377" s="12">
        <f>(((I1377/60)/60)/24)+DATE(1970,1,1)</f>
        <v>42750.066192129627</v>
      </c>
      <c r="T1377" s="12">
        <f>(((J1377/60)/60)/24)+DATE(1970,1,1)</f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5">
        <f t="shared" si="85"/>
        <v>55.61</v>
      </c>
      <c r="Q1378" t="str">
        <f t="shared" si="86"/>
        <v>music</v>
      </c>
      <c r="R1378" t="str">
        <f t="shared" si="87"/>
        <v>rock</v>
      </c>
      <c r="S1378" s="12">
        <f>(((I1378/60)/60)/24)+DATE(1970,1,1)</f>
        <v>42707.710717592592</v>
      </c>
      <c r="T1378" s="12">
        <f>(((J1378/60)/60)/24)+DATE(1970,1,1)</f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5">
        <f t="shared" si="85"/>
        <v>48.71</v>
      </c>
      <c r="Q1379" t="str">
        <f t="shared" si="86"/>
        <v>music</v>
      </c>
      <c r="R1379" t="str">
        <f t="shared" si="87"/>
        <v>rock</v>
      </c>
      <c r="S1379" s="12">
        <f>(((I1379/60)/60)/24)+DATE(1970,1,1)</f>
        <v>42769.174305555556</v>
      </c>
      <c r="T1379" s="12">
        <f>(((J1379/60)/60)/24)+DATE(1970,1,1)</f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5">
        <f t="shared" si="85"/>
        <v>30.58</v>
      </c>
      <c r="Q1380" t="str">
        <f t="shared" si="86"/>
        <v>music</v>
      </c>
      <c r="R1380" t="str">
        <f t="shared" si="87"/>
        <v>rock</v>
      </c>
      <c r="S1380" s="12">
        <f>(((I1380/60)/60)/24)+DATE(1970,1,1)</f>
        <v>42583.759374999994</v>
      </c>
      <c r="T1380" s="12">
        <f>(((J1380/60)/60)/24)+DATE(1970,1,1)</f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5">
        <f t="shared" si="85"/>
        <v>73.91</v>
      </c>
      <c r="Q1381" t="str">
        <f t="shared" si="86"/>
        <v>music</v>
      </c>
      <c r="R1381" t="str">
        <f t="shared" si="87"/>
        <v>rock</v>
      </c>
      <c r="S1381" s="12">
        <f>(((I1381/60)/60)/24)+DATE(1970,1,1)</f>
        <v>42160.491620370376</v>
      </c>
      <c r="T1381" s="12">
        <f>(((J1381/60)/60)/24)+DATE(1970,1,1)</f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5">
        <f t="shared" si="85"/>
        <v>21.2</v>
      </c>
      <c r="Q1382" t="str">
        <f t="shared" si="86"/>
        <v>music</v>
      </c>
      <c r="R1382" t="str">
        <f t="shared" si="87"/>
        <v>rock</v>
      </c>
      <c r="S1382" s="12">
        <f>(((I1382/60)/60)/24)+DATE(1970,1,1)</f>
        <v>42164.083333333328</v>
      </c>
      <c r="T1382" s="12">
        <f>(((J1382/60)/60)/24)+DATE(1970,1,1)</f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5">
        <f t="shared" si="85"/>
        <v>73.36</v>
      </c>
      <c r="Q1383" t="str">
        <f t="shared" si="86"/>
        <v>music</v>
      </c>
      <c r="R1383" t="str">
        <f t="shared" si="87"/>
        <v>rock</v>
      </c>
      <c r="S1383" s="12">
        <f>(((I1383/60)/60)/24)+DATE(1970,1,1)</f>
        <v>42733.214409722219</v>
      </c>
      <c r="T1383" s="12">
        <f>(((J1383/60)/60)/24)+DATE(1970,1,1)</f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5">
        <f t="shared" si="85"/>
        <v>56.41</v>
      </c>
      <c r="Q1384" t="str">
        <f t="shared" si="86"/>
        <v>music</v>
      </c>
      <c r="R1384" t="str">
        <f t="shared" si="87"/>
        <v>rock</v>
      </c>
      <c r="S1384" s="12">
        <f>(((I1384/60)/60)/24)+DATE(1970,1,1)</f>
        <v>41400.800185185188</v>
      </c>
      <c r="T1384" s="12">
        <f>(((J1384/60)/60)/24)+DATE(1970,1,1)</f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5">
        <f t="shared" si="85"/>
        <v>50.25</v>
      </c>
      <c r="Q1385" t="str">
        <f t="shared" si="86"/>
        <v>music</v>
      </c>
      <c r="R1385" t="str">
        <f t="shared" si="87"/>
        <v>rock</v>
      </c>
      <c r="S1385" s="12">
        <f>(((I1385/60)/60)/24)+DATE(1970,1,1)</f>
        <v>42727.074976851851</v>
      </c>
      <c r="T1385" s="12">
        <f>(((J1385/60)/60)/24)+DATE(1970,1,1)</f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5">
        <f t="shared" si="85"/>
        <v>68.94</v>
      </c>
      <c r="Q1386" t="str">
        <f t="shared" si="86"/>
        <v>music</v>
      </c>
      <c r="R1386" t="str">
        <f t="shared" si="87"/>
        <v>rock</v>
      </c>
      <c r="S1386" s="12">
        <f>(((I1386/60)/60)/24)+DATE(1970,1,1)</f>
        <v>42190.735208333332</v>
      </c>
      <c r="T1386" s="12">
        <f>(((J1386/60)/60)/24)+DATE(1970,1,1)</f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5">
        <f t="shared" si="85"/>
        <v>65.91</v>
      </c>
      <c r="Q1387" t="str">
        <f t="shared" si="86"/>
        <v>music</v>
      </c>
      <c r="R1387" t="str">
        <f t="shared" si="87"/>
        <v>rock</v>
      </c>
      <c r="S1387" s="12">
        <f>(((I1387/60)/60)/24)+DATE(1970,1,1)</f>
        <v>42489.507638888885</v>
      </c>
      <c r="T1387" s="12">
        <f>(((J1387/60)/60)/24)+DATE(1970,1,1)</f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5">
        <f t="shared" si="85"/>
        <v>62.5</v>
      </c>
      <c r="Q1388" t="str">
        <f t="shared" si="86"/>
        <v>music</v>
      </c>
      <c r="R1388" t="str">
        <f t="shared" si="87"/>
        <v>rock</v>
      </c>
      <c r="S1388" s="12">
        <f>(((I1388/60)/60)/24)+DATE(1970,1,1)</f>
        <v>42214.646863425922</v>
      </c>
      <c r="T1388" s="12">
        <f>(((J1388/60)/60)/24)+DATE(1970,1,1)</f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5">
        <f t="shared" si="85"/>
        <v>70.06</v>
      </c>
      <c r="Q1389" t="str">
        <f t="shared" si="86"/>
        <v>music</v>
      </c>
      <c r="R1389" t="str">
        <f t="shared" si="87"/>
        <v>rock</v>
      </c>
      <c r="S1389" s="12">
        <f>(((I1389/60)/60)/24)+DATE(1970,1,1)</f>
        <v>42158.1875</v>
      </c>
      <c r="T1389" s="12">
        <f>(((J1389/60)/60)/24)+DATE(1970,1,1)</f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5">
        <f t="shared" si="85"/>
        <v>60.18</v>
      </c>
      <c r="Q1390" t="str">
        <f t="shared" si="86"/>
        <v>music</v>
      </c>
      <c r="R1390" t="str">
        <f t="shared" si="87"/>
        <v>rock</v>
      </c>
      <c r="S1390" s="12">
        <f>(((I1390/60)/60)/24)+DATE(1970,1,1)</f>
        <v>42660.676388888889</v>
      </c>
      <c r="T1390" s="12">
        <f>(((J1390/60)/60)/24)+DATE(1970,1,1)</f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5">
        <f t="shared" si="85"/>
        <v>21.38</v>
      </c>
      <c r="Q1391" t="str">
        <f t="shared" si="86"/>
        <v>music</v>
      </c>
      <c r="R1391" t="str">
        <f t="shared" si="87"/>
        <v>rock</v>
      </c>
      <c r="S1391" s="12">
        <f>(((I1391/60)/60)/24)+DATE(1970,1,1)</f>
        <v>42595.480983796297</v>
      </c>
      <c r="T1391" s="12">
        <f>(((J1391/60)/60)/24)+DATE(1970,1,1)</f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5">
        <f t="shared" si="85"/>
        <v>160.79</v>
      </c>
      <c r="Q1392" t="str">
        <f t="shared" si="86"/>
        <v>music</v>
      </c>
      <c r="R1392" t="str">
        <f t="shared" si="87"/>
        <v>rock</v>
      </c>
      <c r="S1392" s="12">
        <f>(((I1392/60)/60)/24)+DATE(1970,1,1)</f>
        <v>42121.716666666667</v>
      </c>
      <c r="T1392" s="12">
        <f>(((J1392/60)/60)/24)+DATE(1970,1,1)</f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5">
        <f t="shared" si="85"/>
        <v>42.38</v>
      </c>
      <c r="Q1393" t="str">
        <f t="shared" si="86"/>
        <v>music</v>
      </c>
      <c r="R1393" t="str">
        <f t="shared" si="87"/>
        <v>rock</v>
      </c>
      <c r="S1393" s="12">
        <f>(((I1393/60)/60)/24)+DATE(1970,1,1)</f>
        <v>42238.207638888889</v>
      </c>
      <c r="T1393" s="12">
        <f>(((J1393/60)/60)/24)+DATE(1970,1,1)</f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5">
        <f t="shared" si="85"/>
        <v>27.32</v>
      </c>
      <c r="Q1394" t="str">
        <f t="shared" si="86"/>
        <v>music</v>
      </c>
      <c r="R1394" t="str">
        <f t="shared" si="87"/>
        <v>rock</v>
      </c>
      <c r="S1394" s="12">
        <f>(((I1394/60)/60)/24)+DATE(1970,1,1)</f>
        <v>42432.154930555553</v>
      </c>
      <c r="T1394" s="12">
        <f>(((J1394/60)/60)/24)+DATE(1970,1,1)</f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5">
        <f t="shared" si="85"/>
        <v>196.83</v>
      </c>
      <c r="Q1395" t="str">
        <f t="shared" si="86"/>
        <v>music</v>
      </c>
      <c r="R1395" t="str">
        <f t="shared" si="87"/>
        <v>rock</v>
      </c>
      <c r="S1395" s="12">
        <f>(((I1395/60)/60)/24)+DATE(1970,1,1)</f>
        <v>42583.681979166664</v>
      </c>
      <c r="T1395" s="12">
        <f>(((J1395/60)/60)/24)+DATE(1970,1,1)</f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5">
        <f t="shared" si="85"/>
        <v>53.88</v>
      </c>
      <c r="Q1396" t="str">
        <f t="shared" si="86"/>
        <v>music</v>
      </c>
      <c r="R1396" t="str">
        <f t="shared" si="87"/>
        <v>rock</v>
      </c>
      <c r="S1396" s="12">
        <f>(((I1396/60)/60)/24)+DATE(1970,1,1)</f>
        <v>42795.125</v>
      </c>
      <c r="T1396" s="12">
        <f>(((J1396/60)/60)/24)+DATE(1970,1,1)</f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5">
        <f t="shared" si="85"/>
        <v>47.76</v>
      </c>
      <c r="Q1397" t="str">
        <f t="shared" si="86"/>
        <v>music</v>
      </c>
      <c r="R1397" t="str">
        <f t="shared" si="87"/>
        <v>rock</v>
      </c>
      <c r="S1397" s="12">
        <f>(((I1397/60)/60)/24)+DATE(1970,1,1)</f>
        <v>42749.90834490741</v>
      </c>
      <c r="T1397" s="12">
        <f>(((J1397/60)/60)/24)+DATE(1970,1,1)</f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5">
        <f t="shared" si="85"/>
        <v>88.19</v>
      </c>
      <c r="Q1398" t="str">
        <f t="shared" si="86"/>
        <v>music</v>
      </c>
      <c r="R1398" t="str">
        <f t="shared" si="87"/>
        <v>rock</v>
      </c>
      <c r="S1398" s="12">
        <f>(((I1398/60)/60)/24)+DATE(1970,1,1)</f>
        <v>42048.99863425926</v>
      </c>
      <c r="T1398" s="12">
        <f>(((J1398/60)/60)/24)+DATE(1970,1,1)</f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5">
        <f t="shared" si="85"/>
        <v>72.06</v>
      </c>
      <c r="Q1399" t="str">
        <f t="shared" si="86"/>
        <v>music</v>
      </c>
      <c r="R1399" t="str">
        <f t="shared" si="87"/>
        <v>rock</v>
      </c>
      <c r="S1399" s="12">
        <f>(((I1399/60)/60)/24)+DATE(1970,1,1)</f>
        <v>42670.888194444444</v>
      </c>
      <c r="T1399" s="12">
        <f>(((J1399/60)/60)/24)+DATE(1970,1,1)</f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5">
        <f t="shared" si="85"/>
        <v>74.25</v>
      </c>
      <c r="Q1400" t="str">
        <f t="shared" si="86"/>
        <v>music</v>
      </c>
      <c r="R1400" t="str">
        <f t="shared" si="87"/>
        <v>rock</v>
      </c>
      <c r="S1400" s="12">
        <f>(((I1400/60)/60)/24)+DATE(1970,1,1)</f>
        <v>42556.874236111107</v>
      </c>
      <c r="T1400" s="12">
        <f>(((J1400/60)/60)/24)+DATE(1970,1,1)</f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5">
        <f t="shared" si="85"/>
        <v>61.7</v>
      </c>
      <c r="Q1401" t="str">
        <f t="shared" si="86"/>
        <v>music</v>
      </c>
      <c r="R1401" t="str">
        <f t="shared" si="87"/>
        <v>rock</v>
      </c>
      <c r="S1401" s="12">
        <f>(((I1401/60)/60)/24)+DATE(1970,1,1)</f>
        <v>41919.004317129627</v>
      </c>
      <c r="T1401" s="12">
        <f>(((J1401/60)/60)/24)+DATE(1970,1,1)</f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5">
        <f t="shared" si="85"/>
        <v>17.239999999999998</v>
      </c>
      <c r="Q1402" t="str">
        <f t="shared" si="86"/>
        <v>music</v>
      </c>
      <c r="R1402" t="str">
        <f t="shared" si="87"/>
        <v>rock</v>
      </c>
      <c r="S1402" s="12">
        <f>(((I1402/60)/60)/24)+DATE(1970,1,1)</f>
        <v>42533.229166666672</v>
      </c>
      <c r="T1402" s="12">
        <f>(((J1402/60)/60)/24)+DATE(1970,1,1)</f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5">
        <f t="shared" si="85"/>
        <v>51.72</v>
      </c>
      <c r="Q1403" t="str">
        <f t="shared" si="86"/>
        <v>music</v>
      </c>
      <c r="R1403" t="str">
        <f t="shared" si="87"/>
        <v>rock</v>
      </c>
      <c r="S1403" s="12">
        <f>(((I1403/60)/60)/24)+DATE(1970,1,1)</f>
        <v>41420.99622685185</v>
      </c>
      <c r="T1403" s="12">
        <f>(((J1403/60)/60)/24)+DATE(1970,1,1)</f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5">
        <f t="shared" si="85"/>
        <v>24.15</v>
      </c>
      <c r="Q1404" t="str">
        <f t="shared" si="86"/>
        <v>music</v>
      </c>
      <c r="R1404" t="str">
        <f t="shared" si="87"/>
        <v>rock</v>
      </c>
      <c r="S1404" s="12">
        <f>(((I1404/60)/60)/24)+DATE(1970,1,1)</f>
        <v>42125.011701388896</v>
      </c>
      <c r="T1404" s="12">
        <f>(((J1404/60)/60)/24)+DATE(1970,1,1)</f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5">
        <f t="shared" si="85"/>
        <v>62.17</v>
      </c>
      <c r="Q1405" t="str">
        <f t="shared" si="86"/>
        <v>music</v>
      </c>
      <c r="R1405" t="str">
        <f t="shared" si="87"/>
        <v>rock</v>
      </c>
      <c r="S1405" s="12">
        <f>(((I1405/60)/60)/24)+DATE(1970,1,1)</f>
        <v>41481.062905092593</v>
      </c>
      <c r="T1405" s="12">
        <f>(((J1405/60)/60)/24)+DATE(1970,1,1)</f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5">
        <f t="shared" si="85"/>
        <v>48.2</v>
      </c>
      <c r="Q1406" t="str">
        <f t="shared" si="86"/>
        <v>publishing</v>
      </c>
      <c r="R1406" t="str">
        <f t="shared" si="87"/>
        <v>translations</v>
      </c>
      <c r="S1406" s="12">
        <f>(((I1406/60)/60)/24)+DATE(1970,1,1)</f>
        <v>42057.510243055556</v>
      </c>
      <c r="T1406" s="12">
        <f>(((J1406/60)/60)/24)+DATE(1970,1,1)</f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5">
        <f t="shared" si="85"/>
        <v>6.18</v>
      </c>
      <c r="Q1407" t="str">
        <f t="shared" si="86"/>
        <v>publishing</v>
      </c>
      <c r="R1407" t="str">
        <f t="shared" si="87"/>
        <v>translations</v>
      </c>
      <c r="S1407" s="12">
        <f>(((I1407/60)/60)/24)+DATE(1970,1,1)</f>
        <v>41971.722233796296</v>
      </c>
      <c r="T1407" s="12">
        <f>(((J1407/60)/60)/24)+DATE(1970,1,1)</f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5">
        <f t="shared" si="85"/>
        <v>5</v>
      </c>
      <c r="Q1408" t="str">
        <f t="shared" si="86"/>
        <v>publishing</v>
      </c>
      <c r="R1408" t="str">
        <f t="shared" si="87"/>
        <v>translations</v>
      </c>
      <c r="S1408" s="12">
        <f>(((I1408/60)/60)/24)+DATE(1970,1,1)</f>
        <v>42350.416666666672</v>
      </c>
      <c r="T1408" s="12">
        <f>(((J1408/60)/60)/24)+DATE(1970,1,1)</f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5">
        <f t="shared" si="85"/>
        <v>7.5</v>
      </c>
      <c r="Q1409" t="str">
        <f t="shared" si="86"/>
        <v>publishing</v>
      </c>
      <c r="R1409" t="str">
        <f t="shared" si="87"/>
        <v>translations</v>
      </c>
      <c r="S1409" s="12">
        <f>(((I1409/60)/60)/24)+DATE(1970,1,1)</f>
        <v>41863.536782407406</v>
      </c>
      <c r="T1409" s="12">
        <f>(((J1409/60)/60)/24)+DATE(1970,1,1)</f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5">
        <f t="shared" si="85"/>
        <v>12</v>
      </c>
      <c r="Q1410" t="str">
        <f t="shared" si="86"/>
        <v>publishing</v>
      </c>
      <c r="R1410" t="str">
        <f t="shared" si="87"/>
        <v>translations</v>
      </c>
      <c r="S1410" s="12">
        <f>(((I1410/60)/60)/24)+DATE(1970,1,1)</f>
        <v>42321.913842592592</v>
      </c>
      <c r="T1410" s="12">
        <f>(((J1410/60)/60)/24)+DATE(1970,1,1)</f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5" t="e">
        <f t="shared" ref="P1411:P1474" si="89">ROUND(E1411/L1411,2)</f>
        <v>#DIV/0!</v>
      </c>
      <c r="Q1411" t="str">
        <f t="shared" ref="Q1411:Q1474" si="90">LEFT(N1411,FIND("/",N1411)-1)</f>
        <v>publishing</v>
      </c>
      <c r="R1411" t="str">
        <f t="shared" ref="R1411:R1474" si="91">RIGHT(N1411,LEN(N1411)-FIND("/",N1411))</f>
        <v>translations</v>
      </c>
      <c r="S1411" s="12">
        <f>(((I1411/60)/60)/24)+DATE(1970,1,1)</f>
        <v>42005.175173611111</v>
      </c>
      <c r="T1411" s="12">
        <f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5">
        <f t="shared" si="89"/>
        <v>1</v>
      </c>
      <c r="Q1412" t="str">
        <f t="shared" si="90"/>
        <v>publishing</v>
      </c>
      <c r="R1412" t="str">
        <f t="shared" si="91"/>
        <v>translations</v>
      </c>
      <c r="S1412" s="12">
        <f>(((I1412/60)/60)/24)+DATE(1970,1,1)</f>
        <v>42524.318518518514</v>
      </c>
      <c r="T1412" s="12">
        <f>(((J1412/60)/60)/24)+DATE(1970,1,1)</f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5">
        <f t="shared" si="89"/>
        <v>2.33</v>
      </c>
      <c r="Q1413" t="str">
        <f t="shared" si="90"/>
        <v>publishing</v>
      </c>
      <c r="R1413" t="str">
        <f t="shared" si="91"/>
        <v>translations</v>
      </c>
      <c r="S1413" s="12">
        <f>(((I1413/60)/60)/24)+DATE(1970,1,1)</f>
        <v>42041.059027777781</v>
      </c>
      <c r="T1413" s="12">
        <f>(((J1413/60)/60)/24)+DATE(1970,1,1)</f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5">
        <f t="shared" si="89"/>
        <v>24.62</v>
      </c>
      <c r="Q1414" t="str">
        <f t="shared" si="90"/>
        <v>publishing</v>
      </c>
      <c r="R1414" t="str">
        <f t="shared" si="91"/>
        <v>translations</v>
      </c>
      <c r="S1414" s="12">
        <f>(((I1414/60)/60)/24)+DATE(1970,1,1)</f>
        <v>41977.063645833332</v>
      </c>
      <c r="T1414" s="12">
        <f>(((J1414/60)/60)/24)+DATE(1970,1,1)</f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5">
        <f t="shared" si="89"/>
        <v>100</v>
      </c>
      <c r="Q1415" t="str">
        <f t="shared" si="90"/>
        <v>publishing</v>
      </c>
      <c r="R1415" t="str">
        <f t="shared" si="91"/>
        <v>translations</v>
      </c>
      <c r="S1415" s="12">
        <f>(((I1415/60)/60)/24)+DATE(1970,1,1)</f>
        <v>42420.437152777777</v>
      </c>
      <c r="T1415" s="12">
        <f>(((J1415/60)/60)/24)+DATE(1970,1,1)</f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5">
        <f t="shared" si="89"/>
        <v>1</v>
      </c>
      <c r="Q1416" t="str">
        <f t="shared" si="90"/>
        <v>publishing</v>
      </c>
      <c r="R1416" t="str">
        <f t="shared" si="91"/>
        <v>translations</v>
      </c>
      <c r="S1416" s="12">
        <f>(((I1416/60)/60)/24)+DATE(1970,1,1)</f>
        <v>42738.25309027778</v>
      </c>
      <c r="T1416" s="12">
        <f>(((J1416/60)/60)/24)+DATE(1970,1,1)</f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5">
        <f t="shared" si="89"/>
        <v>88.89</v>
      </c>
      <c r="Q1417" t="str">
        <f t="shared" si="90"/>
        <v>publishing</v>
      </c>
      <c r="R1417" t="str">
        <f t="shared" si="91"/>
        <v>translations</v>
      </c>
      <c r="S1417" s="12">
        <f>(((I1417/60)/60)/24)+DATE(1970,1,1)</f>
        <v>42232.675821759258</v>
      </c>
      <c r="T1417" s="12">
        <f>(((J1417/60)/60)/24)+DATE(1970,1,1)</f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5" t="e">
        <f t="shared" si="89"/>
        <v>#DIV/0!</v>
      </c>
      <c r="Q1418" t="str">
        <f t="shared" si="90"/>
        <v>publishing</v>
      </c>
      <c r="R1418" t="str">
        <f t="shared" si="91"/>
        <v>translations</v>
      </c>
      <c r="S1418" s="12">
        <f>(((I1418/60)/60)/24)+DATE(1970,1,1)</f>
        <v>42329.967812499999</v>
      </c>
      <c r="T1418" s="12">
        <f>(((J1418/60)/60)/24)+DATE(1970,1,1)</f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5">
        <f t="shared" si="89"/>
        <v>27.5</v>
      </c>
      <c r="Q1419" t="str">
        <f t="shared" si="90"/>
        <v>publishing</v>
      </c>
      <c r="R1419" t="str">
        <f t="shared" si="91"/>
        <v>translations</v>
      </c>
      <c r="S1419" s="12">
        <f>(((I1419/60)/60)/24)+DATE(1970,1,1)</f>
        <v>42262.465972222228</v>
      </c>
      <c r="T1419" s="12">
        <f>(((J1419/60)/60)/24)+DATE(1970,1,1)</f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5">
        <f t="shared" si="89"/>
        <v>6</v>
      </c>
      <c r="Q1420" t="str">
        <f t="shared" si="90"/>
        <v>publishing</v>
      </c>
      <c r="R1420" t="str">
        <f t="shared" si="91"/>
        <v>translations</v>
      </c>
      <c r="S1420" s="12">
        <f>(((I1420/60)/60)/24)+DATE(1970,1,1)</f>
        <v>42425.456412037034</v>
      </c>
      <c r="T1420" s="12">
        <f>(((J1420/60)/60)/24)+DATE(1970,1,1)</f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5">
        <f t="shared" si="89"/>
        <v>44.5</v>
      </c>
      <c r="Q1421" t="str">
        <f t="shared" si="90"/>
        <v>publishing</v>
      </c>
      <c r="R1421" t="str">
        <f t="shared" si="91"/>
        <v>translations</v>
      </c>
      <c r="S1421" s="12">
        <f>(((I1421/60)/60)/24)+DATE(1970,1,1)</f>
        <v>42652.456238425926</v>
      </c>
      <c r="T1421" s="12">
        <f>(((J1421/60)/60)/24)+DATE(1970,1,1)</f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5">
        <f t="shared" si="89"/>
        <v>1</v>
      </c>
      <c r="Q1422" t="str">
        <f t="shared" si="90"/>
        <v>publishing</v>
      </c>
      <c r="R1422" t="str">
        <f t="shared" si="91"/>
        <v>translations</v>
      </c>
      <c r="S1422" s="12">
        <f>(((I1422/60)/60)/24)+DATE(1970,1,1)</f>
        <v>42549.667662037042</v>
      </c>
      <c r="T1422" s="12">
        <f>(((J1422/60)/60)/24)+DATE(1970,1,1)</f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5">
        <f t="shared" si="89"/>
        <v>100</v>
      </c>
      <c r="Q1423" t="str">
        <f t="shared" si="90"/>
        <v>publishing</v>
      </c>
      <c r="R1423" t="str">
        <f t="shared" si="91"/>
        <v>translations</v>
      </c>
      <c r="S1423" s="12">
        <f>(((I1423/60)/60)/24)+DATE(1970,1,1)</f>
        <v>42043.915613425925</v>
      </c>
      <c r="T1423" s="12">
        <f>(((J1423/60)/60)/24)+DATE(1970,1,1)</f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5">
        <f t="shared" si="89"/>
        <v>13</v>
      </c>
      <c r="Q1424" t="str">
        <f t="shared" si="90"/>
        <v>publishing</v>
      </c>
      <c r="R1424" t="str">
        <f t="shared" si="91"/>
        <v>translations</v>
      </c>
      <c r="S1424" s="12">
        <f>(((I1424/60)/60)/24)+DATE(1970,1,1)</f>
        <v>42634.239629629628</v>
      </c>
      <c r="T1424" s="12">
        <f>(((J1424/60)/60)/24)+DATE(1970,1,1)</f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5">
        <f t="shared" si="89"/>
        <v>100</v>
      </c>
      <c r="Q1425" t="str">
        <f t="shared" si="90"/>
        <v>publishing</v>
      </c>
      <c r="R1425" t="str">
        <f t="shared" si="91"/>
        <v>translations</v>
      </c>
      <c r="S1425" s="12">
        <f>(((I1425/60)/60)/24)+DATE(1970,1,1)</f>
        <v>42370.360312500001</v>
      </c>
      <c r="T1425" s="12">
        <f>(((J1425/60)/60)/24)+DATE(1970,1,1)</f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5">
        <f t="shared" si="89"/>
        <v>109.07</v>
      </c>
      <c r="Q1426" t="str">
        <f t="shared" si="90"/>
        <v>publishing</v>
      </c>
      <c r="R1426" t="str">
        <f t="shared" si="91"/>
        <v>translations</v>
      </c>
      <c r="S1426" s="12">
        <f>(((I1426/60)/60)/24)+DATE(1970,1,1)</f>
        <v>42689.759282407409</v>
      </c>
      <c r="T1426" s="12">
        <f>(((J1426/60)/60)/24)+DATE(1970,1,1)</f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5" t="e">
        <f t="shared" si="89"/>
        <v>#DIV/0!</v>
      </c>
      <c r="Q1427" t="str">
        <f t="shared" si="90"/>
        <v>publishing</v>
      </c>
      <c r="R1427" t="str">
        <f t="shared" si="91"/>
        <v>translations</v>
      </c>
      <c r="S1427" s="12">
        <f>(((I1427/60)/60)/24)+DATE(1970,1,1)</f>
        <v>42123.131469907406</v>
      </c>
      <c r="T1427" s="12">
        <f>(((J1427/60)/60)/24)+DATE(1970,1,1)</f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5" t="e">
        <f t="shared" si="89"/>
        <v>#DIV/0!</v>
      </c>
      <c r="Q1428" t="str">
        <f t="shared" si="90"/>
        <v>publishing</v>
      </c>
      <c r="R1428" t="str">
        <f t="shared" si="91"/>
        <v>translations</v>
      </c>
      <c r="S1428" s="12">
        <f>(((I1428/60)/60)/24)+DATE(1970,1,1)</f>
        <v>42240.390277777777</v>
      </c>
      <c r="T1428" s="12">
        <f>(((J1428/60)/60)/24)+DATE(1970,1,1)</f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5">
        <f t="shared" si="89"/>
        <v>104.75</v>
      </c>
      <c r="Q1429" t="str">
        <f t="shared" si="90"/>
        <v>publishing</v>
      </c>
      <c r="R1429" t="str">
        <f t="shared" si="91"/>
        <v>translations</v>
      </c>
      <c r="S1429" s="12">
        <f>(((I1429/60)/60)/24)+DATE(1970,1,1)</f>
        <v>42631.851678240739</v>
      </c>
      <c r="T1429" s="12">
        <f>(((J1429/60)/60)/24)+DATE(1970,1,1)</f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5">
        <f t="shared" si="89"/>
        <v>15</v>
      </c>
      <c r="Q1430" t="str">
        <f t="shared" si="90"/>
        <v>publishing</v>
      </c>
      <c r="R1430" t="str">
        <f t="shared" si="91"/>
        <v>translations</v>
      </c>
      <c r="S1430" s="12">
        <f>(((I1430/60)/60)/24)+DATE(1970,1,1)</f>
        <v>42462.338159722218</v>
      </c>
      <c r="T1430" s="12">
        <f>(((J1430/60)/60)/24)+DATE(1970,1,1)</f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5" t="e">
        <f t="shared" si="89"/>
        <v>#DIV/0!</v>
      </c>
      <c r="Q1431" t="str">
        <f t="shared" si="90"/>
        <v>publishing</v>
      </c>
      <c r="R1431" t="str">
        <f t="shared" si="91"/>
        <v>translations</v>
      </c>
      <c r="S1431" s="12">
        <f>(((I1431/60)/60)/24)+DATE(1970,1,1)</f>
        <v>42104.060671296291</v>
      </c>
      <c r="T1431" s="12">
        <f>(((J1431/60)/60)/24)+DATE(1970,1,1)</f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5">
        <f t="shared" si="89"/>
        <v>80.599999999999994</v>
      </c>
      <c r="Q1432" t="str">
        <f t="shared" si="90"/>
        <v>publishing</v>
      </c>
      <c r="R1432" t="str">
        <f t="shared" si="91"/>
        <v>translations</v>
      </c>
      <c r="S1432" s="12">
        <f>(((I1432/60)/60)/24)+DATE(1970,1,1)</f>
        <v>41992.813518518517</v>
      </c>
      <c r="T1432" s="12">
        <f>(((J1432/60)/60)/24)+DATE(1970,1,1)</f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5">
        <f t="shared" si="89"/>
        <v>115.55</v>
      </c>
      <c r="Q1433" t="str">
        <f t="shared" si="90"/>
        <v>publishing</v>
      </c>
      <c r="R1433" t="str">
        <f t="shared" si="91"/>
        <v>translations</v>
      </c>
      <c r="S1433" s="12">
        <f>(((I1433/60)/60)/24)+DATE(1970,1,1)</f>
        <v>42334.252500000002</v>
      </c>
      <c r="T1433" s="12">
        <f>(((J1433/60)/60)/24)+DATE(1970,1,1)</f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5" t="e">
        <f t="shared" si="89"/>
        <v>#DIV/0!</v>
      </c>
      <c r="Q1434" t="str">
        <f t="shared" si="90"/>
        <v>publishing</v>
      </c>
      <c r="R1434" t="str">
        <f t="shared" si="91"/>
        <v>translations</v>
      </c>
      <c r="S1434" s="12">
        <f>(((I1434/60)/60)/24)+DATE(1970,1,1)</f>
        <v>42205.780416666668</v>
      </c>
      <c r="T1434" s="12">
        <f>(((J1434/60)/60)/24)+DATE(1970,1,1)</f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5">
        <f t="shared" si="89"/>
        <v>80.5</v>
      </c>
      <c r="Q1435" t="str">
        <f t="shared" si="90"/>
        <v>publishing</v>
      </c>
      <c r="R1435" t="str">
        <f t="shared" si="91"/>
        <v>translations</v>
      </c>
      <c r="S1435" s="12">
        <f>(((I1435/60)/60)/24)+DATE(1970,1,1)</f>
        <v>42714.458333333328</v>
      </c>
      <c r="T1435" s="12">
        <f>(((J1435/60)/60)/24)+DATE(1970,1,1)</f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5">
        <f t="shared" si="89"/>
        <v>744.55</v>
      </c>
      <c r="Q1436" t="str">
        <f t="shared" si="90"/>
        <v>publishing</v>
      </c>
      <c r="R1436" t="str">
        <f t="shared" si="91"/>
        <v>translations</v>
      </c>
      <c r="S1436" s="12">
        <f>(((I1436/60)/60)/24)+DATE(1970,1,1)</f>
        <v>42163.625</v>
      </c>
      <c r="T1436" s="12">
        <f>(((J1436/60)/60)/24)+DATE(1970,1,1)</f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5">
        <f t="shared" si="89"/>
        <v>7.5</v>
      </c>
      <c r="Q1437" t="str">
        <f t="shared" si="90"/>
        <v>publishing</v>
      </c>
      <c r="R1437" t="str">
        <f t="shared" si="91"/>
        <v>translations</v>
      </c>
      <c r="S1437" s="12">
        <f>(((I1437/60)/60)/24)+DATE(1970,1,1)</f>
        <v>42288.780324074076</v>
      </c>
      <c r="T1437" s="12">
        <f>(((J1437/60)/60)/24)+DATE(1970,1,1)</f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5">
        <f t="shared" si="89"/>
        <v>38.5</v>
      </c>
      <c r="Q1438" t="str">
        <f t="shared" si="90"/>
        <v>publishing</v>
      </c>
      <c r="R1438" t="str">
        <f t="shared" si="91"/>
        <v>translations</v>
      </c>
      <c r="S1438" s="12">
        <f>(((I1438/60)/60)/24)+DATE(1970,1,1)</f>
        <v>42421.35019675926</v>
      </c>
      <c r="T1438" s="12">
        <f>(((J1438/60)/60)/24)+DATE(1970,1,1)</f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5">
        <f t="shared" si="89"/>
        <v>36.68</v>
      </c>
      <c r="Q1439" t="str">
        <f t="shared" si="90"/>
        <v>publishing</v>
      </c>
      <c r="R1439" t="str">
        <f t="shared" si="91"/>
        <v>translations</v>
      </c>
      <c r="S1439" s="12">
        <f>(((I1439/60)/60)/24)+DATE(1970,1,1)</f>
        <v>41833.207638888889</v>
      </c>
      <c r="T1439" s="12">
        <f>(((J1439/60)/60)/24)+DATE(1970,1,1)</f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5">
        <f t="shared" si="89"/>
        <v>75</v>
      </c>
      <c r="Q1440" t="str">
        <f t="shared" si="90"/>
        <v>publishing</v>
      </c>
      <c r="R1440" t="str">
        <f t="shared" si="91"/>
        <v>translations</v>
      </c>
      <c r="S1440" s="12">
        <f>(((I1440/60)/60)/24)+DATE(1970,1,1)</f>
        <v>42487.579861111109</v>
      </c>
      <c r="T1440" s="12">
        <f>(((J1440/60)/60)/24)+DATE(1970,1,1)</f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5">
        <f t="shared" si="89"/>
        <v>30</v>
      </c>
      <c r="Q1441" t="str">
        <f t="shared" si="90"/>
        <v>publishing</v>
      </c>
      <c r="R1441" t="str">
        <f t="shared" si="91"/>
        <v>translations</v>
      </c>
      <c r="S1441" s="12">
        <f>(((I1441/60)/60)/24)+DATE(1970,1,1)</f>
        <v>42070.829872685179</v>
      </c>
      <c r="T1441" s="12">
        <f>(((J1441/60)/60)/24)+DATE(1970,1,1)</f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5">
        <f t="shared" si="89"/>
        <v>1</v>
      </c>
      <c r="Q1442" t="str">
        <f t="shared" si="90"/>
        <v>publishing</v>
      </c>
      <c r="R1442" t="str">
        <f t="shared" si="91"/>
        <v>translations</v>
      </c>
      <c r="S1442" s="12">
        <f>(((I1442/60)/60)/24)+DATE(1970,1,1)</f>
        <v>42516.748414351852</v>
      </c>
      <c r="T1442" s="12">
        <f>(((J1442/60)/60)/24)+DATE(1970,1,1)</f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5">
        <f t="shared" si="89"/>
        <v>673.33</v>
      </c>
      <c r="Q1443" t="str">
        <f t="shared" si="90"/>
        <v>publishing</v>
      </c>
      <c r="R1443" t="str">
        <f t="shared" si="91"/>
        <v>translations</v>
      </c>
      <c r="S1443" s="12">
        <f>(((I1443/60)/60)/24)+DATE(1970,1,1)</f>
        <v>42258.765844907408</v>
      </c>
      <c r="T1443" s="12">
        <f>(((J1443/60)/60)/24)+DATE(1970,1,1)</f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5" t="e">
        <f t="shared" si="89"/>
        <v>#DIV/0!</v>
      </c>
      <c r="Q1444" t="str">
        <f t="shared" si="90"/>
        <v>publishing</v>
      </c>
      <c r="R1444" t="str">
        <f t="shared" si="91"/>
        <v>translations</v>
      </c>
      <c r="S1444" s="12">
        <f>(((I1444/60)/60)/24)+DATE(1970,1,1)</f>
        <v>42515.64534722222</v>
      </c>
      <c r="T1444" s="12">
        <f>(((J1444/60)/60)/24)+DATE(1970,1,1)</f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5" t="e">
        <f t="shared" si="89"/>
        <v>#DIV/0!</v>
      </c>
      <c r="Q1445" t="str">
        <f t="shared" si="90"/>
        <v>publishing</v>
      </c>
      <c r="R1445" t="str">
        <f t="shared" si="91"/>
        <v>translations</v>
      </c>
      <c r="S1445" s="12">
        <f>(((I1445/60)/60)/24)+DATE(1970,1,1)</f>
        <v>42737.926030092596</v>
      </c>
      <c r="T1445" s="12">
        <f>(((J1445/60)/60)/24)+DATE(1970,1,1)</f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5" t="e">
        <f t="shared" si="89"/>
        <v>#DIV/0!</v>
      </c>
      <c r="Q1446" t="str">
        <f t="shared" si="90"/>
        <v>publishing</v>
      </c>
      <c r="R1446" t="str">
        <f t="shared" si="91"/>
        <v>translations</v>
      </c>
      <c r="S1446" s="12">
        <f>(((I1446/60)/60)/24)+DATE(1970,1,1)</f>
        <v>42259.873402777783</v>
      </c>
      <c r="T1446" s="12">
        <f>(((J1446/60)/60)/24)+DATE(1970,1,1)</f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5" t="e">
        <f t="shared" si="89"/>
        <v>#DIV/0!</v>
      </c>
      <c r="Q1447" t="str">
        <f t="shared" si="90"/>
        <v>publishing</v>
      </c>
      <c r="R1447" t="str">
        <f t="shared" si="91"/>
        <v>translations</v>
      </c>
      <c r="S1447" s="12">
        <f>(((I1447/60)/60)/24)+DATE(1970,1,1)</f>
        <v>42169.542303240742</v>
      </c>
      <c r="T1447" s="12">
        <f>(((J1447/60)/60)/24)+DATE(1970,1,1)</f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5" t="e">
        <f t="shared" si="89"/>
        <v>#DIV/0!</v>
      </c>
      <c r="Q1448" t="str">
        <f t="shared" si="90"/>
        <v>publishing</v>
      </c>
      <c r="R1448" t="str">
        <f t="shared" si="91"/>
        <v>translations</v>
      </c>
      <c r="S1448" s="12">
        <f>(((I1448/60)/60)/24)+DATE(1970,1,1)</f>
        <v>42481.447662037041</v>
      </c>
      <c r="T1448" s="12">
        <f>(((J1448/60)/60)/24)+DATE(1970,1,1)</f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5">
        <f t="shared" si="89"/>
        <v>25</v>
      </c>
      <c r="Q1449" t="str">
        <f t="shared" si="90"/>
        <v>publishing</v>
      </c>
      <c r="R1449" t="str">
        <f t="shared" si="91"/>
        <v>translations</v>
      </c>
      <c r="S1449" s="12">
        <f>(((I1449/60)/60)/24)+DATE(1970,1,1)</f>
        <v>42559.730717592596</v>
      </c>
      <c r="T1449" s="12">
        <f>(((J1449/60)/60)/24)+DATE(1970,1,1)</f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5" t="e">
        <f t="shared" si="89"/>
        <v>#DIV/0!</v>
      </c>
      <c r="Q1450" t="str">
        <f t="shared" si="90"/>
        <v>publishing</v>
      </c>
      <c r="R1450" t="str">
        <f t="shared" si="91"/>
        <v>translations</v>
      </c>
      <c r="S1450" s="12">
        <f>(((I1450/60)/60)/24)+DATE(1970,1,1)</f>
        <v>42146.225694444445</v>
      </c>
      <c r="T1450" s="12">
        <f>(((J1450/60)/60)/24)+DATE(1970,1,1)</f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5" t="e">
        <f t="shared" si="89"/>
        <v>#DIV/0!</v>
      </c>
      <c r="Q1451" t="str">
        <f t="shared" si="90"/>
        <v>publishing</v>
      </c>
      <c r="R1451" t="str">
        <f t="shared" si="91"/>
        <v>translations</v>
      </c>
      <c r="S1451" s="12">
        <f>(((I1451/60)/60)/24)+DATE(1970,1,1)</f>
        <v>42134.811400462961</v>
      </c>
      <c r="T1451" s="12">
        <f>(((J1451/60)/60)/24)+DATE(1970,1,1)</f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5">
        <f t="shared" si="89"/>
        <v>1</v>
      </c>
      <c r="Q1452" t="str">
        <f t="shared" si="90"/>
        <v>publishing</v>
      </c>
      <c r="R1452" t="str">
        <f t="shared" si="91"/>
        <v>translations</v>
      </c>
      <c r="S1452" s="12">
        <f>(((I1452/60)/60)/24)+DATE(1970,1,1)</f>
        <v>42420.171261574069</v>
      </c>
      <c r="T1452" s="12">
        <f>(((J1452/60)/60)/24)+DATE(1970,1,1)</f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5">
        <f t="shared" si="89"/>
        <v>1</v>
      </c>
      <c r="Q1453" t="str">
        <f t="shared" si="90"/>
        <v>publishing</v>
      </c>
      <c r="R1453" t="str">
        <f t="shared" si="91"/>
        <v>translations</v>
      </c>
      <c r="S1453" s="12">
        <f>(((I1453/60)/60)/24)+DATE(1970,1,1)</f>
        <v>41962.00068287037</v>
      </c>
      <c r="T1453" s="12">
        <f>(((J1453/60)/60)/24)+DATE(1970,1,1)</f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5" t="e">
        <f t="shared" si="89"/>
        <v>#DIV/0!</v>
      </c>
      <c r="Q1454" t="str">
        <f t="shared" si="90"/>
        <v>publishing</v>
      </c>
      <c r="R1454" t="str">
        <f t="shared" si="91"/>
        <v>translations</v>
      </c>
      <c r="S1454" s="12">
        <f>(((I1454/60)/60)/24)+DATE(1970,1,1)</f>
        <v>41848.703275462962</v>
      </c>
      <c r="T1454" s="12">
        <f>(((J1454/60)/60)/24)+DATE(1970,1,1)</f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5" t="e">
        <f t="shared" si="89"/>
        <v>#DIV/0!</v>
      </c>
      <c r="Q1455" t="str">
        <f t="shared" si="90"/>
        <v>publishing</v>
      </c>
      <c r="R1455" t="str">
        <f t="shared" si="91"/>
        <v>translations</v>
      </c>
      <c r="S1455" s="12">
        <f>(((I1455/60)/60)/24)+DATE(1970,1,1)</f>
        <v>42840.654479166667</v>
      </c>
      <c r="T1455" s="12">
        <f>(((J1455/60)/60)/24)+DATE(1970,1,1)</f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5">
        <f t="shared" si="89"/>
        <v>15</v>
      </c>
      <c r="Q1456" t="str">
        <f t="shared" si="90"/>
        <v>publishing</v>
      </c>
      <c r="R1456" t="str">
        <f t="shared" si="91"/>
        <v>translations</v>
      </c>
      <c r="S1456" s="12">
        <f>(((I1456/60)/60)/24)+DATE(1970,1,1)</f>
        <v>42484.915972222225</v>
      </c>
      <c r="T1456" s="12">
        <f>(((J1456/60)/60)/24)+DATE(1970,1,1)</f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5">
        <f t="shared" si="89"/>
        <v>225</v>
      </c>
      <c r="Q1457" t="str">
        <f t="shared" si="90"/>
        <v>publishing</v>
      </c>
      <c r="R1457" t="str">
        <f t="shared" si="91"/>
        <v>translations</v>
      </c>
      <c r="S1457" s="12">
        <f>(((I1457/60)/60)/24)+DATE(1970,1,1)</f>
        <v>41887.568749999999</v>
      </c>
      <c r="T1457" s="12">
        <f>(((J1457/60)/60)/24)+DATE(1970,1,1)</f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5">
        <f t="shared" si="89"/>
        <v>48.33</v>
      </c>
      <c r="Q1458" t="str">
        <f t="shared" si="90"/>
        <v>publishing</v>
      </c>
      <c r="R1458" t="str">
        <f t="shared" si="91"/>
        <v>translations</v>
      </c>
      <c r="S1458" s="12">
        <f>(((I1458/60)/60)/24)+DATE(1970,1,1)</f>
        <v>42738.668576388889</v>
      </c>
      <c r="T1458" s="12">
        <f>(((J1458/60)/60)/24)+DATE(1970,1,1)</f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5" t="e">
        <f t="shared" si="89"/>
        <v>#DIV/0!</v>
      </c>
      <c r="Q1459" t="str">
        <f t="shared" si="90"/>
        <v>publishing</v>
      </c>
      <c r="R1459" t="str">
        <f t="shared" si="91"/>
        <v>translations</v>
      </c>
      <c r="S1459" s="12">
        <f>(((I1459/60)/60)/24)+DATE(1970,1,1)</f>
        <v>42319.938009259262</v>
      </c>
      <c r="T1459" s="12">
        <f>(((J1459/60)/60)/24)+DATE(1970,1,1)</f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5" t="e">
        <f t="shared" si="89"/>
        <v>#DIV/0!</v>
      </c>
      <c r="Q1460" t="str">
        <f t="shared" si="90"/>
        <v>publishing</v>
      </c>
      <c r="R1460" t="str">
        <f t="shared" si="91"/>
        <v>translations</v>
      </c>
      <c r="S1460" s="12">
        <f>(((I1460/60)/60)/24)+DATE(1970,1,1)</f>
        <v>41862.166666666664</v>
      </c>
      <c r="T1460" s="12">
        <f>(((J1460/60)/60)/24)+DATE(1970,1,1)</f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5" t="e">
        <f t="shared" si="89"/>
        <v>#DIV/0!</v>
      </c>
      <c r="Q1461" t="str">
        <f t="shared" si="90"/>
        <v>publishing</v>
      </c>
      <c r="R1461" t="str">
        <f t="shared" si="91"/>
        <v>translations</v>
      </c>
      <c r="S1461" s="12">
        <f>(((I1461/60)/60)/24)+DATE(1970,1,1)</f>
        <v>42340.725694444445</v>
      </c>
      <c r="T1461" s="12">
        <f>(((J1461/60)/60)/24)+DATE(1970,1,1)</f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5" t="e">
        <f t="shared" si="89"/>
        <v>#DIV/0!</v>
      </c>
      <c r="Q1462" t="str">
        <f t="shared" si="90"/>
        <v>publishing</v>
      </c>
      <c r="R1462" t="str">
        <f t="shared" si="91"/>
        <v>translations</v>
      </c>
      <c r="S1462" s="12">
        <f>(((I1462/60)/60)/24)+DATE(1970,1,1)</f>
        <v>41973.989583333328</v>
      </c>
      <c r="T1462" s="12">
        <f>(((J1462/60)/60)/24)+DATE(1970,1,1)</f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5">
        <f t="shared" si="89"/>
        <v>44.67</v>
      </c>
      <c r="Q1463" t="str">
        <f t="shared" si="90"/>
        <v>publishing</v>
      </c>
      <c r="R1463" t="str">
        <f t="shared" si="91"/>
        <v>radio &amp; podcasts</v>
      </c>
      <c r="S1463" s="12">
        <f>(((I1463/60)/60)/24)+DATE(1970,1,1)</f>
        <v>41933</v>
      </c>
      <c r="T1463" s="12">
        <f>(((J1463/60)/60)/24)+DATE(1970,1,1)</f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5">
        <f t="shared" si="89"/>
        <v>28.94</v>
      </c>
      <c r="Q1464" t="str">
        <f t="shared" si="90"/>
        <v>publishing</v>
      </c>
      <c r="R1464" t="str">
        <f t="shared" si="91"/>
        <v>radio &amp; podcasts</v>
      </c>
      <c r="S1464" s="12">
        <f>(((I1464/60)/60)/24)+DATE(1970,1,1)</f>
        <v>41374.662858796299</v>
      </c>
      <c r="T1464" s="12">
        <f>(((J1464/60)/60)/24)+DATE(1970,1,1)</f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5">
        <f t="shared" si="89"/>
        <v>35.44</v>
      </c>
      <c r="Q1465" t="str">
        <f t="shared" si="90"/>
        <v>publishing</v>
      </c>
      <c r="R1465" t="str">
        <f t="shared" si="91"/>
        <v>radio &amp; podcasts</v>
      </c>
      <c r="S1465" s="12">
        <f>(((I1465/60)/60)/24)+DATE(1970,1,1)</f>
        <v>41371.869652777779</v>
      </c>
      <c r="T1465" s="12">
        <f>(((J1465/60)/60)/24)+DATE(1970,1,1)</f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5">
        <f t="shared" si="89"/>
        <v>34.869999999999997</v>
      </c>
      <c r="Q1466" t="str">
        <f t="shared" si="90"/>
        <v>publishing</v>
      </c>
      <c r="R1466" t="str">
        <f t="shared" si="91"/>
        <v>radio &amp; podcasts</v>
      </c>
      <c r="S1466" s="12">
        <f>(((I1466/60)/60)/24)+DATE(1970,1,1)</f>
        <v>41321.661550925928</v>
      </c>
      <c r="T1466" s="12">
        <f>(((J1466/60)/60)/24)+DATE(1970,1,1)</f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5">
        <f t="shared" si="89"/>
        <v>52.62</v>
      </c>
      <c r="Q1467" t="str">
        <f t="shared" si="90"/>
        <v>publishing</v>
      </c>
      <c r="R1467" t="str">
        <f t="shared" si="91"/>
        <v>radio &amp; podcasts</v>
      </c>
      <c r="S1467" s="12">
        <f>(((I1467/60)/60)/24)+DATE(1970,1,1)</f>
        <v>40990.125</v>
      </c>
      <c r="T1467" s="12">
        <f>(((J1467/60)/60)/24)+DATE(1970,1,1)</f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5">
        <f t="shared" si="89"/>
        <v>69.599999999999994</v>
      </c>
      <c r="Q1468" t="str">
        <f t="shared" si="90"/>
        <v>publishing</v>
      </c>
      <c r="R1468" t="str">
        <f t="shared" si="91"/>
        <v>radio &amp; podcasts</v>
      </c>
      <c r="S1468" s="12">
        <f>(((I1468/60)/60)/24)+DATE(1970,1,1)</f>
        <v>42381.208333333328</v>
      </c>
      <c r="T1468" s="12">
        <f>(((J1468/60)/60)/24)+DATE(1970,1,1)</f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5">
        <f t="shared" si="89"/>
        <v>76.72</v>
      </c>
      <c r="Q1469" t="str">
        <f t="shared" si="90"/>
        <v>publishing</v>
      </c>
      <c r="R1469" t="str">
        <f t="shared" si="91"/>
        <v>radio &amp; podcasts</v>
      </c>
      <c r="S1469" s="12">
        <f>(((I1469/60)/60)/24)+DATE(1970,1,1)</f>
        <v>40993.760243055556</v>
      </c>
      <c r="T1469" s="12">
        <f>(((J1469/60)/60)/24)+DATE(1970,1,1)</f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5">
        <f t="shared" si="89"/>
        <v>33.19</v>
      </c>
      <c r="Q1470" t="str">
        <f t="shared" si="90"/>
        <v>publishing</v>
      </c>
      <c r="R1470" t="str">
        <f t="shared" si="91"/>
        <v>radio &amp; podcasts</v>
      </c>
      <c r="S1470" s="12">
        <f>(((I1470/60)/60)/24)+DATE(1970,1,1)</f>
        <v>40706.014456018522</v>
      </c>
      <c r="T1470" s="12">
        <f>(((J1470/60)/60)/24)+DATE(1970,1,1)</f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5">
        <f t="shared" si="89"/>
        <v>149.46</v>
      </c>
      <c r="Q1471" t="str">
        <f t="shared" si="90"/>
        <v>publishing</v>
      </c>
      <c r="R1471" t="str">
        <f t="shared" si="91"/>
        <v>radio &amp; podcasts</v>
      </c>
      <c r="S1471" s="12">
        <f>(((I1471/60)/60)/24)+DATE(1970,1,1)</f>
        <v>41320.598483796297</v>
      </c>
      <c r="T1471" s="12">
        <f>(((J1471/60)/60)/24)+DATE(1970,1,1)</f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5">
        <f t="shared" si="89"/>
        <v>23.17</v>
      </c>
      <c r="Q1472" t="str">
        <f t="shared" si="90"/>
        <v>publishing</v>
      </c>
      <c r="R1472" t="str">
        <f t="shared" si="91"/>
        <v>radio &amp; podcasts</v>
      </c>
      <c r="S1472" s="12">
        <f>(((I1472/60)/60)/24)+DATE(1970,1,1)</f>
        <v>41271.827118055553</v>
      </c>
      <c r="T1472" s="12">
        <f>(((J1472/60)/60)/24)+DATE(1970,1,1)</f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5">
        <f t="shared" si="89"/>
        <v>96.88</v>
      </c>
      <c r="Q1473" t="str">
        <f t="shared" si="90"/>
        <v>publishing</v>
      </c>
      <c r="R1473" t="str">
        <f t="shared" si="91"/>
        <v>radio &amp; podcasts</v>
      </c>
      <c r="S1473" s="12">
        <f>(((I1473/60)/60)/24)+DATE(1970,1,1)</f>
        <v>42103.957569444443</v>
      </c>
      <c r="T1473" s="12">
        <f>(((J1473/60)/60)/24)+DATE(1970,1,1)</f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5">
        <f t="shared" si="89"/>
        <v>103.2</v>
      </c>
      <c r="Q1474" t="str">
        <f t="shared" si="90"/>
        <v>publishing</v>
      </c>
      <c r="R1474" t="str">
        <f t="shared" si="91"/>
        <v>radio &amp; podcasts</v>
      </c>
      <c r="S1474" s="12">
        <f>(((I1474/60)/60)/24)+DATE(1970,1,1)</f>
        <v>41563.542858796296</v>
      </c>
      <c r="T1474" s="12">
        <f>(((J1474/60)/60)/24)+DATE(1970,1,1)</f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5">
        <f t="shared" ref="P1475:P1538" si="93">ROUND(E1475/L1475,2)</f>
        <v>38.46</v>
      </c>
      <c r="Q1475" t="str">
        <f t="shared" ref="Q1475:Q1538" si="94">LEFT(N1475,FIND("/",N1475)-1)</f>
        <v>publishing</v>
      </c>
      <c r="R1475" t="str">
        <f t="shared" ref="R1475:R1538" si="95">RIGHT(N1475,LEN(N1475)-FIND("/",N1475))</f>
        <v>radio &amp; podcasts</v>
      </c>
      <c r="S1475" s="12">
        <f>(((I1475/60)/60)/24)+DATE(1970,1,1)</f>
        <v>40969.979618055557</v>
      </c>
      <c r="T1475" s="12">
        <f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5">
        <f t="shared" si="93"/>
        <v>44.32</v>
      </c>
      <c r="Q1476" t="str">
        <f t="shared" si="94"/>
        <v>publishing</v>
      </c>
      <c r="R1476" t="str">
        <f t="shared" si="95"/>
        <v>radio &amp; podcasts</v>
      </c>
      <c r="S1476" s="12">
        <f>(((I1476/60)/60)/24)+DATE(1970,1,1)</f>
        <v>41530.727916666663</v>
      </c>
      <c r="T1476" s="12">
        <f>(((J1476/60)/60)/24)+DATE(1970,1,1)</f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5">
        <f t="shared" si="93"/>
        <v>64.17</v>
      </c>
      <c r="Q1477" t="str">
        <f t="shared" si="94"/>
        <v>publishing</v>
      </c>
      <c r="R1477" t="str">
        <f t="shared" si="95"/>
        <v>radio &amp; podcasts</v>
      </c>
      <c r="S1477" s="12">
        <f>(((I1477/60)/60)/24)+DATE(1970,1,1)</f>
        <v>41993.207638888889</v>
      </c>
      <c r="T1477" s="12">
        <f>(((J1477/60)/60)/24)+DATE(1970,1,1)</f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5">
        <f t="shared" si="93"/>
        <v>43.33</v>
      </c>
      <c r="Q1478" t="str">
        <f t="shared" si="94"/>
        <v>publishing</v>
      </c>
      <c r="R1478" t="str">
        <f t="shared" si="95"/>
        <v>radio &amp; podcasts</v>
      </c>
      <c r="S1478" s="12">
        <f>(((I1478/60)/60)/24)+DATE(1970,1,1)</f>
        <v>40796.041921296295</v>
      </c>
      <c r="T1478" s="12">
        <f>(((J1478/60)/60)/24)+DATE(1970,1,1)</f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5">
        <f t="shared" si="93"/>
        <v>90.5</v>
      </c>
      <c r="Q1479" t="str">
        <f t="shared" si="94"/>
        <v>publishing</v>
      </c>
      <c r="R1479" t="str">
        <f t="shared" si="95"/>
        <v>radio &amp; podcasts</v>
      </c>
      <c r="S1479" s="12">
        <f>(((I1479/60)/60)/24)+DATE(1970,1,1)</f>
        <v>40900.125</v>
      </c>
      <c r="T1479" s="12">
        <f>(((J1479/60)/60)/24)+DATE(1970,1,1)</f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5">
        <f t="shared" si="93"/>
        <v>29.19</v>
      </c>
      <c r="Q1480" t="str">
        <f t="shared" si="94"/>
        <v>publishing</v>
      </c>
      <c r="R1480" t="str">
        <f t="shared" si="95"/>
        <v>radio &amp; podcasts</v>
      </c>
      <c r="S1480" s="12">
        <f>(((I1480/60)/60)/24)+DATE(1970,1,1)</f>
        <v>41408.871678240743</v>
      </c>
      <c r="T1480" s="12">
        <f>(((J1480/60)/60)/24)+DATE(1970,1,1)</f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5">
        <f t="shared" si="93"/>
        <v>30.96</v>
      </c>
      <c r="Q1481" t="str">
        <f t="shared" si="94"/>
        <v>publishing</v>
      </c>
      <c r="R1481" t="str">
        <f t="shared" si="95"/>
        <v>radio &amp; podcasts</v>
      </c>
      <c r="S1481" s="12">
        <f>(((I1481/60)/60)/24)+DATE(1970,1,1)</f>
        <v>41769.165972222225</v>
      </c>
      <c r="T1481" s="12">
        <f>(((J1481/60)/60)/24)+DATE(1970,1,1)</f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5">
        <f t="shared" si="93"/>
        <v>92.16</v>
      </c>
      <c r="Q1482" t="str">
        <f t="shared" si="94"/>
        <v>publishing</v>
      </c>
      <c r="R1482" t="str">
        <f t="shared" si="95"/>
        <v>radio &amp; podcasts</v>
      </c>
      <c r="S1482" s="12">
        <f>(((I1482/60)/60)/24)+DATE(1970,1,1)</f>
        <v>41481.708333333336</v>
      </c>
      <c r="T1482" s="12">
        <f>(((J1482/60)/60)/24)+DATE(1970,1,1)</f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5">
        <f t="shared" si="93"/>
        <v>17.5</v>
      </c>
      <c r="Q1483" t="str">
        <f t="shared" si="94"/>
        <v>publishing</v>
      </c>
      <c r="R1483" t="str">
        <f t="shared" si="95"/>
        <v>fiction</v>
      </c>
      <c r="S1483" s="12">
        <f>(((I1483/60)/60)/24)+DATE(1970,1,1)</f>
        <v>41580.922974537039</v>
      </c>
      <c r="T1483" s="12">
        <f>(((J1483/60)/60)/24)+DATE(1970,1,1)</f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5">
        <f t="shared" si="93"/>
        <v>5</v>
      </c>
      <c r="Q1484" t="str">
        <f t="shared" si="94"/>
        <v>publishing</v>
      </c>
      <c r="R1484" t="str">
        <f t="shared" si="95"/>
        <v>fiction</v>
      </c>
      <c r="S1484" s="12">
        <f>(((I1484/60)/60)/24)+DATE(1970,1,1)</f>
        <v>41159.32708333333</v>
      </c>
      <c r="T1484" s="12">
        <f>(((J1484/60)/60)/24)+DATE(1970,1,1)</f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5">
        <f t="shared" si="93"/>
        <v>25</v>
      </c>
      <c r="Q1485" t="str">
        <f t="shared" si="94"/>
        <v>publishing</v>
      </c>
      <c r="R1485" t="str">
        <f t="shared" si="95"/>
        <v>fiction</v>
      </c>
      <c r="S1485" s="12">
        <f>(((I1485/60)/60)/24)+DATE(1970,1,1)</f>
        <v>42573.192997685182</v>
      </c>
      <c r="T1485" s="12">
        <f>(((J1485/60)/60)/24)+DATE(1970,1,1)</f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5" t="e">
        <f t="shared" si="93"/>
        <v>#DIV/0!</v>
      </c>
      <c r="Q1486" t="str">
        <f t="shared" si="94"/>
        <v>publishing</v>
      </c>
      <c r="R1486" t="str">
        <f t="shared" si="95"/>
        <v>fiction</v>
      </c>
      <c r="S1486" s="12">
        <f>(((I1486/60)/60)/24)+DATE(1970,1,1)</f>
        <v>41111.618750000001</v>
      </c>
      <c r="T1486" s="12">
        <f>(((J1486/60)/60)/24)+DATE(1970,1,1)</f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5">
        <f t="shared" si="93"/>
        <v>50</v>
      </c>
      <c r="Q1487" t="str">
        <f t="shared" si="94"/>
        <v>publishing</v>
      </c>
      <c r="R1487" t="str">
        <f t="shared" si="95"/>
        <v>fiction</v>
      </c>
      <c r="S1487" s="12">
        <f>(((I1487/60)/60)/24)+DATE(1970,1,1)</f>
        <v>42175.795983796299</v>
      </c>
      <c r="T1487" s="12">
        <f>(((J1487/60)/60)/24)+DATE(1970,1,1)</f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5">
        <f t="shared" si="93"/>
        <v>16</v>
      </c>
      <c r="Q1488" t="str">
        <f t="shared" si="94"/>
        <v>publishing</v>
      </c>
      <c r="R1488" t="str">
        <f t="shared" si="95"/>
        <v>fiction</v>
      </c>
      <c r="S1488" s="12">
        <f>(((I1488/60)/60)/24)+DATE(1970,1,1)</f>
        <v>42062.168530092589</v>
      </c>
      <c r="T1488" s="12">
        <f>(((J1488/60)/60)/24)+DATE(1970,1,1)</f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5" t="e">
        <f t="shared" si="93"/>
        <v>#DIV/0!</v>
      </c>
      <c r="Q1489" t="str">
        <f t="shared" si="94"/>
        <v>publishing</v>
      </c>
      <c r="R1489" t="str">
        <f t="shared" si="95"/>
        <v>fiction</v>
      </c>
      <c r="S1489" s="12">
        <f>(((I1489/60)/60)/24)+DATE(1970,1,1)</f>
        <v>42584.917488425926</v>
      </c>
      <c r="T1489" s="12">
        <f>(((J1489/60)/60)/24)+DATE(1970,1,1)</f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5">
        <f t="shared" si="93"/>
        <v>60</v>
      </c>
      <c r="Q1490" t="str">
        <f t="shared" si="94"/>
        <v>publishing</v>
      </c>
      <c r="R1490" t="str">
        <f t="shared" si="95"/>
        <v>fiction</v>
      </c>
      <c r="S1490" s="12">
        <f>(((I1490/60)/60)/24)+DATE(1970,1,1)</f>
        <v>41644.563194444447</v>
      </c>
      <c r="T1490" s="12">
        <f>(((J1490/60)/60)/24)+DATE(1970,1,1)</f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5" t="e">
        <f t="shared" si="93"/>
        <v>#DIV/0!</v>
      </c>
      <c r="Q1491" t="str">
        <f t="shared" si="94"/>
        <v>publishing</v>
      </c>
      <c r="R1491" t="str">
        <f t="shared" si="95"/>
        <v>fiction</v>
      </c>
      <c r="S1491" s="12">
        <f>(((I1491/60)/60)/24)+DATE(1970,1,1)</f>
        <v>41228.653379629628</v>
      </c>
      <c r="T1491" s="12">
        <f>(((J1491/60)/60)/24)+DATE(1970,1,1)</f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5">
        <f t="shared" si="93"/>
        <v>47.11</v>
      </c>
      <c r="Q1492" t="str">
        <f t="shared" si="94"/>
        <v>publishing</v>
      </c>
      <c r="R1492" t="str">
        <f t="shared" si="95"/>
        <v>fiction</v>
      </c>
      <c r="S1492" s="12">
        <f>(((I1492/60)/60)/24)+DATE(1970,1,1)</f>
        <v>41549.561041666668</v>
      </c>
      <c r="T1492" s="12">
        <f>(((J1492/60)/60)/24)+DATE(1970,1,1)</f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5">
        <f t="shared" si="93"/>
        <v>100</v>
      </c>
      <c r="Q1493" t="str">
        <f t="shared" si="94"/>
        <v>publishing</v>
      </c>
      <c r="R1493" t="str">
        <f t="shared" si="95"/>
        <v>fiction</v>
      </c>
      <c r="S1493" s="12">
        <f>(((I1493/60)/60)/24)+DATE(1970,1,1)</f>
        <v>42050.651388888888</v>
      </c>
      <c r="T1493" s="12">
        <f>(((J1493/60)/60)/24)+DATE(1970,1,1)</f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5">
        <f t="shared" si="93"/>
        <v>15</v>
      </c>
      <c r="Q1494" t="str">
        <f t="shared" si="94"/>
        <v>publishing</v>
      </c>
      <c r="R1494" t="str">
        <f t="shared" si="95"/>
        <v>fiction</v>
      </c>
      <c r="S1494" s="12">
        <f>(((I1494/60)/60)/24)+DATE(1970,1,1)</f>
        <v>40712.884791666671</v>
      </c>
      <c r="T1494" s="12">
        <f>(((J1494/60)/60)/24)+DATE(1970,1,1)</f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5" t="e">
        <f t="shared" si="93"/>
        <v>#DIV/0!</v>
      </c>
      <c r="Q1495" t="str">
        <f t="shared" si="94"/>
        <v>publishing</v>
      </c>
      <c r="R1495" t="str">
        <f t="shared" si="95"/>
        <v>fiction</v>
      </c>
      <c r="S1495" s="12">
        <f>(((I1495/60)/60)/24)+DATE(1970,1,1)</f>
        <v>41441.866608796299</v>
      </c>
      <c r="T1495" s="12">
        <f>(((J1495/60)/60)/24)+DATE(1970,1,1)</f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5">
        <f t="shared" si="93"/>
        <v>40.450000000000003</v>
      </c>
      <c r="Q1496" t="str">
        <f t="shared" si="94"/>
        <v>publishing</v>
      </c>
      <c r="R1496" t="str">
        <f t="shared" si="95"/>
        <v>fiction</v>
      </c>
      <c r="S1496" s="12">
        <f>(((I1496/60)/60)/24)+DATE(1970,1,1)</f>
        <v>42097.651388888888</v>
      </c>
      <c r="T1496" s="12">
        <f>(((J1496/60)/60)/24)+DATE(1970,1,1)</f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5" t="e">
        <f t="shared" si="93"/>
        <v>#DIV/0!</v>
      </c>
      <c r="Q1497" t="str">
        <f t="shared" si="94"/>
        <v>publishing</v>
      </c>
      <c r="R1497" t="str">
        <f t="shared" si="95"/>
        <v>fiction</v>
      </c>
      <c r="S1497" s="12">
        <f>(((I1497/60)/60)/24)+DATE(1970,1,1)</f>
        <v>40782.789710648147</v>
      </c>
      <c r="T1497" s="12">
        <f>(((J1497/60)/60)/24)+DATE(1970,1,1)</f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5" t="e">
        <f t="shared" si="93"/>
        <v>#DIV/0!</v>
      </c>
      <c r="Q1498" t="str">
        <f t="shared" si="94"/>
        <v>publishing</v>
      </c>
      <c r="R1498" t="str">
        <f t="shared" si="95"/>
        <v>fiction</v>
      </c>
      <c r="S1498" s="12">
        <f>(((I1498/60)/60)/24)+DATE(1970,1,1)</f>
        <v>41898.475219907406</v>
      </c>
      <c r="T1498" s="12">
        <f>(((J1498/60)/60)/24)+DATE(1970,1,1)</f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5">
        <f t="shared" si="93"/>
        <v>1</v>
      </c>
      <c r="Q1499" t="str">
        <f t="shared" si="94"/>
        <v>publishing</v>
      </c>
      <c r="R1499" t="str">
        <f t="shared" si="95"/>
        <v>fiction</v>
      </c>
      <c r="S1499" s="12">
        <f>(((I1499/60)/60)/24)+DATE(1970,1,1)</f>
        <v>41486.821527777778</v>
      </c>
      <c r="T1499" s="12">
        <f>(((J1499/60)/60)/24)+DATE(1970,1,1)</f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5">
        <f t="shared" si="93"/>
        <v>19</v>
      </c>
      <c r="Q1500" t="str">
        <f t="shared" si="94"/>
        <v>publishing</v>
      </c>
      <c r="R1500" t="str">
        <f t="shared" si="95"/>
        <v>fiction</v>
      </c>
      <c r="S1500" s="12">
        <f>(((I1500/60)/60)/24)+DATE(1970,1,1)</f>
        <v>41885.983541666668</v>
      </c>
      <c r="T1500" s="12">
        <f>(((J1500/60)/60)/24)+DATE(1970,1,1)</f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5">
        <f t="shared" si="93"/>
        <v>5</v>
      </c>
      <c r="Q1501" t="str">
        <f t="shared" si="94"/>
        <v>publishing</v>
      </c>
      <c r="R1501" t="str">
        <f t="shared" si="95"/>
        <v>fiction</v>
      </c>
      <c r="S1501" s="12">
        <f>(((I1501/60)/60)/24)+DATE(1970,1,1)</f>
        <v>42587.007326388892</v>
      </c>
      <c r="T1501" s="12">
        <f>(((J1501/60)/60)/24)+DATE(1970,1,1)</f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5">
        <f t="shared" si="93"/>
        <v>46.73</v>
      </c>
      <c r="Q1502" t="str">
        <f t="shared" si="94"/>
        <v>publishing</v>
      </c>
      <c r="R1502" t="str">
        <f t="shared" si="95"/>
        <v>fiction</v>
      </c>
      <c r="S1502" s="12">
        <f>(((I1502/60)/60)/24)+DATE(1970,1,1)</f>
        <v>41395.904594907406</v>
      </c>
      <c r="T1502" s="12">
        <f>(((J1502/60)/60)/24)+DATE(1970,1,1)</f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5">
        <f t="shared" si="93"/>
        <v>97.73</v>
      </c>
      <c r="Q1503" t="str">
        <f t="shared" si="94"/>
        <v>photography</v>
      </c>
      <c r="R1503" t="str">
        <f t="shared" si="95"/>
        <v>photobooks</v>
      </c>
      <c r="S1503" s="12">
        <f>(((I1503/60)/60)/24)+DATE(1970,1,1)</f>
        <v>42193.583599537036</v>
      </c>
      <c r="T1503" s="12">
        <f>(((J1503/60)/60)/24)+DATE(1970,1,1)</f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5">
        <f t="shared" si="93"/>
        <v>67.84</v>
      </c>
      <c r="Q1504" t="str">
        <f t="shared" si="94"/>
        <v>photography</v>
      </c>
      <c r="R1504" t="str">
        <f t="shared" si="95"/>
        <v>photobooks</v>
      </c>
      <c r="S1504" s="12">
        <f>(((I1504/60)/60)/24)+DATE(1970,1,1)</f>
        <v>42454.916666666672</v>
      </c>
      <c r="T1504" s="12">
        <f>(((J1504/60)/60)/24)+DATE(1970,1,1)</f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5">
        <f t="shared" si="93"/>
        <v>56.98</v>
      </c>
      <c r="Q1505" t="str">
        <f t="shared" si="94"/>
        <v>photography</v>
      </c>
      <c r="R1505" t="str">
        <f t="shared" si="95"/>
        <v>photobooks</v>
      </c>
      <c r="S1505" s="12">
        <f>(((I1505/60)/60)/24)+DATE(1970,1,1)</f>
        <v>42666.347233796296</v>
      </c>
      <c r="T1505" s="12">
        <f>(((J1505/60)/60)/24)+DATE(1970,1,1)</f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5">
        <f t="shared" si="93"/>
        <v>67.16</v>
      </c>
      <c r="Q1506" t="str">
        <f t="shared" si="94"/>
        <v>photography</v>
      </c>
      <c r="R1506" t="str">
        <f t="shared" si="95"/>
        <v>photobooks</v>
      </c>
      <c r="S1506" s="12">
        <f>(((I1506/60)/60)/24)+DATE(1970,1,1)</f>
        <v>41800.356249999997</v>
      </c>
      <c r="T1506" s="12">
        <f>(((J1506/60)/60)/24)+DATE(1970,1,1)</f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5">
        <f t="shared" si="93"/>
        <v>48.04</v>
      </c>
      <c r="Q1507" t="str">
        <f t="shared" si="94"/>
        <v>photography</v>
      </c>
      <c r="R1507" t="str">
        <f t="shared" si="95"/>
        <v>photobooks</v>
      </c>
      <c r="S1507" s="12">
        <f>(((I1507/60)/60)/24)+DATE(1970,1,1)</f>
        <v>42451.834027777775</v>
      </c>
      <c r="T1507" s="12">
        <f>(((J1507/60)/60)/24)+DATE(1970,1,1)</f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5">
        <f t="shared" si="93"/>
        <v>38.86</v>
      </c>
      <c r="Q1508" t="str">
        <f t="shared" si="94"/>
        <v>photography</v>
      </c>
      <c r="R1508" t="str">
        <f t="shared" si="95"/>
        <v>photobooks</v>
      </c>
      <c r="S1508" s="12">
        <f>(((I1508/60)/60)/24)+DATE(1970,1,1)</f>
        <v>41844.785925925928</v>
      </c>
      <c r="T1508" s="12">
        <f>(((J1508/60)/60)/24)+DATE(1970,1,1)</f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5">
        <f t="shared" si="93"/>
        <v>78.180000000000007</v>
      </c>
      <c r="Q1509" t="str">
        <f t="shared" si="94"/>
        <v>photography</v>
      </c>
      <c r="R1509" t="str">
        <f t="shared" si="95"/>
        <v>photobooks</v>
      </c>
      <c r="S1509" s="12">
        <f>(((I1509/60)/60)/24)+DATE(1970,1,1)</f>
        <v>40313.340277777781</v>
      </c>
      <c r="T1509" s="12">
        <f>(((J1509/60)/60)/24)+DATE(1970,1,1)</f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5">
        <f t="shared" si="93"/>
        <v>97.11</v>
      </c>
      <c r="Q1510" t="str">
        <f t="shared" si="94"/>
        <v>photography</v>
      </c>
      <c r="R1510" t="str">
        <f t="shared" si="95"/>
        <v>photobooks</v>
      </c>
      <c r="S1510" s="12">
        <f>(((I1510/60)/60)/24)+DATE(1970,1,1)</f>
        <v>41817.614363425928</v>
      </c>
      <c r="T1510" s="12">
        <f>(((J1510/60)/60)/24)+DATE(1970,1,1)</f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5">
        <f t="shared" si="93"/>
        <v>110.39</v>
      </c>
      <c r="Q1511" t="str">
        <f t="shared" si="94"/>
        <v>photography</v>
      </c>
      <c r="R1511" t="str">
        <f t="shared" si="95"/>
        <v>photobooks</v>
      </c>
      <c r="S1511" s="12">
        <f>(((I1511/60)/60)/24)+DATE(1970,1,1)</f>
        <v>42780.957638888889</v>
      </c>
      <c r="T1511" s="12">
        <f>(((J1511/60)/60)/24)+DATE(1970,1,1)</f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5">
        <f t="shared" si="93"/>
        <v>39.92</v>
      </c>
      <c r="Q1512" t="str">
        <f t="shared" si="94"/>
        <v>photography</v>
      </c>
      <c r="R1512" t="str">
        <f t="shared" si="95"/>
        <v>photobooks</v>
      </c>
      <c r="S1512" s="12">
        <f>(((I1512/60)/60)/24)+DATE(1970,1,1)</f>
        <v>41839.385162037033</v>
      </c>
      <c r="T1512" s="12">
        <f>(((J1512/60)/60)/24)+DATE(1970,1,1)</f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5">
        <f t="shared" si="93"/>
        <v>75.98</v>
      </c>
      <c r="Q1513" t="str">
        <f t="shared" si="94"/>
        <v>photography</v>
      </c>
      <c r="R1513" t="str">
        <f t="shared" si="95"/>
        <v>photobooks</v>
      </c>
      <c r="S1513" s="12">
        <f>(((I1513/60)/60)/24)+DATE(1970,1,1)</f>
        <v>42326.625046296293</v>
      </c>
      <c r="T1513" s="12">
        <f>(((J1513/60)/60)/24)+DATE(1970,1,1)</f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5">
        <f t="shared" si="93"/>
        <v>58.38</v>
      </c>
      <c r="Q1514" t="str">
        <f t="shared" si="94"/>
        <v>photography</v>
      </c>
      <c r="R1514" t="str">
        <f t="shared" si="95"/>
        <v>photobooks</v>
      </c>
      <c r="S1514" s="12">
        <f>(((I1514/60)/60)/24)+DATE(1970,1,1)</f>
        <v>42771.684479166666</v>
      </c>
      <c r="T1514" s="12">
        <f>(((J1514/60)/60)/24)+DATE(1970,1,1)</f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5">
        <f t="shared" si="93"/>
        <v>55.82</v>
      </c>
      <c r="Q1515" t="str">
        <f t="shared" si="94"/>
        <v>photography</v>
      </c>
      <c r="R1515" t="str">
        <f t="shared" si="95"/>
        <v>photobooks</v>
      </c>
      <c r="S1515" s="12">
        <f>(((I1515/60)/60)/24)+DATE(1970,1,1)</f>
        <v>41836.637337962966</v>
      </c>
      <c r="T1515" s="12">
        <f>(((J1515/60)/60)/24)+DATE(1970,1,1)</f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5">
        <f t="shared" si="93"/>
        <v>151.24</v>
      </c>
      <c r="Q1516" t="str">
        <f t="shared" si="94"/>
        <v>photography</v>
      </c>
      <c r="R1516" t="str">
        <f t="shared" si="95"/>
        <v>photobooks</v>
      </c>
      <c r="S1516" s="12">
        <f>(((I1516/60)/60)/24)+DATE(1970,1,1)</f>
        <v>42274.597685185188</v>
      </c>
      <c r="T1516" s="12">
        <f>(((J1516/60)/60)/24)+DATE(1970,1,1)</f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5">
        <f t="shared" si="93"/>
        <v>849.67</v>
      </c>
      <c r="Q1517" t="str">
        <f t="shared" si="94"/>
        <v>photography</v>
      </c>
      <c r="R1517" t="str">
        <f t="shared" si="95"/>
        <v>photobooks</v>
      </c>
      <c r="S1517" s="12">
        <f>(((I1517/60)/60)/24)+DATE(1970,1,1)</f>
        <v>42445.211770833332</v>
      </c>
      <c r="T1517" s="12">
        <f>(((J1517/60)/60)/24)+DATE(1970,1,1)</f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5">
        <f t="shared" si="93"/>
        <v>159.24</v>
      </c>
      <c r="Q1518" t="str">
        <f t="shared" si="94"/>
        <v>photography</v>
      </c>
      <c r="R1518" t="str">
        <f t="shared" si="95"/>
        <v>photobooks</v>
      </c>
      <c r="S1518" s="12">
        <f>(((I1518/60)/60)/24)+DATE(1970,1,1)</f>
        <v>42649.583333333328</v>
      </c>
      <c r="T1518" s="12">
        <f>(((J1518/60)/60)/24)+DATE(1970,1,1)</f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5">
        <f t="shared" si="93"/>
        <v>39.51</v>
      </c>
      <c r="Q1519" t="str">
        <f t="shared" si="94"/>
        <v>photography</v>
      </c>
      <c r="R1519" t="str">
        <f t="shared" si="95"/>
        <v>photobooks</v>
      </c>
      <c r="S1519" s="12">
        <f>(((I1519/60)/60)/24)+DATE(1970,1,1)</f>
        <v>41979.25</v>
      </c>
      <c r="T1519" s="12">
        <f>(((J1519/60)/60)/24)+DATE(1970,1,1)</f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5">
        <f t="shared" si="93"/>
        <v>130.53</v>
      </c>
      <c r="Q1520" t="str">
        <f t="shared" si="94"/>
        <v>photography</v>
      </c>
      <c r="R1520" t="str">
        <f t="shared" si="95"/>
        <v>photobooks</v>
      </c>
      <c r="S1520" s="12">
        <f>(((I1520/60)/60)/24)+DATE(1970,1,1)</f>
        <v>41790.8200462963</v>
      </c>
      <c r="T1520" s="12">
        <f>(((J1520/60)/60)/24)+DATE(1970,1,1)</f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5">
        <f t="shared" si="93"/>
        <v>64.16</v>
      </c>
      <c r="Q1521" t="str">
        <f t="shared" si="94"/>
        <v>photography</v>
      </c>
      <c r="R1521" t="str">
        <f t="shared" si="95"/>
        <v>photobooks</v>
      </c>
      <c r="S1521" s="12">
        <f>(((I1521/60)/60)/24)+DATE(1970,1,1)</f>
        <v>41810.915972222225</v>
      </c>
      <c r="T1521" s="12">
        <f>(((J1521/60)/60)/24)+DATE(1970,1,1)</f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5">
        <f t="shared" si="93"/>
        <v>111.53</v>
      </c>
      <c r="Q1522" t="str">
        <f t="shared" si="94"/>
        <v>photography</v>
      </c>
      <c r="R1522" t="str">
        <f t="shared" si="95"/>
        <v>photobooks</v>
      </c>
      <c r="S1522" s="12">
        <f>(((I1522/60)/60)/24)+DATE(1970,1,1)</f>
        <v>41992.166666666672</v>
      </c>
      <c r="T1522" s="12">
        <f>(((J1522/60)/60)/24)+DATE(1970,1,1)</f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5">
        <f t="shared" si="93"/>
        <v>170.45</v>
      </c>
      <c r="Q1523" t="str">
        <f t="shared" si="94"/>
        <v>photography</v>
      </c>
      <c r="R1523" t="str">
        <f t="shared" si="95"/>
        <v>photobooks</v>
      </c>
      <c r="S1523" s="12">
        <f>(((I1523/60)/60)/24)+DATE(1970,1,1)</f>
        <v>42528.167719907404</v>
      </c>
      <c r="T1523" s="12">
        <f>(((J1523/60)/60)/24)+DATE(1970,1,1)</f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5">
        <f t="shared" si="93"/>
        <v>133.74</v>
      </c>
      <c r="Q1524" t="str">
        <f t="shared" si="94"/>
        <v>photography</v>
      </c>
      <c r="R1524" t="str">
        <f t="shared" si="95"/>
        <v>photobooks</v>
      </c>
      <c r="S1524" s="12">
        <f>(((I1524/60)/60)/24)+DATE(1970,1,1)</f>
        <v>41929.830312500002</v>
      </c>
      <c r="T1524" s="12">
        <f>(((J1524/60)/60)/24)+DATE(1970,1,1)</f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5">
        <f t="shared" si="93"/>
        <v>95.83</v>
      </c>
      <c r="Q1525" t="str">
        <f t="shared" si="94"/>
        <v>photography</v>
      </c>
      <c r="R1525" t="str">
        <f t="shared" si="95"/>
        <v>photobooks</v>
      </c>
      <c r="S1525" s="12">
        <f>(((I1525/60)/60)/24)+DATE(1970,1,1)</f>
        <v>41996</v>
      </c>
      <c r="T1525" s="12">
        <f>(((J1525/60)/60)/24)+DATE(1970,1,1)</f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5">
        <f t="shared" si="93"/>
        <v>221.79</v>
      </c>
      <c r="Q1526" t="str">
        <f t="shared" si="94"/>
        <v>photography</v>
      </c>
      <c r="R1526" t="str">
        <f t="shared" si="95"/>
        <v>photobooks</v>
      </c>
      <c r="S1526" s="12">
        <f>(((I1526/60)/60)/24)+DATE(1970,1,1)</f>
        <v>42786.501041666663</v>
      </c>
      <c r="T1526" s="12">
        <f>(((J1526/60)/60)/24)+DATE(1970,1,1)</f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5">
        <f t="shared" si="93"/>
        <v>32.32</v>
      </c>
      <c r="Q1527" t="str">
        <f t="shared" si="94"/>
        <v>photography</v>
      </c>
      <c r="R1527" t="str">
        <f t="shared" si="95"/>
        <v>photobooks</v>
      </c>
      <c r="S1527" s="12">
        <f>(((I1527/60)/60)/24)+DATE(1970,1,1)</f>
        <v>42600.702986111108</v>
      </c>
      <c r="T1527" s="12">
        <f>(((J1527/60)/60)/24)+DATE(1970,1,1)</f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5">
        <f t="shared" si="93"/>
        <v>98.84</v>
      </c>
      <c r="Q1528" t="str">
        <f t="shared" si="94"/>
        <v>photography</v>
      </c>
      <c r="R1528" t="str">
        <f t="shared" si="95"/>
        <v>photobooks</v>
      </c>
      <c r="S1528" s="12">
        <f>(((I1528/60)/60)/24)+DATE(1970,1,1)</f>
        <v>42388.276006944448</v>
      </c>
      <c r="T1528" s="12">
        <f>(((J1528/60)/60)/24)+DATE(1970,1,1)</f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5">
        <f t="shared" si="93"/>
        <v>55.22</v>
      </c>
      <c r="Q1529" t="str">
        <f t="shared" si="94"/>
        <v>photography</v>
      </c>
      <c r="R1529" t="str">
        <f t="shared" si="95"/>
        <v>photobooks</v>
      </c>
      <c r="S1529" s="12">
        <f>(((I1529/60)/60)/24)+DATE(1970,1,1)</f>
        <v>42808.558865740735</v>
      </c>
      <c r="T1529" s="12">
        <f>(((J1529/60)/60)/24)+DATE(1970,1,1)</f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5">
        <f t="shared" si="93"/>
        <v>52.79</v>
      </c>
      <c r="Q1530" t="str">
        <f t="shared" si="94"/>
        <v>photography</v>
      </c>
      <c r="R1530" t="str">
        <f t="shared" si="95"/>
        <v>photobooks</v>
      </c>
      <c r="S1530" s="12">
        <f>(((I1530/60)/60)/24)+DATE(1970,1,1)</f>
        <v>42767</v>
      </c>
      <c r="T1530" s="12">
        <f>(((J1530/60)/60)/24)+DATE(1970,1,1)</f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5">
        <f t="shared" si="93"/>
        <v>135.66999999999999</v>
      </c>
      <c r="Q1531" t="str">
        <f t="shared" si="94"/>
        <v>photography</v>
      </c>
      <c r="R1531" t="str">
        <f t="shared" si="95"/>
        <v>photobooks</v>
      </c>
      <c r="S1531" s="12">
        <f>(((I1531/60)/60)/24)+DATE(1970,1,1)</f>
        <v>42082.587037037039</v>
      </c>
      <c r="T1531" s="12">
        <f>(((J1531/60)/60)/24)+DATE(1970,1,1)</f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5">
        <f t="shared" si="93"/>
        <v>53.99</v>
      </c>
      <c r="Q1532" t="str">
        <f t="shared" si="94"/>
        <v>photography</v>
      </c>
      <c r="R1532" t="str">
        <f t="shared" si="95"/>
        <v>photobooks</v>
      </c>
      <c r="S1532" s="12">
        <f>(((I1532/60)/60)/24)+DATE(1970,1,1)</f>
        <v>42300.767303240747</v>
      </c>
      <c r="T1532" s="12">
        <f>(((J1532/60)/60)/24)+DATE(1970,1,1)</f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5">
        <f t="shared" si="93"/>
        <v>56.64</v>
      </c>
      <c r="Q1533" t="str">
        <f t="shared" si="94"/>
        <v>photography</v>
      </c>
      <c r="R1533" t="str">
        <f t="shared" si="95"/>
        <v>photobooks</v>
      </c>
      <c r="S1533" s="12">
        <f>(((I1533/60)/60)/24)+DATE(1970,1,1)</f>
        <v>41974.125</v>
      </c>
      <c r="T1533" s="12">
        <f>(((J1533/60)/60)/24)+DATE(1970,1,1)</f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5">
        <f t="shared" si="93"/>
        <v>82.32</v>
      </c>
      <c r="Q1534" t="str">
        <f t="shared" si="94"/>
        <v>photography</v>
      </c>
      <c r="R1534" t="str">
        <f t="shared" si="95"/>
        <v>photobooks</v>
      </c>
      <c r="S1534" s="12">
        <f>(((I1534/60)/60)/24)+DATE(1970,1,1)</f>
        <v>42415.625</v>
      </c>
      <c r="T1534" s="12">
        <f>(((J1534/60)/60)/24)+DATE(1970,1,1)</f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5">
        <f t="shared" si="93"/>
        <v>88.26</v>
      </c>
      <c r="Q1535" t="str">
        <f t="shared" si="94"/>
        <v>photography</v>
      </c>
      <c r="R1535" t="str">
        <f t="shared" si="95"/>
        <v>photobooks</v>
      </c>
      <c r="S1535" s="12">
        <f>(((I1535/60)/60)/24)+DATE(1970,1,1)</f>
        <v>42492.165972222225</v>
      </c>
      <c r="T1535" s="12">
        <f>(((J1535/60)/60)/24)+DATE(1970,1,1)</f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5">
        <f t="shared" si="93"/>
        <v>84.91</v>
      </c>
      <c r="Q1536" t="str">
        <f t="shared" si="94"/>
        <v>photography</v>
      </c>
      <c r="R1536" t="str">
        <f t="shared" si="95"/>
        <v>photobooks</v>
      </c>
      <c r="S1536" s="12">
        <f>(((I1536/60)/60)/24)+DATE(1970,1,1)</f>
        <v>42251.67432870371</v>
      </c>
      <c r="T1536" s="12">
        <f>(((J1536/60)/60)/24)+DATE(1970,1,1)</f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5">
        <f t="shared" si="93"/>
        <v>48.15</v>
      </c>
      <c r="Q1537" t="str">
        <f t="shared" si="94"/>
        <v>photography</v>
      </c>
      <c r="R1537" t="str">
        <f t="shared" si="95"/>
        <v>photobooks</v>
      </c>
      <c r="S1537" s="12">
        <f>(((I1537/60)/60)/24)+DATE(1970,1,1)</f>
        <v>42513.916666666672</v>
      </c>
      <c r="T1537" s="12">
        <f>(((J1537/60)/60)/24)+DATE(1970,1,1)</f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5">
        <f t="shared" si="93"/>
        <v>66.02</v>
      </c>
      <c r="Q1538" t="str">
        <f t="shared" si="94"/>
        <v>photography</v>
      </c>
      <c r="R1538" t="str">
        <f t="shared" si="95"/>
        <v>photobooks</v>
      </c>
      <c r="S1538" s="12">
        <f>(((I1538/60)/60)/24)+DATE(1970,1,1)</f>
        <v>42243.802199074074</v>
      </c>
      <c r="T1538" s="12">
        <f>(((J1538/60)/60)/24)+DATE(1970,1,1)</f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5">
        <f t="shared" ref="P1539:P1602" si="97">ROUND(E1539/L1539,2)</f>
        <v>96.38</v>
      </c>
      <c r="Q1539" t="str">
        <f t="shared" ref="Q1539:Q1602" si="98">LEFT(N1539,FIND("/",N1539)-1)</f>
        <v>photography</v>
      </c>
      <c r="R1539" t="str">
        <f t="shared" ref="R1539:R1602" si="99">RIGHT(N1539,LEN(N1539)-FIND("/",N1539))</f>
        <v>photobooks</v>
      </c>
      <c r="S1539" s="12">
        <f>(((I1539/60)/60)/24)+DATE(1970,1,1)</f>
        <v>42588.75</v>
      </c>
      <c r="T1539" s="12">
        <f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5">
        <f t="shared" si="97"/>
        <v>156.16999999999999</v>
      </c>
      <c r="Q1540" t="str">
        <f t="shared" si="98"/>
        <v>photography</v>
      </c>
      <c r="R1540" t="str">
        <f t="shared" si="99"/>
        <v>photobooks</v>
      </c>
      <c r="S1540" s="12">
        <f>(((I1540/60)/60)/24)+DATE(1970,1,1)</f>
        <v>42026.782060185185</v>
      </c>
      <c r="T1540" s="12">
        <f>(((J1540/60)/60)/24)+DATE(1970,1,1)</f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5">
        <f t="shared" si="97"/>
        <v>95.76</v>
      </c>
      <c r="Q1541" t="str">
        <f t="shared" si="98"/>
        <v>photography</v>
      </c>
      <c r="R1541" t="str">
        <f t="shared" si="99"/>
        <v>photobooks</v>
      </c>
      <c r="S1541" s="12">
        <f>(((I1541/60)/60)/24)+DATE(1970,1,1)</f>
        <v>42738.919201388882</v>
      </c>
      <c r="T1541" s="12">
        <f>(((J1541/60)/60)/24)+DATE(1970,1,1)</f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5">
        <f t="shared" si="97"/>
        <v>180.41</v>
      </c>
      <c r="Q1542" t="str">
        <f t="shared" si="98"/>
        <v>photography</v>
      </c>
      <c r="R1542" t="str">
        <f t="shared" si="99"/>
        <v>photobooks</v>
      </c>
      <c r="S1542" s="12">
        <f>(((I1542/60)/60)/24)+DATE(1970,1,1)</f>
        <v>41969.052083333328</v>
      </c>
      <c r="T1542" s="12">
        <f>(((J1542/60)/60)/24)+DATE(1970,1,1)</f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5">
        <f t="shared" si="97"/>
        <v>3</v>
      </c>
      <c r="Q1543" t="str">
        <f t="shared" si="98"/>
        <v>photography</v>
      </c>
      <c r="R1543" t="str">
        <f t="shared" si="99"/>
        <v>nature</v>
      </c>
      <c r="S1543" s="12">
        <f>(((I1543/60)/60)/24)+DATE(1970,1,1)</f>
        <v>42004.712245370371</v>
      </c>
      <c r="T1543" s="12">
        <f>(((J1543/60)/60)/24)+DATE(1970,1,1)</f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5">
        <f t="shared" si="97"/>
        <v>20</v>
      </c>
      <c r="Q1544" t="str">
        <f t="shared" si="98"/>
        <v>photography</v>
      </c>
      <c r="R1544" t="str">
        <f t="shared" si="99"/>
        <v>nature</v>
      </c>
      <c r="S1544" s="12">
        <f>(((I1544/60)/60)/24)+DATE(1970,1,1)</f>
        <v>42185.996527777781</v>
      </c>
      <c r="T1544" s="12">
        <f>(((J1544/60)/60)/24)+DATE(1970,1,1)</f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5">
        <f t="shared" si="97"/>
        <v>10</v>
      </c>
      <c r="Q1545" t="str">
        <f t="shared" si="98"/>
        <v>photography</v>
      </c>
      <c r="R1545" t="str">
        <f t="shared" si="99"/>
        <v>nature</v>
      </c>
      <c r="S1545" s="12">
        <f>(((I1545/60)/60)/24)+DATE(1970,1,1)</f>
        <v>41965.551319444443</v>
      </c>
      <c r="T1545" s="12">
        <f>(((J1545/60)/60)/24)+DATE(1970,1,1)</f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5" t="e">
        <f t="shared" si="97"/>
        <v>#DIV/0!</v>
      </c>
      <c r="Q1546" t="str">
        <f t="shared" si="98"/>
        <v>photography</v>
      </c>
      <c r="R1546" t="str">
        <f t="shared" si="99"/>
        <v>nature</v>
      </c>
      <c r="S1546" s="12">
        <f>(((I1546/60)/60)/24)+DATE(1970,1,1)</f>
        <v>42095.012499999997</v>
      </c>
      <c r="T1546" s="12">
        <f>(((J1546/60)/60)/24)+DATE(1970,1,1)</f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5">
        <f t="shared" si="97"/>
        <v>1</v>
      </c>
      <c r="Q1547" t="str">
        <f t="shared" si="98"/>
        <v>photography</v>
      </c>
      <c r="R1547" t="str">
        <f t="shared" si="99"/>
        <v>nature</v>
      </c>
      <c r="S1547" s="12">
        <f>(((I1547/60)/60)/24)+DATE(1970,1,1)</f>
        <v>42065.886111111111</v>
      </c>
      <c r="T1547" s="12">
        <f>(((J1547/60)/60)/24)+DATE(1970,1,1)</f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5">
        <f t="shared" si="97"/>
        <v>26.27</v>
      </c>
      <c r="Q1548" t="str">
        <f t="shared" si="98"/>
        <v>photography</v>
      </c>
      <c r="R1548" t="str">
        <f t="shared" si="99"/>
        <v>nature</v>
      </c>
      <c r="S1548" s="12">
        <f>(((I1548/60)/60)/24)+DATE(1970,1,1)</f>
        <v>41899.212951388887</v>
      </c>
      <c r="T1548" s="12">
        <f>(((J1548/60)/60)/24)+DATE(1970,1,1)</f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5" t="e">
        <f t="shared" si="97"/>
        <v>#DIV/0!</v>
      </c>
      <c r="Q1549" t="str">
        <f t="shared" si="98"/>
        <v>photography</v>
      </c>
      <c r="R1549" t="str">
        <f t="shared" si="99"/>
        <v>nature</v>
      </c>
      <c r="S1549" s="12">
        <f>(((I1549/60)/60)/24)+DATE(1970,1,1)</f>
        <v>42789.426875000005</v>
      </c>
      <c r="T1549" s="12">
        <f>(((J1549/60)/60)/24)+DATE(1970,1,1)</f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5">
        <f t="shared" si="97"/>
        <v>60</v>
      </c>
      <c r="Q1550" t="str">
        <f t="shared" si="98"/>
        <v>photography</v>
      </c>
      <c r="R1550" t="str">
        <f t="shared" si="99"/>
        <v>nature</v>
      </c>
      <c r="S1550" s="12">
        <f>(((I1550/60)/60)/24)+DATE(1970,1,1)</f>
        <v>42316.923842592587</v>
      </c>
      <c r="T1550" s="12">
        <f>(((J1550/60)/60)/24)+DATE(1970,1,1)</f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5">
        <f t="shared" si="97"/>
        <v>28.33</v>
      </c>
      <c r="Q1551" t="str">
        <f t="shared" si="98"/>
        <v>photography</v>
      </c>
      <c r="R1551" t="str">
        <f t="shared" si="99"/>
        <v>nature</v>
      </c>
      <c r="S1551" s="12">
        <f>(((I1551/60)/60)/24)+DATE(1970,1,1)</f>
        <v>42311.177766203706</v>
      </c>
      <c r="T1551" s="12">
        <f>(((J1551/60)/60)/24)+DATE(1970,1,1)</f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5">
        <f t="shared" si="97"/>
        <v>14.43</v>
      </c>
      <c r="Q1552" t="str">
        <f t="shared" si="98"/>
        <v>photography</v>
      </c>
      <c r="R1552" t="str">
        <f t="shared" si="99"/>
        <v>nature</v>
      </c>
      <c r="S1552" s="12">
        <f>(((I1552/60)/60)/24)+DATE(1970,1,1)</f>
        <v>42502.449467592596</v>
      </c>
      <c r="T1552" s="12">
        <f>(((J1552/60)/60)/24)+DATE(1970,1,1)</f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5" t="e">
        <f t="shared" si="97"/>
        <v>#DIV/0!</v>
      </c>
      <c r="Q1553" t="str">
        <f t="shared" si="98"/>
        <v>photography</v>
      </c>
      <c r="R1553" t="str">
        <f t="shared" si="99"/>
        <v>nature</v>
      </c>
      <c r="S1553" s="12">
        <f>(((I1553/60)/60)/24)+DATE(1970,1,1)</f>
        <v>42151.824525462958</v>
      </c>
      <c r="T1553" s="12">
        <f>(((J1553/60)/60)/24)+DATE(1970,1,1)</f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5">
        <f t="shared" si="97"/>
        <v>132.19</v>
      </c>
      <c r="Q1554" t="str">
        <f t="shared" si="98"/>
        <v>photography</v>
      </c>
      <c r="R1554" t="str">
        <f t="shared" si="99"/>
        <v>nature</v>
      </c>
      <c r="S1554" s="12">
        <f>(((I1554/60)/60)/24)+DATE(1970,1,1)</f>
        <v>41913.165972222225</v>
      </c>
      <c r="T1554" s="12">
        <f>(((J1554/60)/60)/24)+DATE(1970,1,1)</f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5" t="e">
        <f t="shared" si="97"/>
        <v>#DIV/0!</v>
      </c>
      <c r="Q1555" t="str">
        <f t="shared" si="98"/>
        <v>photography</v>
      </c>
      <c r="R1555" t="str">
        <f t="shared" si="99"/>
        <v>nature</v>
      </c>
      <c r="S1555" s="12">
        <f>(((I1555/60)/60)/24)+DATE(1970,1,1)</f>
        <v>42249.282951388886</v>
      </c>
      <c r="T1555" s="12">
        <f>(((J1555/60)/60)/24)+DATE(1970,1,1)</f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5" t="e">
        <f t="shared" si="97"/>
        <v>#DIV/0!</v>
      </c>
      <c r="Q1556" t="str">
        <f t="shared" si="98"/>
        <v>photography</v>
      </c>
      <c r="R1556" t="str">
        <f t="shared" si="99"/>
        <v>nature</v>
      </c>
      <c r="S1556" s="12">
        <f>(((I1556/60)/60)/24)+DATE(1970,1,1)</f>
        <v>42218.252199074079</v>
      </c>
      <c r="T1556" s="12">
        <f>(((J1556/60)/60)/24)+DATE(1970,1,1)</f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5" t="e">
        <f t="shared" si="97"/>
        <v>#DIV/0!</v>
      </c>
      <c r="Q1557" t="str">
        <f t="shared" si="98"/>
        <v>photography</v>
      </c>
      <c r="R1557" t="str">
        <f t="shared" si="99"/>
        <v>nature</v>
      </c>
      <c r="S1557" s="12">
        <f>(((I1557/60)/60)/24)+DATE(1970,1,1)</f>
        <v>42264.708333333328</v>
      </c>
      <c r="T1557" s="12">
        <f>(((J1557/60)/60)/24)+DATE(1970,1,1)</f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5">
        <f t="shared" si="97"/>
        <v>56.42</v>
      </c>
      <c r="Q1558" t="str">
        <f t="shared" si="98"/>
        <v>photography</v>
      </c>
      <c r="R1558" t="str">
        <f t="shared" si="99"/>
        <v>nature</v>
      </c>
      <c r="S1558" s="12">
        <f>(((I1558/60)/60)/24)+DATE(1970,1,1)</f>
        <v>42555.153055555551</v>
      </c>
      <c r="T1558" s="12">
        <f>(((J1558/60)/60)/24)+DATE(1970,1,1)</f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5">
        <f t="shared" si="97"/>
        <v>100</v>
      </c>
      <c r="Q1559" t="str">
        <f t="shared" si="98"/>
        <v>photography</v>
      </c>
      <c r="R1559" t="str">
        <f t="shared" si="99"/>
        <v>nature</v>
      </c>
      <c r="S1559" s="12">
        <f>(((I1559/60)/60)/24)+DATE(1970,1,1)</f>
        <v>41902.65315972222</v>
      </c>
      <c r="T1559" s="12">
        <f>(((J1559/60)/60)/24)+DATE(1970,1,1)</f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5">
        <f t="shared" si="97"/>
        <v>11.67</v>
      </c>
      <c r="Q1560" t="str">
        <f t="shared" si="98"/>
        <v>photography</v>
      </c>
      <c r="R1560" t="str">
        <f t="shared" si="99"/>
        <v>nature</v>
      </c>
      <c r="S1560" s="12">
        <f>(((I1560/60)/60)/24)+DATE(1970,1,1)</f>
        <v>42244.508333333331</v>
      </c>
      <c r="T1560" s="12">
        <f>(((J1560/60)/60)/24)+DATE(1970,1,1)</f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5">
        <f t="shared" si="97"/>
        <v>50</v>
      </c>
      <c r="Q1561" t="str">
        <f t="shared" si="98"/>
        <v>photography</v>
      </c>
      <c r="R1561" t="str">
        <f t="shared" si="99"/>
        <v>nature</v>
      </c>
      <c r="S1561" s="12">
        <f>(((I1561/60)/60)/24)+DATE(1970,1,1)</f>
        <v>42123.05322916666</v>
      </c>
      <c r="T1561" s="12">
        <f>(((J1561/60)/60)/24)+DATE(1970,1,1)</f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5">
        <f t="shared" si="97"/>
        <v>23.5</v>
      </c>
      <c r="Q1562" t="str">
        <f t="shared" si="98"/>
        <v>photography</v>
      </c>
      <c r="R1562" t="str">
        <f t="shared" si="99"/>
        <v>nature</v>
      </c>
      <c r="S1562" s="12">
        <f>(((I1562/60)/60)/24)+DATE(1970,1,1)</f>
        <v>41956.062418981484</v>
      </c>
      <c r="T1562" s="12">
        <f>(((J1562/60)/60)/24)+DATE(1970,1,1)</f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5">
        <f t="shared" si="97"/>
        <v>67</v>
      </c>
      <c r="Q1563" t="str">
        <f t="shared" si="98"/>
        <v>publishing</v>
      </c>
      <c r="R1563" t="str">
        <f t="shared" si="99"/>
        <v>art books</v>
      </c>
      <c r="S1563" s="12">
        <f>(((I1563/60)/60)/24)+DATE(1970,1,1)</f>
        <v>41585.083368055559</v>
      </c>
      <c r="T1563" s="12">
        <f>(((J1563/60)/60)/24)+DATE(1970,1,1)</f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5" t="e">
        <f t="shared" si="97"/>
        <v>#DIV/0!</v>
      </c>
      <c r="Q1564" t="str">
        <f t="shared" si="98"/>
        <v>publishing</v>
      </c>
      <c r="R1564" t="str">
        <f t="shared" si="99"/>
        <v>art books</v>
      </c>
      <c r="S1564" s="12">
        <f>(((I1564/60)/60)/24)+DATE(1970,1,1)</f>
        <v>40149.034722222219</v>
      </c>
      <c r="T1564" s="12">
        <f>(((J1564/60)/60)/24)+DATE(1970,1,1)</f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5">
        <f t="shared" si="97"/>
        <v>42.5</v>
      </c>
      <c r="Q1565" t="str">
        <f t="shared" si="98"/>
        <v>publishing</v>
      </c>
      <c r="R1565" t="str">
        <f t="shared" si="99"/>
        <v>art books</v>
      </c>
      <c r="S1565" s="12">
        <f>(((I1565/60)/60)/24)+DATE(1970,1,1)</f>
        <v>41712.700821759259</v>
      </c>
      <c r="T1565" s="12">
        <f>(((J1565/60)/60)/24)+DATE(1970,1,1)</f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5">
        <f t="shared" si="97"/>
        <v>10</v>
      </c>
      <c r="Q1566" t="str">
        <f t="shared" si="98"/>
        <v>publishing</v>
      </c>
      <c r="R1566" t="str">
        <f t="shared" si="99"/>
        <v>art books</v>
      </c>
      <c r="S1566" s="12">
        <f>(((I1566/60)/60)/24)+DATE(1970,1,1)</f>
        <v>42152.836805555555</v>
      </c>
      <c r="T1566" s="12">
        <f>(((J1566/60)/60)/24)+DATE(1970,1,1)</f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5">
        <f t="shared" si="97"/>
        <v>100</v>
      </c>
      <c r="Q1567" t="str">
        <f t="shared" si="98"/>
        <v>publishing</v>
      </c>
      <c r="R1567" t="str">
        <f t="shared" si="99"/>
        <v>art books</v>
      </c>
      <c r="S1567" s="12">
        <f>(((I1567/60)/60)/24)+DATE(1970,1,1)</f>
        <v>40702.729872685188</v>
      </c>
      <c r="T1567" s="12">
        <f>(((J1567/60)/60)/24)+DATE(1970,1,1)</f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5">
        <f t="shared" si="97"/>
        <v>108.05</v>
      </c>
      <c r="Q1568" t="str">
        <f t="shared" si="98"/>
        <v>publishing</v>
      </c>
      <c r="R1568" t="str">
        <f t="shared" si="99"/>
        <v>art books</v>
      </c>
      <c r="S1568" s="12">
        <f>(((I1568/60)/60)/24)+DATE(1970,1,1)</f>
        <v>42578.916666666672</v>
      </c>
      <c r="T1568" s="12">
        <f>(((J1568/60)/60)/24)+DATE(1970,1,1)</f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5">
        <f t="shared" si="97"/>
        <v>26.92</v>
      </c>
      <c r="Q1569" t="str">
        <f t="shared" si="98"/>
        <v>publishing</v>
      </c>
      <c r="R1569" t="str">
        <f t="shared" si="99"/>
        <v>art books</v>
      </c>
      <c r="S1569" s="12">
        <f>(((I1569/60)/60)/24)+DATE(1970,1,1)</f>
        <v>41687</v>
      </c>
      <c r="T1569" s="12">
        <f>(((J1569/60)/60)/24)+DATE(1970,1,1)</f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5">
        <f t="shared" si="97"/>
        <v>155</v>
      </c>
      <c r="Q1570" t="str">
        <f t="shared" si="98"/>
        <v>publishing</v>
      </c>
      <c r="R1570" t="str">
        <f t="shared" si="99"/>
        <v>art books</v>
      </c>
      <c r="S1570" s="12">
        <f>(((I1570/60)/60)/24)+DATE(1970,1,1)</f>
        <v>41997.062326388885</v>
      </c>
      <c r="T1570" s="12">
        <f>(((J1570/60)/60)/24)+DATE(1970,1,1)</f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5" t="e">
        <f t="shared" si="97"/>
        <v>#DIV/0!</v>
      </c>
      <c r="Q1571" t="str">
        <f t="shared" si="98"/>
        <v>publishing</v>
      </c>
      <c r="R1571" t="str">
        <f t="shared" si="99"/>
        <v>art books</v>
      </c>
      <c r="S1571" s="12">
        <f>(((I1571/60)/60)/24)+DATE(1970,1,1)</f>
        <v>41419.679560185185</v>
      </c>
      <c r="T1571" s="12">
        <f>(((J1571/60)/60)/24)+DATE(1970,1,1)</f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5">
        <f t="shared" si="97"/>
        <v>47.77</v>
      </c>
      <c r="Q1572" t="str">
        <f t="shared" si="98"/>
        <v>publishing</v>
      </c>
      <c r="R1572" t="str">
        <f t="shared" si="99"/>
        <v>art books</v>
      </c>
      <c r="S1572" s="12">
        <f>(((I1572/60)/60)/24)+DATE(1970,1,1)</f>
        <v>42468.771782407406</v>
      </c>
      <c r="T1572" s="12">
        <f>(((J1572/60)/60)/24)+DATE(1970,1,1)</f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5">
        <f t="shared" si="97"/>
        <v>20</v>
      </c>
      <c r="Q1573" t="str">
        <f t="shared" si="98"/>
        <v>publishing</v>
      </c>
      <c r="R1573" t="str">
        <f t="shared" si="99"/>
        <v>art books</v>
      </c>
      <c r="S1573" s="12">
        <f>(((I1573/60)/60)/24)+DATE(1970,1,1)</f>
        <v>42174.769479166673</v>
      </c>
      <c r="T1573" s="12">
        <f>(((J1573/60)/60)/24)+DATE(1970,1,1)</f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5">
        <f t="shared" si="97"/>
        <v>41.67</v>
      </c>
      <c r="Q1574" t="str">
        <f t="shared" si="98"/>
        <v>publishing</v>
      </c>
      <c r="R1574" t="str">
        <f t="shared" si="99"/>
        <v>art books</v>
      </c>
      <c r="S1574" s="12">
        <f>(((I1574/60)/60)/24)+DATE(1970,1,1)</f>
        <v>42428.999305555553</v>
      </c>
      <c r="T1574" s="12">
        <f>(((J1574/60)/60)/24)+DATE(1970,1,1)</f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5">
        <f t="shared" si="97"/>
        <v>74.33</v>
      </c>
      <c r="Q1575" t="str">
        <f t="shared" si="98"/>
        <v>publishing</v>
      </c>
      <c r="R1575" t="str">
        <f t="shared" si="99"/>
        <v>art books</v>
      </c>
      <c r="S1575" s="12">
        <f>(((I1575/60)/60)/24)+DATE(1970,1,1)</f>
        <v>42826.165972222225</v>
      </c>
      <c r="T1575" s="12">
        <f>(((J1575/60)/60)/24)+DATE(1970,1,1)</f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5">
        <f t="shared" si="97"/>
        <v>84.33</v>
      </c>
      <c r="Q1576" t="str">
        <f t="shared" si="98"/>
        <v>publishing</v>
      </c>
      <c r="R1576" t="str">
        <f t="shared" si="99"/>
        <v>art books</v>
      </c>
      <c r="S1576" s="12">
        <f>(((I1576/60)/60)/24)+DATE(1970,1,1)</f>
        <v>42052.927418981482</v>
      </c>
      <c r="T1576" s="12">
        <f>(((J1576/60)/60)/24)+DATE(1970,1,1)</f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5">
        <f t="shared" si="97"/>
        <v>65.459999999999994</v>
      </c>
      <c r="Q1577" t="str">
        <f t="shared" si="98"/>
        <v>publishing</v>
      </c>
      <c r="R1577" t="str">
        <f t="shared" si="99"/>
        <v>art books</v>
      </c>
      <c r="S1577" s="12">
        <f>(((I1577/60)/60)/24)+DATE(1970,1,1)</f>
        <v>41829.524259259262</v>
      </c>
      <c r="T1577" s="12">
        <f>(((J1577/60)/60)/24)+DATE(1970,1,1)</f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5">
        <f t="shared" si="97"/>
        <v>65</v>
      </c>
      <c r="Q1578" t="str">
        <f t="shared" si="98"/>
        <v>publishing</v>
      </c>
      <c r="R1578" t="str">
        <f t="shared" si="99"/>
        <v>art books</v>
      </c>
      <c r="S1578" s="12">
        <f>(((I1578/60)/60)/24)+DATE(1970,1,1)</f>
        <v>42185.879259259258</v>
      </c>
      <c r="T1578" s="12">
        <f>(((J1578/60)/60)/24)+DATE(1970,1,1)</f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5">
        <f t="shared" si="97"/>
        <v>27.5</v>
      </c>
      <c r="Q1579" t="str">
        <f t="shared" si="98"/>
        <v>publishing</v>
      </c>
      <c r="R1579" t="str">
        <f t="shared" si="99"/>
        <v>art books</v>
      </c>
      <c r="S1579" s="12">
        <f>(((I1579/60)/60)/24)+DATE(1970,1,1)</f>
        <v>41114.847777777781</v>
      </c>
      <c r="T1579" s="12">
        <f>(((J1579/60)/60)/24)+DATE(1970,1,1)</f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5">
        <f t="shared" si="97"/>
        <v>51.25</v>
      </c>
      <c r="Q1580" t="str">
        <f t="shared" si="98"/>
        <v>publishing</v>
      </c>
      <c r="R1580" t="str">
        <f t="shared" si="99"/>
        <v>art books</v>
      </c>
      <c r="S1580" s="12">
        <f>(((I1580/60)/60)/24)+DATE(1970,1,1)</f>
        <v>40423.083333333336</v>
      </c>
      <c r="T1580" s="12">
        <f>(((J1580/60)/60)/24)+DATE(1970,1,1)</f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5">
        <f t="shared" si="97"/>
        <v>14</v>
      </c>
      <c r="Q1581" t="str">
        <f t="shared" si="98"/>
        <v>publishing</v>
      </c>
      <c r="R1581" t="str">
        <f t="shared" si="99"/>
        <v>art books</v>
      </c>
      <c r="S1581" s="12">
        <f>(((I1581/60)/60)/24)+DATE(1970,1,1)</f>
        <v>41514.996423611112</v>
      </c>
      <c r="T1581" s="12">
        <f>(((J1581/60)/60)/24)+DATE(1970,1,1)</f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5" t="e">
        <f t="shared" si="97"/>
        <v>#DIV/0!</v>
      </c>
      <c r="Q1582" t="str">
        <f t="shared" si="98"/>
        <v>publishing</v>
      </c>
      <c r="R1582" t="str">
        <f t="shared" si="99"/>
        <v>art books</v>
      </c>
      <c r="S1582" s="12">
        <f>(((I1582/60)/60)/24)+DATE(1970,1,1)</f>
        <v>41050.050069444449</v>
      </c>
      <c r="T1582" s="12">
        <f>(((J1582/60)/60)/24)+DATE(1970,1,1)</f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5">
        <f t="shared" si="97"/>
        <v>5</v>
      </c>
      <c r="Q1583" t="str">
        <f t="shared" si="98"/>
        <v>photography</v>
      </c>
      <c r="R1583" t="str">
        <f t="shared" si="99"/>
        <v>places</v>
      </c>
      <c r="S1583" s="12">
        <f>(((I1583/60)/60)/24)+DATE(1970,1,1)</f>
        <v>42357.448958333334</v>
      </c>
      <c r="T1583" s="12">
        <f>(((J1583/60)/60)/24)+DATE(1970,1,1)</f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5">
        <f t="shared" si="97"/>
        <v>31</v>
      </c>
      <c r="Q1584" t="str">
        <f t="shared" si="98"/>
        <v>photography</v>
      </c>
      <c r="R1584" t="str">
        <f t="shared" si="99"/>
        <v>places</v>
      </c>
      <c r="S1584" s="12">
        <f>(((I1584/60)/60)/24)+DATE(1970,1,1)</f>
        <v>42303.888888888891</v>
      </c>
      <c r="T1584" s="12">
        <f>(((J1584/60)/60)/24)+DATE(1970,1,1)</f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5">
        <f t="shared" si="97"/>
        <v>15</v>
      </c>
      <c r="Q1585" t="str">
        <f t="shared" si="98"/>
        <v>photography</v>
      </c>
      <c r="R1585" t="str">
        <f t="shared" si="99"/>
        <v>places</v>
      </c>
      <c r="S1585" s="12">
        <f>(((I1585/60)/60)/24)+DATE(1970,1,1)</f>
        <v>41907.904988425929</v>
      </c>
      <c r="T1585" s="12">
        <f>(((J1585/60)/60)/24)+DATE(1970,1,1)</f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5" t="e">
        <f t="shared" si="97"/>
        <v>#DIV/0!</v>
      </c>
      <c r="Q1586" t="str">
        <f t="shared" si="98"/>
        <v>photography</v>
      </c>
      <c r="R1586" t="str">
        <f t="shared" si="99"/>
        <v>places</v>
      </c>
      <c r="S1586" s="12">
        <f>(((I1586/60)/60)/24)+DATE(1970,1,1)</f>
        <v>41789.649317129632</v>
      </c>
      <c r="T1586" s="12">
        <f>(((J1586/60)/60)/24)+DATE(1970,1,1)</f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5">
        <f t="shared" si="97"/>
        <v>131.66999999999999</v>
      </c>
      <c r="Q1587" t="str">
        <f t="shared" si="98"/>
        <v>photography</v>
      </c>
      <c r="R1587" t="str">
        <f t="shared" si="99"/>
        <v>places</v>
      </c>
      <c r="S1587" s="12">
        <f>(((I1587/60)/60)/24)+DATE(1970,1,1)</f>
        <v>42729.458333333328</v>
      </c>
      <c r="T1587" s="12">
        <f>(((J1587/60)/60)/24)+DATE(1970,1,1)</f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5" t="e">
        <f t="shared" si="97"/>
        <v>#DIV/0!</v>
      </c>
      <c r="Q1588" t="str">
        <f t="shared" si="98"/>
        <v>photography</v>
      </c>
      <c r="R1588" t="str">
        <f t="shared" si="99"/>
        <v>places</v>
      </c>
      <c r="S1588" s="12">
        <f>(((I1588/60)/60)/24)+DATE(1970,1,1)</f>
        <v>42099.062754629631</v>
      </c>
      <c r="T1588" s="12">
        <f>(((J1588/60)/60)/24)+DATE(1970,1,1)</f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5">
        <f t="shared" si="97"/>
        <v>1</v>
      </c>
      <c r="Q1589" t="str">
        <f t="shared" si="98"/>
        <v>photography</v>
      </c>
      <c r="R1589" t="str">
        <f t="shared" si="99"/>
        <v>places</v>
      </c>
      <c r="S1589" s="12">
        <f>(((I1589/60)/60)/24)+DATE(1970,1,1)</f>
        <v>41986.950983796298</v>
      </c>
      <c r="T1589" s="12">
        <f>(((J1589/60)/60)/24)+DATE(1970,1,1)</f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5" t="e">
        <f t="shared" si="97"/>
        <v>#DIV/0!</v>
      </c>
      <c r="Q1590" t="str">
        <f t="shared" si="98"/>
        <v>photography</v>
      </c>
      <c r="R1590" t="str">
        <f t="shared" si="99"/>
        <v>places</v>
      </c>
      <c r="S1590" s="12">
        <f>(((I1590/60)/60)/24)+DATE(1970,1,1)</f>
        <v>42035.841666666667</v>
      </c>
      <c r="T1590" s="12">
        <f>(((J1590/60)/60)/24)+DATE(1970,1,1)</f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5" t="e">
        <f t="shared" si="97"/>
        <v>#DIV/0!</v>
      </c>
      <c r="Q1591" t="str">
        <f t="shared" si="98"/>
        <v>photography</v>
      </c>
      <c r="R1591" t="str">
        <f t="shared" si="99"/>
        <v>places</v>
      </c>
      <c r="S1591" s="12">
        <f>(((I1591/60)/60)/24)+DATE(1970,1,1)</f>
        <v>42286.984791666662</v>
      </c>
      <c r="T1591" s="12">
        <f>(((J1591/60)/60)/24)+DATE(1970,1,1)</f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5">
        <f t="shared" si="97"/>
        <v>510</v>
      </c>
      <c r="Q1592" t="str">
        <f t="shared" si="98"/>
        <v>photography</v>
      </c>
      <c r="R1592" t="str">
        <f t="shared" si="99"/>
        <v>places</v>
      </c>
      <c r="S1592" s="12">
        <f>(((I1592/60)/60)/24)+DATE(1970,1,1)</f>
        <v>42270.857222222221</v>
      </c>
      <c r="T1592" s="12">
        <f>(((J1592/60)/60)/24)+DATE(1970,1,1)</f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5">
        <f t="shared" si="97"/>
        <v>44.48</v>
      </c>
      <c r="Q1593" t="str">
        <f t="shared" si="98"/>
        <v>photography</v>
      </c>
      <c r="R1593" t="str">
        <f t="shared" si="99"/>
        <v>places</v>
      </c>
      <c r="S1593" s="12">
        <f>(((I1593/60)/60)/24)+DATE(1970,1,1)</f>
        <v>42463.68450231482</v>
      </c>
      <c r="T1593" s="12">
        <f>(((J1593/60)/60)/24)+DATE(1970,1,1)</f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5" t="e">
        <f t="shared" si="97"/>
        <v>#DIV/0!</v>
      </c>
      <c r="Q1594" t="str">
        <f t="shared" si="98"/>
        <v>photography</v>
      </c>
      <c r="R1594" t="str">
        <f t="shared" si="99"/>
        <v>places</v>
      </c>
      <c r="S1594" s="12">
        <f>(((I1594/60)/60)/24)+DATE(1970,1,1)</f>
        <v>42091.031076388885</v>
      </c>
      <c r="T1594" s="12">
        <f>(((J1594/60)/60)/24)+DATE(1970,1,1)</f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5">
        <f t="shared" si="97"/>
        <v>1</v>
      </c>
      <c r="Q1595" t="str">
        <f t="shared" si="98"/>
        <v>photography</v>
      </c>
      <c r="R1595" t="str">
        <f t="shared" si="99"/>
        <v>places</v>
      </c>
      <c r="S1595" s="12">
        <f>(((I1595/60)/60)/24)+DATE(1970,1,1)</f>
        <v>42063.845543981486</v>
      </c>
      <c r="T1595" s="12">
        <f>(((J1595/60)/60)/24)+DATE(1970,1,1)</f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5">
        <f t="shared" si="97"/>
        <v>20.5</v>
      </c>
      <c r="Q1596" t="str">
        <f t="shared" si="98"/>
        <v>photography</v>
      </c>
      <c r="R1596" t="str">
        <f t="shared" si="99"/>
        <v>places</v>
      </c>
      <c r="S1596" s="12">
        <f>(((I1596/60)/60)/24)+DATE(1970,1,1)</f>
        <v>42505.681249999994</v>
      </c>
      <c r="T1596" s="12">
        <f>(((J1596/60)/60)/24)+DATE(1970,1,1)</f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5">
        <f t="shared" si="97"/>
        <v>40</v>
      </c>
      <c r="Q1597" t="str">
        <f t="shared" si="98"/>
        <v>photography</v>
      </c>
      <c r="R1597" t="str">
        <f t="shared" si="99"/>
        <v>places</v>
      </c>
      <c r="S1597" s="12">
        <f>(((I1597/60)/60)/24)+DATE(1970,1,1)</f>
        <v>41808.842361111114</v>
      </c>
      <c r="T1597" s="12">
        <f>(((J1597/60)/60)/24)+DATE(1970,1,1)</f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5">
        <f t="shared" si="97"/>
        <v>25</v>
      </c>
      <c r="Q1598" t="str">
        <f t="shared" si="98"/>
        <v>photography</v>
      </c>
      <c r="R1598" t="str">
        <f t="shared" si="99"/>
        <v>places</v>
      </c>
      <c r="S1598" s="12">
        <f>(((I1598/60)/60)/24)+DATE(1970,1,1)</f>
        <v>41986.471863425926</v>
      </c>
      <c r="T1598" s="12">
        <f>(((J1598/60)/60)/24)+DATE(1970,1,1)</f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5" t="e">
        <f t="shared" si="97"/>
        <v>#DIV/0!</v>
      </c>
      <c r="Q1599" t="str">
        <f t="shared" si="98"/>
        <v>photography</v>
      </c>
      <c r="R1599" t="str">
        <f t="shared" si="99"/>
        <v>places</v>
      </c>
      <c r="S1599" s="12">
        <f>(((I1599/60)/60)/24)+DATE(1970,1,1)</f>
        <v>42633.354131944448</v>
      </c>
      <c r="T1599" s="12">
        <f>(((J1599/60)/60)/24)+DATE(1970,1,1)</f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5">
        <f t="shared" si="97"/>
        <v>1</v>
      </c>
      <c r="Q1600" t="str">
        <f t="shared" si="98"/>
        <v>photography</v>
      </c>
      <c r="R1600" t="str">
        <f t="shared" si="99"/>
        <v>places</v>
      </c>
      <c r="S1600" s="12">
        <f>(((I1600/60)/60)/24)+DATE(1970,1,1)</f>
        <v>42211.667337962965</v>
      </c>
      <c r="T1600" s="12">
        <f>(((J1600/60)/60)/24)+DATE(1970,1,1)</f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5" t="e">
        <f t="shared" si="97"/>
        <v>#DIV/0!</v>
      </c>
      <c r="Q1601" t="str">
        <f t="shared" si="98"/>
        <v>photography</v>
      </c>
      <c r="R1601" t="str">
        <f t="shared" si="99"/>
        <v>places</v>
      </c>
      <c r="S1601" s="12">
        <f>(((I1601/60)/60)/24)+DATE(1970,1,1)</f>
        <v>42468.497407407413</v>
      </c>
      <c r="T1601" s="12">
        <f>(((J1601/60)/60)/24)+DATE(1970,1,1)</f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5">
        <f t="shared" si="97"/>
        <v>40.78</v>
      </c>
      <c r="Q1602" t="str">
        <f t="shared" si="98"/>
        <v>photography</v>
      </c>
      <c r="R1602" t="str">
        <f t="shared" si="99"/>
        <v>places</v>
      </c>
      <c r="S1602" s="12">
        <f>(((I1602/60)/60)/24)+DATE(1970,1,1)</f>
        <v>41835.21597222222</v>
      </c>
      <c r="T1602" s="12">
        <f>(((J1602/60)/60)/24)+DATE(1970,1,1)</f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5">
        <f t="shared" ref="P1603:P1666" si="101">ROUND(E1603/L1603,2)</f>
        <v>48.33</v>
      </c>
      <c r="Q1603" t="str">
        <f t="shared" ref="Q1603:Q1666" si="102">LEFT(N1603,FIND("/",N1603)-1)</f>
        <v>music</v>
      </c>
      <c r="R1603" t="str">
        <f t="shared" ref="R1603:R1666" si="103">RIGHT(N1603,LEN(N1603)-FIND("/",N1603))</f>
        <v>rock</v>
      </c>
      <c r="S1603" s="12">
        <f>(((I1603/60)/60)/24)+DATE(1970,1,1)</f>
        <v>40668.092974537038</v>
      </c>
      <c r="T1603" s="12">
        <f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5">
        <f t="shared" si="101"/>
        <v>46.95</v>
      </c>
      <c r="Q1604" t="str">
        <f t="shared" si="102"/>
        <v>music</v>
      </c>
      <c r="R1604" t="str">
        <f t="shared" si="103"/>
        <v>rock</v>
      </c>
      <c r="S1604" s="12">
        <f>(((I1604/60)/60)/24)+DATE(1970,1,1)</f>
        <v>40830.958333333336</v>
      </c>
      <c r="T1604" s="12">
        <f>(((J1604/60)/60)/24)+DATE(1970,1,1)</f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5">
        <f t="shared" si="101"/>
        <v>66.69</v>
      </c>
      <c r="Q1605" t="str">
        <f t="shared" si="102"/>
        <v>music</v>
      </c>
      <c r="R1605" t="str">
        <f t="shared" si="103"/>
        <v>rock</v>
      </c>
      <c r="S1605" s="12">
        <f>(((I1605/60)/60)/24)+DATE(1970,1,1)</f>
        <v>40936.169664351852</v>
      </c>
      <c r="T1605" s="12">
        <f>(((J1605/60)/60)/24)+DATE(1970,1,1)</f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5">
        <f t="shared" si="101"/>
        <v>48.84</v>
      </c>
      <c r="Q1606" t="str">
        <f t="shared" si="102"/>
        <v>music</v>
      </c>
      <c r="R1606" t="str">
        <f t="shared" si="103"/>
        <v>rock</v>
      </c>
      <c r="S1606" s="12">
        <f>(((I1606/60)/60)/24)+DATE(1970,1,1)</f>
        <v>40985.80364583333</v>
      </c>
      <c r="T1606" s="12">
        <f>(((J1606/60)/60)/24)+DATE(1970,1,1)</f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5">
        <f t="shared" si="101"/>
        <v>137.31</v>
      </c>
      <c r="Q1607" t="str">
        <f t="shared" si="102"/>
        <v>music</v>
      </c>
      <c r="R1607" t="str">
        <f t="shared" si="103"/>
        <v>rock</v>
      </c>
      <c r="S1607" s="12">
        <f>(((I1607/60)/60)/24)+DATE(1970,1,1)</f>
        <v>40756.291666666664</v>
      </c>
      <c r="T1607" s="12">
        <f>(((J1607/60)/60)/24)+DATE(1970,1,1)</f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5">
        <f t="shared" si="101"/>
        <v>87.83</v>
      </c>
      <c r="Q1608" t="str">
        <f t="shared" si="102"/>
        <v>music</v>
      </c>
      <c r="R1608" t="str">
        <f t="shared" si="103"/>
        <v>rock</v>
      </c>
      <c r="S1608" s="12">
        <f>(((I1608/60)/60)/24)+DATE(1970,1,1)</f>
        <v>40626.069884259261</v>
      </c>
      <c r="T1608" s="12">
        <f>(((J1608/60)/60)/24)+DATE(1970,1,1)</f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5">
        <f t="shared" si="101"/>
        <v>70.790000000000006</v>
      </c>
      <c r="Q1609" t="str">
        <f t="shared" si="102"/>
        <v>music</v>
      </c>
      <c r="R1609" t="str">
        <f t="shared" si="103"/>
        <v>rock</v>
      </c>
      <c r="S1609" s="12">
        <f>(((I1609/60)/60)/24)+DATE(1970,1,1)</f>
        <v>41074.80846064815</v>
      </c>
      <c r="T1609" s="12">
        <f>(((J1609/60)/60)/24)+DATE(1970,1,1)</f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5">
        <f t="shared" si="101"/>
        <v>52.83</v>
      </c>
      <c r="Q1610" t="str">
        <f t="shared" si="102"/>
        <v>music</v>
      </c>
      <c r="R1610" t="str">
        <f t="shared" si="103"/>
        <v>rock</v>
      </c>
      <c r="S1610" s="12">
        <f>(((I1610/60)/60)/24)+DATE(1970,1,1)</f>
        <v>41640.226388888892</v>
      </c>
      <c r="T1610" s="12">
        <f>(((J1610/60)/60)/24)+DATE(1970,1,1)</f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5">
        <f t="shared" si="101"/>
        <v>443.75</v>
      </c>
      <c r="Q1611" t="str">
        <f t="shared" si="102"/>
        <v>music</v>
      </c>
      <c r="R1611" t="str">
        <f t="shared" si="103"/>
        <v>rock</v>
      </c>
      <c r="S1611" s="12">
        <f>(((I1611/60)/60)/24)+DATE(1970,1,1)</f>
        <v>40849.333333333336</v>
      </c>
      <c r="T1611" s="12">
        <f>(((J1611/60)/60)/24)+DATE(1970,1,1)</f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5">
        <f t="shared" si="101"/>
        <v>48.54</v>
      </c>
      <c r="Q1612" t="str">
        <f t="shared" si="102"/>
        <v>music</v>
      </c>
      <c r="R1612" t="str">
        <f t="shared" si="103"/>
        <v>rock</v>
      </c>
      <c r="S1612" s="12">
        <f>(((I1612/60)/60)/24)+DATE(1970,1,1)</f>
        <v>41258.924884259257</v>
      </c>
      <c r="T1612" s="12">
        <f>(((J1612/60)/60)/24)+DATE(1970,1,1)</f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5">
        <f t="shared" si="101"/>
        <v>37.07</v>
      </c>
      <c r="Q1613" t="str">
        <f t="shared" si="102"/>
        <v>music</v>
      </c>
      <c r="R1613" t="str">
        <f t="shared" si="103"/>
        <v>rock</v>
      </c>
      <c r="S1613" s="12">
        <f>(((I1613/60)/60)/24)+DATE(1970,1,1)</f>
        <v>41430.00037037037</v>
      </c>
      <c r="T1613" s="12">
        <f>(((J1613/60)/60)/24)+DATE(1970,1,1)</f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5">
        <f t="shared" si="101"/>
        <v>50</v>
      </c>
      <c r="Q1614" t="str">
        <f t="shared" si="102"/>
        <v>music</v>
      </c>
      <c r="R1614" t="str">
        <f t="shared" si="103"/>
        <v>rock</v>
      </c>
      <c r="S1614" s="12">
        <f>(((I1614/60)/60)/24)+DATE(1970,1,1)</f>
        <v>41276.874814814815</v>
      </c>
      <c r="T1614" s="12">
        <f>(((J1614/60)/60)/24)+DATE(1970,1,1)</f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5">
        <f t="shared" si="101"/>
        <v>39.04</v>
      </c>
      <c r="Q1615" t="str">
        <f t="shared" si="102"/>
        <v>music</v>
      </c>
      <c r="R1615" t="str">
        <f t="shared" si="103"/>
        <v>rock</v>
      </c>
      <c r="S1615" s="12">
        <f>(((I1615/60)/60)/24)+DATE(1970,1,1)</f>
        <v>41112.069467592592</v>
      </c>
      <c r="T1615" s="12">
        <f>(((J1615/60)/60)/24)+DATE(1970,1,1)</f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5">
        <f t="shared" si="101"/>
        <v>66.69</v>
      </c>
      <c r="Q1616" t="str">
        <f t="shared" si="102"/>
        <v>music</v>
      </c>
      <c r="R1616" t="str">
        <f t="shared" si="103"/>
        <v>rock</v>
      </c>
      <c r="S1616" s="12">
        <f>(((I1616/60)/60)/24)+DATE(1970,1,1)</f>
        <v>41854.708333333336</v>
      </c>
      <c r="T1616" s="12">
        <f>(((J1616/60)/60)/24)+DATE(1970,1,1)</f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5">
        <f t="shared" si="101"/>
        <v>67.13</v>
      </c>
      <c r="Q1617" t="str">
        <f t="shared" si="102"/>
        <v>music</v>
      </c>
      <c r="R1617" t="str">
        <f t="shared" si="103"/>
        <v>rock</v>
      </c>
      <c r="S1617" s="12">
        <f>(((I1617/60)/60)/24)+DATE(1970,1,1)</f>
        <v>40890.092546296299</v>
      </c>
      <c r="T1617" s="12">
        <f>(((J1617/60)/60)/24)+DATE(1970,1,1)</f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5">
        <f t="shared" si="101"/>
        <v>66.37</v>
      </c>
      <c r="Q1618" t="str">
        <f t="shared" si="102"/>
        <v>music</v>
      </c>
      <c r="R1618" t="str">
        <f t="shared" si="103"/>
        <v>rock</v>
      </c>
      <c r="S1618" s="12">
        <f>(((I1618/60)/60)/24)+DATE(1970,1,1)</f>
        <v>41235.916666666664</v>
      </c>
      <c r="T1618" s="12">
        <f>(((J1618/60)/60)/24)+DATE(1970,1,1)</f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5">
        <f t="shared" si="101"/>
        <v>64.62</v>
      </c>
      <c r="Q1619" t="str">
        <f t="shared" si="102"/>
        <v>music</v>
      </c>
      <c r="R1619" t="str">
        <f t="shared" si="103"/>
        <v>rock</v>
      </c>
      <c r="S1619" s="12">
        <f>(((I1619/60)/60)/24)+DATE(1970,1,1)</f>
        <v>41579.791666666664</v>
      </c>
      <c r="T1619" s="12">
        <f>(((J1619/60)/60)/24)+DATE(1970,1,1)</f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5">
        <f t="shared" si="101"/>
        <v>58.37</v>
      </c>
      <c r="Q1620" t="str">
        <f t="shared" si="102"/>
        <v>music</v>
      </c>
      <c r="R1620" t="str">
        <f t="shared" si="103"/>
        <v>rock</v>
      </c>
      <c r="S1620" s="12">
        <f>(((I1620/60)/60)/24)+DATE(1970,1,1)</f>
        <v>41341.654340277775</v>
      </c>
      <c r="T1620" s="12">
        <f>(((J1620/60)/60)/24)+DATE(1970,1,1)</f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5">
        <f t="shared" si="101"/>
        <v>86.96</v>
      </c>
      <c r="Q1621" t="str">
        <f t="shared" si="102"/>
        <v>music</v>
      </c>
      <c r="R1621" t="str">
        <f t="shared" si="103"/>
        <v>rock</v>
      </c>
      <c r="S1621" s="12">
        <f>(((I1621/60)/60)/24)+DATE(1970,1,1)</f>
        <v>41897.18618055556</v>
      </c>
      <c r="T1621" s="12">
        <f>(((J1621/60)/60)/24)+DATE(1970,1,1)</f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5">
        <f t="shared" si="101"/>
        <v>66.47</v>
      </c>
      <c r="Q1622" t="str">
        <f t="shared" si="102"/>
        <v>music</v>
      </c>
      <c r="R1622" t="str">
        <f t="shared" si="103"/>
        <v>rock</v>
      </c>
      <c r="S1622" s="12">
        <f>(((I1622/60)/60)/24)+DATE(1970,1,1)</f>
        <v>41328.339583333334</v>
      </c>
      <c r="T1622" s="12">
        <f>(((J1622/60)/60)/24)+DATE(1970,1,1)</f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5">
        <f t="shared" si="101"/>
        <v>163.78</v>
      </c>
      <c r="Q1623" t="str">
        <f t="shared" si="102"/>
        <v>music</v>
      </c>
      <c r="R1623" t="str">
        <f t="shared" si="103"/>
        <v>rock</v>
      </c>
      <c r="S1623" s="12">
        <f>(((I1623/60)/60)/24)+DATE(1970,1,1)</f>
        <v>41057.165972222225</v>
      </c>
      <c r="T1623" s="12">
        <f>(((J1623/60)/60)/24)+DATE(1970,1,1)</f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5">
        <f t="shared" si="101"/>
        <v>107.98</v>
      </c>
      <c r="Q1624" t="str">
        <f t="shared" si="102"/>
        <v>music</v>
      </c>
      <c r="R1624" t="str">
        <f t="shared" si="103"/>
        <v>rock</v>
      </c>
      <c r="S1624" s="12">
        <f>(((I1624/60)/60)/24)+DATE(1970,1,1)</f>
        <v>41990.332638888889</v>
      </c>
      <c r="T1624" s="12">
        <f>(((J1624/60)/60)/24)+DATE(1970,1,1)</f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5">
        <f t="shared" si="101"/>
        <v>42.11</v>
      </c>
      <c r="Q1625" t="str">
        <f t="shared" si="102"/>
        <v>music</v>
      </c>
      <c r="R1625" t="str">
        <f t="shared" si="103"/>
        <v>rock</v>
      </c>
      <c r="S1625" s="12">
        <f>(((I1625/60)/60)/24)+DATE(1970,1,1)</f>
        <v>41513.688530092593</v>
      </c>
      <c r="T1625" s="12">
        <f>(((J1625/60)/60)/24)+DATE(1970,1,1)</f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5">
        <f t="shared" si="101"/>
        <v>47.2</v>
      </c>
      <c r="Q1626" t="str">
        <f t="shared" si="102"/>
        <v>music</v>
      </c>
      <c r="R1626" t="str">
        <f t="shared" si="103"/>
        <v>rock</v>
      </c>
      <c r="S1626" s="12">
        <f>(((I1626/60)/60)/24)+DATE(1970,1,1)</f>
        <v>41283.367303240739</v>
      </c>
      <c r="T1626" s="12">
        <f>(((J1626/60)/60)/24)+DATE(1970,1,1)</f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5">
        <f t="shared" si="101"/>
        <v>112.02</v>
      </c>
      <c r="Q1627" t="str">
        <f t="shared" si="102"/>
        <v>music</v>
      </c>
      <c r="R1627" t="str">
        <f t="shared" si="103"/>
        <v>rock</v>
      </c>
      <c r="S1627" s="12">
        <f>(((I1627/60)/60)/24)+DATE(1970,1,1)</f>
        <v>41163.699687500004</v>
      </c>
      <c r="T1627" s="12">
        <f>(((J1627/60)/60)/24)+DATE(1970,1,1)</f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5">
        <f t="shared" si="101"/>
        <v>74.95</v>
      </c>
      <c r="Q1628" t="str">
        <f t="shared" si="102"/>
        <v>music</v>
      </c>
      <c r="R1628" t="str">
        <f t="shared" si="103"/>
        <v>rock</v>
      </c>
      <c r="S1628" s="12">
        <f>(((I1628/60)/60)/24)+DATE(1970,1,1)</f>
        <v>41609.889664351853</v>
      </c>
      <c r="T1628" s="12">
        <f>(((J1628/60)/60)/24)+DATE(1970,1,1)</f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5">
        <f t="shared" si="101"/>
        <v>61.58</v>
      </c>
      <c r="Q1629" t="str">
        <f t="shared" si="102"/>
        <v>music</v>
      </c>
      <c r="R1629" t="str">
        <f t="shared" si="103"/>
        <v>rock</v>
      </c>
      <c r="S1629" s="12">
        <f>(((I1629/60)/60)/24)+DATE(1970,1,1)</f>
        <v>41239.207638888889</v>
      </c>
      <c r="T1629" s="12">
        <f>(((J1629/60)/60)/24)+DATE(1970,1,1)</f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5">
        <f t="shared" si="101"/>
        <v>45.88</v>
      </c>
      <c r="Q1630" t="str">
        <f t="shared" si="102"/>
        <v>music</v>
      </c>
      <c r="R1630" t="str">
        <f t="shared" si="103"/>
        <v>rock</v>
      </c>
      <c r="S1630" s="12">
        <f>(((I1630/60)/60)/24)+DATE(1970,1,1)</f>
        <v>41807.737060185187</v>
      </c>
      <c r="T1630" s="12">
        <f>(((J1630/60)/60)/24)+DATE(1970,1,1)</f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5">
        <f t="shared" si="101"/>
        <v>75.849999999999994</v>
      </c>
      <c r="Q1631" t="str">
        <f t="shared" si="102"/>
        <v>music</v>
      </c>
      <c r="R1631" t="str">
        <f t="shared" si="103"/>
        <v>rock</v>
      </c>
      <c r="S1631" s="12">
        <f>(((I1631/60)/60)/24)+DATE(1970,1,1)</f>
        <v>41690.867280092592</v>
      </c>
      <c r="T1631" s="12">
        <f>(((J1631/60)/60)/24)+DATE(1970,1,1)</f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5">
        <f t="shared" si="101"/>
        <v>84.21</v>
      </c>
      <c r="Q1632" t="str">
        <f t="shared" si="102"/>
        <v>music</v>
      </c>
      <c r="R1632" t="str">
        <f t="shared" si="103"/>
        <v>rock</v>
      </c>
      <c r="S1632" s="12">
        <f>(((I1632/60)/60)/24)+DATE(1970,1,1)</f>
        <v>40970.290972222225</v>
      </c>
      <c r="T1632" s="12">
        <f>(((J1632/60)/60)/24)+DATE(1970,1,1)</f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5">
        <f t="shared" si="101"/>
        <v>117.23</v>
      </c>
      <c r="Q1633" t="str">
        <f t="shared" si="102"/>
        <v>music</v>
      </c>
      <c r="R1633" t="str">
        <f t="shared" si="103"/>
        <v>rock</v>
      </c>
      <c r="S1633" s="12">
        <f>(((I1633/60)/60)/24)+DATE(1970,1,1)</f>
        <v>41194.859502314815</v>
      </c>
      <c r="T1633" s="12">
        <f>(((J1633/60)/60)/24)+DATE(1970,1,1)</f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5">
        <f t="shared" si="101"/>
        <v>86.49</v>
      </c>
      <c r="Q1634" t="str">
        <f t="shared" si="102"/>
        <v>music</v>
      </c>
      <c r="R1634" t="str">
        <f t="shared" si="103"/>
        <v>rock</v>
      </c>
      <c r="S1634" s="12">
        <f>(((I1634/60)/60)/24)+DATE(1970,1,1)</f>
        <v>40810.340902777774</v>
      </c>
      <c r="T1634" s="12">
        <f>(((J1634/60)/60)/24)+DATE(1970,1,1)</f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5">
        <f t="shared" si="101"/>
        <v>172.41</v>
      </c>
      <c r="Q1635" t="str">
        <f t="shared" si="102"/>
        <v>music</v>
      </c>
      <c r="R1635" t="str">
        <f t="shared" si="103"/>
        <v>rock</v>
      </c>
      <c r="S1635" s="12">
        <f>(((I1635/60)/60)/24)+DATE(1970,1,1)</f>
        <v>40924.208333333336</v>
      </c>
      <c r="T1635" s="12">
        <f>(((J1635/60)/60)/24)+DATE(1970,1,1)</f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5">
        <f t="shared" si="101"/>
        <v>62.81</v>
      </c>
      <c r="Q1636" t="str">
        <f t="shared" si="102"/>
        <v>music</v>
      </c>
      <c r="R1636" t="str">
        <f t="shared" si="103"/>
        <v>rock</v>
      </c>
      <c r="S1636" s="12">
        <f>(((I1636/60)/60)/24)+DATE(1970,1,1)</f>
        <v>40696.249305555553</v>
      </c>
      <c r="T1636" s="12">
        <f>(((J1636/60)/60)/24)+DATE(1970,1,1)</f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5">
        <f t="shared" si="101"/>
        <v>67.73</v>
      </c>
      <c r="Q1637" t="str">
        <f t="shared" si="102"/>
        <v>music</v>
      </c>
      <c r="R1637" t="str">
        <f t="shared" si="103"/>
        <v>rock</v>
      </c>
      <c r="S1637" s="12">
        <f>(((I1637/60)/60)/24)+DATE(1970,1,1)</f>
        <v>42562.868761574078</v>
      </c>
      <c r="T1637" s="12">
        <f>(((J1637/60)/60)/24)+DATE(1970,1,1)</f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5">
        <f t="shared" si="101"/>
        <v>53.56</v>
      </c>
      <c r="Q1638" t="str">
        <f t="shared" si="102"/>
        <v>music</v>
      </c>
      <c r="R1638" t="str">
        <f t="shared" si="103"/>
        <v>rock</v>
      </c>
      <c r="S1638" s="12">
        <f>(((I1638/60)/60)/24)+DATE(1970,1,1)</f>
        <v>40706.166666666664</v>
      </c>
      <c r="T1638" s="12">
        <f>(((J1638/60)/60)/24)+DATE(1970,1,1)</f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5">
        <f t="shared" si="101"/>
        <v>34.6</v>
      </c>
      <c r="Q1639" t="str">
        <f t="shared" si="102"/>
        <v>music</v>
      </c>
      <c r="R1639" t="str">
        <f t="shared" si="103"/>
        <v>rock</v>
      </c>
      <c r="S1639" s="12">
        <f>(((I1639/60)/60)/24)+DATE(1970,1,1)</f>
        <v>40178.98541666667</v>
      </c>
      <c r="T1639" s="12">
        <f>(((J1639/60)/60)/24)+DATE(1970,1,1)</f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5">
        <f t="shared" si="101"/>
        <v>38.89</v>
      </c>
      <c r="Q1640" t="str">
        <f t="shared" si="102"/>
        <v>music</v>
      </c>
      <c r="R1640" t="str">
        <f t="shared" si="103"/>
        <v>rock</v>
      </c>
      <c r="S1640" s="12">
        <f>(((I1640/60)/60)/24)+DATE(1970,1,1)</f>
        <v>41333.892361111109</v>
      </c>
      <c r="T1640" s="12">
        <f>(((J1640/60)/60)/24)+DATE(1970,1,1)</f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5">
        <f t="shared" si="101"/>
        <v>94.74</v>
      </c>
      <c r="Q1641" t="str">
        <f t="shared" si="102"/>
        <v>music</v>
      </c>
      <c r="R1641" t="str">
        <f t="shared" si="103"/>
        <v>rock</v>
      </c>
      <c r="S1641" s="12">
        <f>(((I1641/60)/60)/24)+DATE(1970,1,1)</f>
        <v>40971.652372685188</v>
      </c>
      <c r="T1641" s="12">
        <f>(((J1641/60)/60)/24)+DATE(1970,1,1)</f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5">
        <f t="shared" si="101"/>
        <v>39.97</v>
      </c>
      <c r="Q1642" t="str">
        <f t="shared" si="102"/>
        <v>music</v>
      </c>
      <c r="R1642" t="str">
        <f t="shared" si="103"/>
        <v>rock</v>
      </c>
      <c r="S1642" s="12">
        <f>(((I1642/60)/60)/24)+DATE(1970,1,1)</f>
        <v>40393.082638888889</v>
      </c>
      <c r="T1642" s="12">
        <f>(((J1642/60)/60)/24)+DATE(1970,1,1)</f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5">
        <f t="shared" si="101"/>
        <v>97.5</v>
      </c>
      <c r="Q1643" t="str">
        <f t="shared" si="102"/>
        <v>music</v>
      </c>
      <c r="R1643" t="str">
        <f t="shared" si="103"/>
        <v>pop</v>
      </c>
      <c r="S1643" s="12">
        <f>(((I1643/60)/60)/24)+DATE(1970,1,1)</f>
        <v>41992.596574074079</v>
      </c>
      <c r="T1643" s="12">
        <f>(((J1643/60)/60)/24)+DATE(1970,1,1)</f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5">
        <f t="shared" si="101"/>
        <v>42.86</v>
      </c>
      <c r="Q1644" t="str">
        <f t="shared" si="102"/>
        <v>music</v>
      </c>
      <c r="R1644" t="str">
        <f t="shared" si="103"/>
        <v>pop</v>
      </c>
      <c r="S1644" s="12">
        <f>(((I1644/60)/60)/24)+DATE(1970,1,1)</f>
        <v>40708.024618055555</v>
      </c>
      <c r="T1644" s="12">
        <f>(((J1644/60)/60)/24)+DATE(1970,1,1)</f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5">
        <f t="shared" si="101"/>
        <v>168.51</v>
      </c>
      <c r="Q1645" t="str">
        <f t="shared" si="102"/>
        <v>music</v>
      </c>
      <c r="R1645" t="str">
        <f t="shared" si="103"/>
        <v>pop</v>
      </c>
      <c r="S1645" s="12">
        <f>(((I1645/60)/60)/24)+DATE(1970,1,1)</f>
        <v>41176.824212962965</v>
      </c>
      <c r="T1645" s="12">
        <f>(((J1645/60)/60)/24)+DATE(1970,1,1)</f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5">
        <f t="shared" si="101"/>
        <v>85.55</v>
      </c>
      <c r="Q1646" t="str">
        <f t="shared" si="102"/>
        <v>music</v>
      </c>
      <c r="R1646" t="str">
        <f t="shared" si="103"/>
        <v>pop</v>
      </c>
      <c r="S1646" s="12">
        <f>(((I1646/60)/60)/24)+DATE(1970,1,1)</f>
        <v>41235.101388888892</v>
      </c>
      <c r="T1646" s="12">
        <f>(((J1646/60)/60)/24)+DATE(1970,1,1)</f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5">
        <f t="shared" si="101"/>
        <v>554</v>
      </c>
      <c r="Q1647" t="str">
        <f t="shared" si="102"/>
        <v>music</v>
      </c>
      <c r="R1647" t="str">
        <f t="shared" si="103"/>
        <v>pop</v>
      </c>
      <c r="S1647" s="12">
        <f>(((I1647/60)/60)/24)+DATE(1970,1,1)</f>
        <v>41535.617361111108</v>
      </c>
      <c r="T1647" s="12">
        <f>(((J1647/60)/60)/24)+DATE(1970,1,1)</f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5">
        <f t="shared" si="101"/>
        <v>26.55</v>
      </c>
      <c r="Q1648" t="str">
        <f t="shared" si="102"/>
        <v>music</v>
      </c>
      <c r="R1648" t="str">
        <f t="shared" si="103"/>
        <v>pop</v>
      </c>
      <c r="S1648" s="12">
        <f>(((I1648/60)/60)/24)+DATE(1970,1,1)</f>
        <v>41865.757638888892</v>
      </c>
      <c r="T1648" s="12">
        <f>(((J1648/60)/60)/24)+DATE(1970,1,1)</f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5">
        <f t="shared" si="101"/>
        <v>113.83</v>
      </c>
      <c r="Q1649" t="str">
        <f t="shared" si="102"/>
        <v>music</v>
      </c>
      <c r="R1649" t="str">
        <f t="shared" si="103"/>
        <v>pop</v>
      </c>
      <c r="S1649" s="12">
        <f>(((I1649/60)/60)/24)+DATE(1970,1,1)</f>
        <v>41069.409456018519</v>
      </c>
      <c r="T1649" s="12">
        <f>(((J1649/60)/60)/24)+DATE(1970,1,1)</f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5">
        <f t="shared" si="101"/>
        <v>32.01</v>
      </c>
      <c r="Q1650" t="str">
        <f t="shared" si="102"/>
        <v>music</v>
      </c>
      <c r="R1650" t="str">
        <f t="shared" si="103"/>
        <v>pop</v>
      </c>
      <c r="S1650" s="12">
        <f>(((I1650/60)/60)/24)+DATE(1970,1,1)</f>
        <v>40622.662986111114</v>
      </c>
      <c r="T1650" s="12">
        <f>(((J1650/60)/60)/24)+DATE(1970,1,1)</f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5">
        <f t="shared" si="101"/>
        <v>47.19</v>
      </c>
      <c r="Q1651" t="str">
        <f t="shared" si="102"/>
        <v>music</v>
      </c>
      <c r="R1651" t="str">
        <f t="shared" si="103"/>
        <v>pop</v>
      </c>
      <c r="S1651" s="12">
        <f>(((I1651/60)/60)/24)+DATE(1970,1,1)</f>
        <v>41782.684664351851</v>
      </c>
      <c r="T1651" s="12">
        <f>(((J1651/60)/60)/24)+DATE(1970,1,1)</f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5">
        <f t="shared" si="101"/>
        <v>88.47</v>
      </c>
      <c r="Q1652" t="str">
        <f t="shared" si="102"/>
        <v>music</v>
      </c>
      <c r="R1652" t="str">
        <f t="shared" si="103"/>
        <v>pop</v>
      </c>
      <c r="S1652" s="12">
        <f>(((I1652/60)/60)/24)+DATE(1970,1,1)</f>
        <v>41556.435613425929</v>
      </c>
      <c r="T1652" s="12">
        <f>(((J1652/60)/60)/24)+DATE(1970,1,1)</f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5">
        <f t="shared" si="101"/>
        <v>100.75</v>
      </c>
      <c r="Q1653" t="str">
        <f t="shared" si="102"/>
        <v>music</v>
      </c>
      <c r="R1653" t="str">
        <f t="shared" si="103"/>
        <v>pop</v>
      </c>
      <c r="S1653" s="12">
        <f>(((I1653/60)/60)/24)+DATE(1970,1,1)</f>
        <v>40659.290972222225</v>
      </c>
      <c r="T1653" s="12">
        <f>(((J1653/60)/60)/24)+DATE(1970,1,1)</f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5">
        <f t="shared" si="101"/>
        <v>64.709999999999994</v>
      </c>
      <c r="Q1654" t="str">
        <f t="shared" si="102"/>
        <v>music</v>
      </c>
      <c r="R1654" t="str">
        <f t="shared" si="103"/>
        <v>pop</v>
      </c>
      <c r="S1654" s="12">
        <f>(((I1654/60)/60)/24)+DATE(1970,1,1)</f>
        <v>41602.534641203703</v>
      </c>
      <c r="T1654" s="12">
        <f>(((J1654/60)/60)/24)+DATE(1970,1,1)</f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5">
        <f t="shared" si="101"/>
        <v>51.85</v>
      </c>
      <c r="Q1655" t="str">
        <f t="shared" si="102"/>
        <v>music</v>
      </c>
      <c r="R1655" t="str">
        <f t="shared" si="103"/>
        <v>pop</v>
      </c>
      <c r="S1655" s="12">
        <f>(((I1655/60)/60)/24)+DATE(1970,1,1)</f>
        <v>40657.834444444445</v>
      </c>
      <c r="T1655" s="12">
        <f>(((J1655/60)/60)/24)+DATE(1970,1,1)</f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5">
        <f t="shared" si="101"/>
        <v>38.79</v>
      </c>
      <c r="Q1656" t="str">
        <f t="shared" si="102"/>
        <v>music</v>
      </c>
      <c r="R1656" t="str">
        <f t="shared" si="103"/>
        <v>pop</v>
      </c>
      <c r="S1656" s="12">
        <f>(((I1656/60)/60)/24)+DATE(1970,1,1)</f>
        <v>41017.890740740739</v>
      </c>
      <c r="T1656" s="12">
        <f>(((J1656/60)/60)/24)+DATE(1970,1,1)</f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5">
        <f t="shared" si="101"/>
        <v>44.65</v>
      </c>
      <c r="Q1657" t="str">
        <f t="shared" si="102"/>
        <v>music</v>
      </c>
      <c r="R1657" t="str">
        <f t="shared" si="103"/>
        <v>pop</v>
      </c>
      <c r="S1657" s="12">
        <f>(((I1657/60)/60)/24)+DATE(1970,1,1)</f>
        <v>41004.750231481477</v>
      </c>
      <c r="T1657" s="12">
        <f>(((J1657/60)/60)/24)+DATE(1970,1,1)</f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5">
        <f t="shared" si="101"/>
        <v>156.77000000000001</v>
      </c>
      <c r="Q1658" t="str">
        <f t="shared" si="102"/>
        <v>music</v>
      </c>
      <c r="R1658" t="str">
        <f t="shared" si="103"/>
        <v>pop</v>
      </c>
      <c r="S1658" s="12">
        <f>(((I1658/60)/60)/24)+DATE(1970,1,1)</f>
        <v>41256.928842592592</v>
      </c>
      <c r="T1658" s="12">
        <f>(((J1658/60)/60)/24)+DATE(1970,1,1)</f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5">
        <f t="shared" si="101"/>
        <v>118.7</v>
      </c>
      <c r="Q1659" t="str">
        <f t="shared" si="102"/>
        <v>music</v>
      </c>
      <c r="R1659" t="str">
        <f t="shared" si="103"/>
        <v>pop</v>
      </c>
      <c r="S1659" s="12">
        <f>(((I1659/60)/60)/24)+DATE(1970,1,1)</f>
        <v>41053.782037037039</v>
      </c>
      <c r="T1659" s="12">
        <f>(((J1659/60)/60)/24)+DATE(1970,1,1)</f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5">
        <f t="shared" si="101"/>
        <v>74.150000000000006</v>
      </c>
      <c r="Q1660" t="str">
        <f t="shared" si="102"/>
        <v>music</v>
      </c>
      <c r="R1660" t="str">
        <f t="shared" si="103"/>
        <v>pop</v>
      </c>
      <c r="S1660" s="12">
        <f>(((I1660/60)/60)/24)+DATE(1970,1,1)</f>
        <v>41261.597222222219</v>
      </c>
      <c r="T1660" s="12">
        <f>(((J1660/60)/60)/24)+DATE(1970,1,1)</f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5">
        <f t="shared" si="101"/>
        <v>12.53</v>
      </c>
      <c r="Q1661" t="str">
        <f t="shared" si="102"/>
        <v>music</v>
      </c>
      <c r="R1661" t="str">
        <f t="shared" si="103"/>
        <v>pop</v>
      </c>
      <c r="S1661" s="12">
        <f>(((I1661/60)/60)/24)+DATE(1970,1,1)</f>
        <v>41625.5</v>
      </c>
      <c r="T1661" s="12">
        <f>(((J1661/60)/60)/24)+DATE(1970,1,1)</f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5">
        <f t="shared" si="101"/>
        <v>27.86</v>
      </c>
      <c r="Q1662" t="str">
        <f t="shared" si="102"/>
        <v>music</v>
      </c>
      <c r="R1662" t="str">
        <f t="shared" si="103"/>
        <v>pop</v>
      </c>
      <c r="S1662" s="12">
        <f>(((I1662/60)/60)/24)+DATE(1970,1,1)</f>
        <v>42490.915972222225</v>
      </c>
      <c r="T1662" s="12">
        <f>(((J1662/60)/60)/24)+DATE(1970,1,1)</f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5">
        <f t="shared" si="101"/>
        <v>80.180000000000007</v>
      </c>
      <c r="Q1663" t="str">
        <f t="shared" si="102"/>
        <v>music</v>
      </c>
      <c r="R1663" t="str">
        <f t="shared" si="103"/>
        <v>pop</v>
      </c>
      <c r="S1663" s="12">
        <f>(((I1663/60)/60)/24)+DATE(1970,1,1)</f>
        <v>42386.875</v>
      </c>
      <c r="T1663" s="12">
        <f>(((J1663/60)/60)/24)+DATE(1970,1,1)</f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5">
        <f t="shared" si="101"/>
        <v>132.44</v>
      </c>
      <c r="Q1664" t="str">
        <f t="shared" si="102"/>
        <v>music</v>
      </c>
      <c r="R1664" t="str">
        <f t="shared" si="103"/>
        <v>pop</v>
      </c>
      <c r="S1664" s="12">
        <f>(((I1664/60)/60)/24)+DATE(1970,1,1)</f>
        <v>40908.239999999998</v>
      </c>
      <c r="T1664" s="12">
        <f>(((J1664/60)/60)/24)+DATE(1970,1,1)</f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5">
        <f t="shared" si="101"/>
        <v>33.75</v>
      </c>
      <c r="Q1665" t="str">
        <f t="shared" si="102"/>
        <v>music</v>
      </c>
      <c r="R1665" t="str">
        <f t="shared" si="103"/>
        <v>pop</v>
      </c>
      <c r="S1665" s="12">
        <f>(((I1665/60)/60)/24)+DATE(1970,1,1)</f>
        <v>42036.02207175926</v>
      </c>
      <c r="T1665" s="12">
        <f>(((J1665/60)/60)/24)+DATE(1970,1,1)</f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5">
        <f t="shared" si="101"/>
        <v>34.380000000000003</v>
      </c>
      <c r="Q1666" t="str">
        <f t="shared" si="102"/>
        <v>music</v>
      </c>
      <c r="R1666" t="str">
        <f t="shared" si="103"/>
        <v>pop</v>
      </c>
      <c r="S1666" s="12">
        <f>(((I1666/60)/60)/24)+DATE(1970,1,1)</f>
        <v>40984.165972222225</v>
      </c>
      <c r="T1666" s="12">
        <f>(((J1666/60)/60)/24)+DATE(1970,1,1)</f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5">
        <f t="shared" ref="P1667:P1730" si="105">ROUND(E1667/L1667,2)</f>
        <v>44.96</v>
      </c>
      <c r="Q1667" t="str">
        <f t="shared" ref="Q1667:Q1730" si="106">LEFT(N1667,FIND("/",N1667)-1)</f>
        <v>music</v>
      </c>
      <c r="R1667" t="str">
        <f t="shared" ref="R1667:R1730" si="107">RIGHT(N1667,LEN(N1667)-FIND("/",N1667))</f>
        <v>pop</v>
      </c>
      <c r="S1667" s="12">
        <f>(((I1667/60)/60)/24)+DATE(1970,1,1)</f>
        <v>40596.125</v>
      </c>
      <c r="T1667" s="12">
        <f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5">
        <f t="shared" si="105"/>
        <v>41.04</v>
      </c>
      <c r="Q1668" t="str">
        <f t="shared" si="106"/>
        <v>music</v>
      </c>
      <c r="R1668" t="str">
        <f t="shared" si="107"/>
        <v>pop</v>
      </c>
      <c r="S1668" s="12">
        <f>(((I1668/60)/60)/24)+DATE(1970,1,1)</f>
        <v>41361.211493055554</v>
      </c>
      <c r="T1668" s="12">
        <f>(((J1668/60)/60)/24)+DATE(1970,1,1)</f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5">
        <f t="shared" si="105"/>
        <v>52.6</v>
      </c>
      <c r="Q1669" t="str">
        <f t="shared" si="106"/>
        <v>music</v>
      </c>
      <c r="R1669" t="str">
        <f t="shared" si="107"/>
        <v>pop</v>
      </c>
      <c r="S1669" s="12">
        <f>(((I1669/60)/60)/24)+DATE(1970,1,1)</f>
        <v>41709.290972222225</v>
      </c>
      <c r="T1669" s="12">
        <f>(((J1669/60)/60)/24)+DATE(1970,1,1)</f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5">
        <f t="shared" si="105"/>
        <v>70.78</v>
      </c>
      <c r="Q1670" t="str">
        <f t="shared" si="106"/>
        <v>music</v>
      </c>
      <c r="R1670" t="str">
        <f t="shared" si="107"/>
        <v>pop</v>
      </c>
      <c r="S1670" s="12">
        <f>(((I1670/60)/60)/24)+DATE(1970,1,1)</f>
        <v>40875.191423611112</v>
      </c>
      <c r="T1670" s="12">
        <f>(((J1670/60)/60)/24)+DATE(1970,1,1)</f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5">
        <f t="shared" si="105"/>
        <v>53.75</v>
      </c>
      <c r="Q1671" t="str">
        <f t="shared" si="106"/>
        <v>music</v>
      </c>
      <c r="R1671" t="str">
        <f t="shared" si="107"/>
        <v>pop</v>
      </c>
      <c r="S1671" s="12">
        <f>(((I1671/60)/60)/24)+DATE(1970,1,1)</f>
        <v>42521.885138888887</v>
      </c>
      <c r="T1671" s="12">
        <f>(((J1671/60)/60)/24)+DATE(1970,1,1)</f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5">
        <f t="shared" si="105"/>
        <v>44.61</v>
      </c>
      <c r="Q1672" t="str">
        <f t="shared" si="106"/>
        <v>music</v>
      </c>
      <c r="R1672" t="str">
        <f t="shared" si="107"/>
        <v>pop</v>
      </c>
      <c r="S1672" s="12">
        <f>(((I1672/60)/60)/24)+DATE(1970,1,1)</f>
        <v>40364.166666666664</v>
      </c>
      <c r="T1672" s="12">
        <f>(((J1672/60)/60)/24)+DATE(1970,1,1)</f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5">
        <f t="shared" si="105"/>
        <v>26.15</v>
      </c>
      <c r="Q1673" t="str">
        <f t="shared" si="106"/>
        <v>music</v>
      </c>
      <c r="R1673" t="str">
        <f t="shared" si="107"/>
        <v>pop</v>
      </c>
      <c r="S1673" s="12">
        <f>(((I1673/60)/60)/24)+DATE(1970,1,1)</f>
        <v>42583.54414351852</v>
      </c>
      <c r="T1673" s="12">
        <f>(((J1673/60)/60)/24)+DATE(1970,1,1)</f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5">
        <f t="shared" si="105"/>
        <v>39.18</v>
      </c>
      <c r="Q1674" t="str">
        <f t="shared" si="106"/>
        <v>music</v>
      </c>
      <c r="R1674" t="str">
        <f t="shared" si="107"/>
        <v>pop</v>
      </c>
      <c r="S1674" s="12">
        <f>(((I1674/60)/60)/24)+DATE(1970,1,1)</f>
        <v>41064.656597222223</v>
      </c>
      <c r="T1674" s="12">
        <f>(((J1674/60)/60)/24)+DATE(1970,1,1)</f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5">
        <f t="shared" si="105"/>
        <v>45.59</v>
      </c>
      <c r="Q1675" t="str">
        <f t="shared" si="106"/>
        <v>music</v>
      </c>
      <c r="R1675" t="str">
        <f t="shared" si="107"/>
        <v>pop</v>
      </c>
      <c r="S1675" s="12">
        <f>(((I1675/60)/60)/24)+DATE(1970,1,1)</f>
        <v>42069.878379629634</v>
      </c>
      <c r="T1675" s="12">
        <f>(((J1675/60)/60)/24)+DATE(1970,1,1)</f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5">
        <f t="shared" si="105"/>
        <v>89.25</v>
      </c>
      <c r="Q1676" t="str">
        <f t="shared" si="106"/>
        <v>music</v>
      </c>
      <c r="R1676" t="str">
        <f t="shared" si="107"/>
        <v>pop</v>
      </c>
      <c r="S1676" s="12">
        <f>(((I1676/60)/60)/24)+DATE(1970,1,1)</f>
        <v>42600.290972222225</v>
      </c>
      <c r="T1676" s="12">
        <f>(((J1676/60)/60)/24)+DATE(1970,1,1)</f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5">
        <f t="shared" si="105"/>
        <v>40.42</v>
      </c>
      <c r="Q1677" t="str">
        <f t="shared" si="106"/>
        <v>music</v>
      </c>
      <c r="R1677" t="str">
        <f t="shared" si="107"/>
        <v>pop</v>
      </c>
      <c r="S1677" s="12">
        <f>(((I1677/60)/60)/24)+DATE(1970,1,1)</f>
        <v>40832.918749999997</v>
      </c>
      <c r="T1677" s="12">
        <f>(((J1677/60)/60)/24)+DATE(1970,1,1)</f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5">
        <f t="shared" si="105"/>
        <v>82.38</v>
      </c>
      <c r="Q1678" t="str">
        <f t="shared" si="106"/>
        <v>music</v>
      </c>
      <c r="R1678" t="str">
        <f t="shared" si="107"/>
        <v>pop</v>
      </c>
      <c r="S1678" s="12">
        <f>(((I1678/60)/60)/24)+DATE(1970,1,1)</f>
        <v>41020.165972222225</v>
      </c>
      <c r="T1678" s="12">
        <f>(((J1678/60)/60)/24)+DATE(1970,1,1)</f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5">
        <f t="shared" si="105"/>
        <v>159.52000000000001</v>
      </c>
      <c r="Q1679" t="str">
        <f t="shared" si="106"/>
        <v>music</v>
      </c>
      <c r="R1679" t="str">
        <f t="shared" si="107"/>
        <v>pop</v>
      </c>
      <c r="S1679" s="12">
        <f>(((I1679/60)/60)/24)+DATE(1970,1,1)</f>
        <v>42476.249305555553</v>
      </c>
      <c r="T1679" s="12">
        <f>(((J1679/60)/60)/24)+DATE(1970,1,1)</f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5">
        <f t="shared" si="105"/>
        <v>36.24</v>
      </c>
      <c r="Q1680" t="str">
        <f t="shared" si="106"/>
        <v>music</v>
      </c>
      <c r="R1680" t="str">
        <f t="shared" si="107"/>
        <v>pop</v>
      </c>
      <c r="S1680" s="12">
        <f>(((I1680/60)/60)/24)+DATE(1970,1,1)</f>
        <v>41676.854988425926</v>
      </c>
      <c r="T1680" s="12">
        <f>(((J1680/60)/60)/24)+DATE(1970,1,1)</f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5">
        <f t="shared" si="105"/>
        <v>62.5</v>
      </c>
      <c r="Q1681" t="str">
        <f t="shared" si="106"/>
        <v>music</v>
      </c>
      <c r="R1681" t="str">
        <f t="shared" si="107"/>
        <v>pop</v>
      </c>
      <c r="S1681" s="12">
        <f>(((I1681/60)/60)/24)+DATE(1970,1,1)</f>
        <v>40746.068807870368</v>
      </c>
      <c r="T1681" s="12">
        <f>(((J1681/60)/60)/24)+DATE(1970,1,1)</f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5">
        <f t="shared" si="105"/>
        <v>47</v>
      </c>
      <c r="Q1682" t="str">
        <f t="shared" si="106"/>
        <v>music</v>
      </c>
      <c r="R1682" t="str">
        <f t="shared" si="107"/>
        <v>pop</v>
      </c>
      <c r="S1682" s="12">
        <f>(((I1682/60)/60)/24)+DATE(1970,1,1)</f>
        <v>41832.757719907408</v>
      </c>
      <c r="T1682" s="12">
        <f>(((J1682/60)/60)/24)+DATE(1970,1,1)</f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5">
        <f t="shared" si="105"/>
        <v>74.58</v>
      </c>
      <c r="Q1683" t="str">
        <f t="shared" si="106"/>
        <v>music</v>
      </c>
      <c r="R1683" t="str">
        <f t="shared" si="107"/>
        <v>faith</v>
      </c>
      <c r="S1683" s="12">
        <f>(((I1683/60)/60)/24)+DATE(1970,1,1)</f>
        <v>42823.083333333328</v>
      </c>
      <c r="T1683" s="12">
        <f>(((J1683/60)/60)/24)+DATE(1970,1,1)</f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5" t="e">
        <f t="shared" si="105"/>
        <v>#DIV/0!</v>
      </c>
      <c r="Q1684" t="str">
        <f t="shared" si="106"/>
        <v>music</v>
      </c>
      <c r="R1684" t="str">
        <f t="shared" si="107"/>
        <v>faith</v>
      </c>
      <c r="S1684" s="12">
        <f>(((I1684/60)/60)/24)+DATE(1970,1,1)</f>
        <v>42839.171990740739</v>
      </c>
      <c r="T1684" s="12">
        <f>(((J1684/60)/60)/24)+DATE(1970,1,1)</f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5">
        <f t="shared" si="105"/>
        <v>76</v>
      </c>
      <c r="Q1685" t="str">
        <f t="shared" si="106"/>
        <v>music</v>
      </c>
      <c r="R1685" t="str">
        <f t="shared" si="107"/>
        <v>faith</v>
      </c>
      <c r="S1685" s="12">
        <f>(((I1685/60)/60)/24)+DATE(1970,1,1)</f>
        <v>42832.781689814816</v>
      </c>
      <c r="T1685" s="12">
        <f>(((J1685/60)/60)/24)+DATE(1970,1,1)</f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5">
        <f t="shared" si="105"/>
        <v>86.44</v>
      </c>
      <c r="Q1686" t="str">
        <f t="shared" si="106"/>
        <v>music</v>
      </c>
      <c r="R1686" t="str">
        <f t="shared" si="107"/>
        <v>faith</v>
      </c>
      <c r="S1686" s="12">
        <f>(((I1686/60)/60)/24)+DATE(1970,1,1)</f>
        <v>42811.773622685185</v>
      </c>
      <c r="T1686" s="12">
        <f>(((J1686/60)/60)/24)+DATE(1970,1,1)</f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5">
        <f t="shared" si="105"/>
        <v>24</v>
      </c>
      <c r="Q1687" t="str">
        <f t="shared" si="106"/>
        <v>music</v>
      </c>
      <c r="R1687" t="str">
        <f t="shared" si="107"/>
        <v>faith</v>
      </c>
      <c r="S1687" s="12">
        <f>(((I1687/60)/60)/24)+DATE(1970,1,1)</f>
        <v>42818.208599537036</v>
      </c>
      <c r="T1687" s="12">
        <f>(((J1687/60)/60)/24)+DATE(1970,1,1)</f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5">
        <f t="shared" si="105"/>
        <v>18</v>
      </c>
      <c r="Q1688" t="str">
        <f t="shared" si="106"/>
        <v>music</v>
      </c>
      <c r="R1688" t="str">
        <f t="shared" si="107"/>
        <v>faith</v>
      </c>
      <c r="S1688" s="12">
        <f>(((I1688/60)/60)/24)+DATE(1970,1,1)</f>
        <v>42852.802303240736</v>
      </c>
      <c r="T1688" s="12">
        <f>(((J1688/60)/60)/24)+DATE(1970,1,1)</f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5">
        <f t="shared" si="105"/>
        <v>80.13</v>
      </c>
      <c r="Q1689" t="str">
        <f t="shared" si="106"/>
        <v>music</v>
      </c>
      <c r="R1689" t="str">
        <f t="shared" si="107"/>
        <v>faith</v>
      </c>
      <c r="S1689" s="12">
        <f>(((I1689/60)/60)/24)+DATE(1970,1,1)</f>
        <v>42835.84375</v>
      </c>
      <c r="T1689" s="12">
        <f>(((J1689/60)/60)/24)+DATE(1970,1,1)</f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5">
        <f t="shared" si="105"/>
        <v>253.14</v>
      </c>
      <c r="Q1690" t="str">
        <f t="shared" si="106"/>
        <v>music</v>
      </c>
      <c r="R1690" t="str">
        <f t="shared" si="107"/>
        <v>faith</v>
      </c>
      <c r="S1690" s="12">
        <f>(((I1690/60)/60)/24)+DATE(1970,1,1)</f>
        <v>42834.492986111116</v>
      </c>
      <c r="T1690" s="12">
        <f>(((J1690/60)/60)/24)+DATE(1970,1,1)</f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5">
        <f t="shared" si="105"/>
        <v>171.43</v>
      </c>
      <c r="Q1691" t="str">
        <f t="shared" si="106"/>
        <v>music</v>
      </c>
      <c r="R1691" t="str">
        <f t="shared" si="107"/>
        <v>faith</v>
      </c>
      <c r="S1691" s="12">
        <f>(((I1691/60)/60)/24)+DATE(1970,1,1)</f>
        <v>42810.900810185187</v>
      </c>
      <c r="T1691" s="12">
        <f>(((J1691/60)/60)/24)+DATE(1970,1,1)</f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5">
        <f t="shared" si="105"/>
        <v>57.73</v>
      </c>
      <c r="Q1692" t="str">
        <f t="shared" si="106"/>
        <v>music</v>
      </c>
      <c r="R1692" t="str">
        <f t="shared" si="107"/>
        <v>faith</v>
      </c>
      <c r="S1692" s="12">
        <f>(((I1692/60)/60)/24)+DATE(1970,1,1)</f>
        <v>42831.389374999999</v>
      </c>
      <c r="T1692" s="12">
        <f>(((J1692/60)/60)/24)+DATE(1970,1,1)</f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5">
        <f t="shared" si="105"/>
        <v>264.26</v>
      </c>
      <c r="Q1693" t="str">
        <f t="shared" si="106"/>
        <v>music</v>
      </c>
      <c r="R1693" t="str">
        <f t="shared" si="107"/>
        <v>faith</v>
      </c>
      <c r="S1693" s="12">
        <f>(((I1693/60)/60)/24)+DATE(1970,1,1)</f>
        <v>42828.041666666672</v>
      </c>
      <c r="T1693" s="12">
        <f>(((J1693/60)/60)/24)+DATE(1970,1,1)</f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5">
        <f t="shared" si="105"/>
        <v>159.33000000000001</v>
      </c>
      <c r="Q1694" t="str">
        <f t="shared" si="106"/>
        <v>music</v>
      </c>
      <c r="R1694" t="str">
        <f t="shared" si="107"/>
        <v>faith</v>
      </c>
      <c r="S1694" s="12">
        <f>(((I1694/60)/60)/24)+DATE(1970,1,1)</f>
        <v>42820.999305555553</v>
      </c>
      <c r="T1694" s="12">
        <f>(((J1694/60)/60)/24)+DATE(1970,1,1)</f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5">
        <f t="shared" si="105"/>
        <v>35</v>
      </c>
      <c r="Q1695" t="str">
        <f t="shared" si="106"/>
        <v>music</v>
      </c>
      <c r="R1695" t="str">
        <f t="shared" si="107"/>
        <v>faith</v>
      </c>
      <c r="S1695" s="12">
        <f>(((I1695/60)/60)/24)+DATE(1970,1,1)</f>
        <v>42834.833333333328</v>
      </c>
      <c r="T1695" s="12">
        <f>(((J1695/60)/60)/24)+DATE(1970,1,1)</f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5">
        <f t="shared" si="105"/>
        <v>5</v>
      </c>
      <c r="Q1696" t="str">
        <f t="shared" si="106"/>
        <v>music</v>
      </c>
      <c r="R1696" t="str">
        <f t="shared" si="107"/>
        <v>faith</v>
      </c>
      <c r="S1696" s="12">
        <f>(((I1696/60)/60)/24)+DATE(1970,1,1)</f>
        <v>42821.191666666666</v>
      </c>
      <c r="T1696" s="12">
        <f>(((J1696/60)/60)/24)+DATE(1970,1,1)</f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5">
        <f t="shared" si="105"/>
        <v>61.09</v>
      </c>
      <c r="Q1697" t="str">
        <f t="shared" si="106"/>
        <v>music</v>
      </c>
      <c r="R1697" t="str">
        <f t="shared" si="107"/>
        <v>faith</v>
      </c>
      <c r="S1697" s="12">
        <f>(((I1697/60)/60)/24)+DATE(1970,1,1)</f>
        <v>42835.041666666672</v>
      </c>
      <c r="T1697" s="12">
        <f>(((J1697/60)/60)/24)+DATE(1970,1,1)</f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5" t="e">
        <f t="shared" si="105"/>
        <v>#DIV/0!</v>
      </c>
      <c r="Q1698" t="str">
        <f t="shared" si="106"/>
        <v>music</v>
      </c>
      <c r="R1698" t="str">
        <f t="shared" si="107"/>
        <v>faith</v>
      </c>
      <c r="S1698" s="12">
        <f>(((I1698/60)/60)/24)+DATE(1970,1,1)</f>
        <v>42826.027905092589</v>
      </c>
      <c r="T1698" s="12">
        <f>(((J1698/60)/60)/24)+DATE(1970,1,1)</f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5">
        <f t="shared" si="105"/>
        <v>114.82</v>
      </c>
      <c r="Q1699" t="str">
        <f t="shared" si="106"/>
        <v>music</v>
      </c>
      <c r="R1699" t="str">
        <f t="shared" si="107"/>
        <v>faith</v>
      </c>
      <c r="S1699" s="12">
        <f>(((I1699/60)/60)/24)+DATE(1970,1,1)</f>
        <v>42834.991296296299</v>
      </c>
      <c r="T1699" s="12">
        <f>(((J1699/60)/60)/24)+DATE(1970,1,1)</f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5" t="e">
        <f t="shared" si="105"/>
        <v>#DIV/0!</v>
      </c>
      <c r="Q1700" t="str">
        <f t="shared" si="106"/>
        <v>music</v>
      </c>
      <c r="R1700" t="str">
        <f t="shared" si="107"/>
        <v>faith</v>
      </c>
      <c r="S1700" s="12">
        <f>(((I1700/60)/60)/24)+DATE(1970,1,1)</f>
        <v>42820.147916666669</v>
      </c>
      <c r="T1700" s="12">
        <f>(((J1700/60)/60)/24)+DATE(1970,1,1)</f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5">
        <f t="shared" si="105"/>
        <v>54</v>
      </c>
      <c r="Q1701" t="str">
        <f t="shared" si="106"/>
        <v>music</v>
      </c>
      <c r="R1701" t="str">
        <f t="shared" si="107"/>
        <v>faith</v>
      </c>
      <c r="S1701" s="12">
        <f>(((I1701/60)/60)/24)+DATE(1970,1,1)</f>
        <v>42836.863946759258</v>
      </c>
      <c r="T1701" s="12">
        <f>(((J1701/60)/60)/24)+DATE(1970,1,1)</f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5">
        <f t="shared" si="105"/>
        <v>65.97</v>
      </c>
      <c r="Q1702" t="str">
        <f t="shared" si="106"/>
        <v>music</v>
      </c>
      <c r="R1702" t="str">
        <f t="shared" si="107"/>
        <v>faith</v>
      </c>
      <c r="S1702" s="12">
        <f>(((I1702/60)/60)/24)+DATE(1970,1,1)</f>
        <v>42826.166666666672</v>
      </c>
      <c r="T1702" s="12">
        <f>(((J1702/60)/60)/24)+DATE(1970,1,1)</f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5">
        <f t="shared" si="105"/>
        <v>5</v>
      </c>
      <c r="Q1703" t="str">
        <f t="shared" si="106"/>
        <v>music</v>
      </c>
      <c r="R1703" t="str">
        <f t="shared" si="107"/>
        <v>faith</v>
      </c>
      <c r="S1703" s="12">
        <f>(((I1703/60)/60)/24)+DATE(1970,1,1)</f>
        <v>42019.664409722223</v>
      </c>
      <c r="T1703" s="12">
        <f>(((J1703/60)/60)/24)+DATE(1970,1,1)</f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5">
        <f t="shared" si="105"/>
        <v>1</v>
      </c>
      <c r="Q1704" t="str">
        <f t="shared" si="106"/>
        <v>music</v>
      </c>
      <c r="R1704" t="str">
        <f t="shared" si="107"/>
        <v>faith</v>
      </c>
      <c r="S1704" s="12">
        <f>(((I1704/60)/60)/24)+DATE(1970,1,1)</f>
        <v>42093.828125</v>
      </c>
      <c r="T1704" s="12">
        <f>(((J1704/60)/60)/24)+DATE(1970,1,1)</f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5">
        <f t="shared" si="105"/>
        <v>25.5</v>
      </c>
      <c r="Q1705" t="str">
        <f t="shared" si="106"/>
        <v>music</v>
      </c>
      <c r="R1705" t="str">
        <f t="shared" si="107"/>
        <v>faith</v>
      </c>
      <c r="S1705" s="12">
        <f>(((I1705/60)/60)/24)+DATE(1970,1,1)</f>
        <v>42247.281678240746</v>
      </c>
      <c r="T1705" s="12">
        <f>(((J1705/60)/60)/24)+DATE(1970,1,1)</f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5">
        <f t="shared" si="105"/>
        <v>118.36</v>
      </c>
      <c r="Q1706" t="str">
        <f t="shared" si="106"/>
        <v>music</v>
      </c>
      <c r="R1706" t="str">
        <f t="shared" si="107"/>
        <v>faith</v>
      </c>
      <c r="S1706" s="12">
        <f>(((I1706/60)/60)/24)+DATE(1970,1,1)</f>
        <v>42051.139733796299</v>
      </c>
      <c r="T1706" s="12">
        <f>(((J1706/60)/60)/24)+DATE(1970,1,1)</f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5" t="e">
        <f t="shared" si="105"/>
        <v>#DIV/0!</v>
      </c>
      <c r="Q1707" t="str">
        <f t="shared" si="106"/>
        <v>music</v>
      </c>
      <c r="R1707" t="str">
        <f t="shared" si="107"/>
        <v>faith</v>
      </c>
      <c r="S1707" s="12">
        <f>(((I1707/60)/60)/24)+DATE(1970,1,1)</f>
        <v>42256.666666666672</v>
      </c>
      <c r="T1707" s="12">
        <f>(((J1707/60)/60)/24)+DATE(1970,1,1)</f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5" t="e">
        <f t="shared" si="105"/>
        <v>#DIV/0!</v>
      </c>
      <c r="Q1708" t="str">
        <f t="shared" si="106"/>
        <v>music</v>
      </c>
      <c r="R1708" t="str">
        <f t="shared" si="107"/>
        <v>faith</v>
      </c>
      <c r="S1708" s="12">
        <f>(((I1708/60)/60)/24)+DATE(1970,1,1)</f>
        <v>42239.306388888886</v>
      </c>
      <c r="T1708" s="12">
        <f>(((J1708/60)/60)/24)+DATE(1970,1,1)</f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5">
        <f t="shared" si="105"/>
        <v>54.11</v>
      </c>
      <c r="Q1709" t="str">
        <f t="shared" si="106"/>
        <v>music</v>
      </c>
      <c r="R1709" t="str">
        <f t="shared" si="107"/>
        <v>faith</v>
      </c>
      <c r="S1709" s="12">
        <f>(((I1709/60)/60)/24)+DATE(1970,1,1)</f>
        <v>42457.679340277777</v>
      </c>
      <c r="T1709" s="12">
        <f>(((J1709/60)/60)/24)+DATE(1970,1,1)</f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5" t="e">
        <f t="shared" si="105"/>
        <v>#DIV/0!</v>
      </c>
      <c r="Q1710" t="str">
        <f t="shared" si="106"/>
        <v>music</v>
      </c>
      <c r="R1710" t="str">
        <f t="shared" si="107"/>
        <v>faith</v>
      </c>
      <c r="S1710" s="12">
        <f>(((I1710/60)/60)/24)+DATE(1970,1,1)</f>
        <v>42491.866967592592</v>
      </c>
      <c r="T1710" s="12">
        <f>(((J1710/60)/60)/24)+DATE(1970,1,1)</f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5">
        <f t="shared" si="105"/>
        <v>21.25</v>
      </c>
      <c r="Q1711" t="str">
        <f t="shared" si="106"/>
        <v>music</v>
      </c>
      <c r="R1711" t="str">
        <f t="shared" si="107"/>
        <v>faith</v>
      </c>
      <c r="S1711" s="12">
        <f>(((I1711/60)/60)/24)+DATE(1970,1,1)</f>
        <v>41882.818749999999</v>
      </c>
      <c r="T1711" s="12">
        <f>(((J1711/60)/60)/24)+DATE(1970,1,1)</f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5">
        <f t="shared" si="105"/>
        <v>34</v>
      </c>
      <c r="Q1712" t="str">
        <f t="shared" si="106"/>
        <v>music</v>
      </c>
      <c r="R1712" t="str">
        <f t="shared" si="107"/>
        <v>faith</v>
      </c>
      <c r="S1712" s="12">
        <f>(((I1712/60)/60)/24)+DATE(1970,1,1)</f>
        <v>42387.541666666672</v>
      </c>
      <c r="T1712" s="12">
        <f>(((J1712/60)/60)/24)+DATE(1970,1,1)</f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5">
        <f t="shared" si="105"/>
        <v>525</v>
      </c>
      <c r="Q1713" t="str">
        <f t="shared" si="106"/>
        <v>music</v>
      </c>
      <c r="R1713" t="str">
        <f t="shared" si="107"/>
        <v>faith</v>
      </c>
      <c r="S1713" s="12">
        <f>(((I1713/60)/60)/24)+DATE(1970,1,1)</f>
        <v>41883.646226851852</v>
      </c>
      <c r="T1713" s="12">
        <f>(((J1713/60)/60)/24)+DATE(1970,1,1)</f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5" t="e">
        <f t="shared" si="105"/>
        <v>#DIV/0!</v>
      </c>
      <c r="Q1714" t="str">
        <f t="shared" si="106"/>
        <v>music</v>
      </c>
      <c r="R1714" t="str">
        <f t="shared" si="107"/>
        <v>faith</v>
      </c>
      <c r="S1714" s="12">
        <f>(((I1714/60)/60)/24)+DATE(1970,1,1)</f>
        <v>42185.913807870369</v>
      </c>
      <c r="T1714" s="12">
        <f>(((J1714/60)/60)/24)+DATE(1970,1,1)</f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5">
        <f t="shared" si="105"/>
        <v>50</v>
      </c>
      <c r="Q1715" t="str">
        <f t="shared" si="106"/>
        <v>music</v>
      </c>
      <c r="R1715" t="str">
        <f t="shared" si="107"/>
        <v>faith</v>
      </c>
      <c r="S1715" s="12">
        <f>(((I1715/60)/60)/24)+DATE(1970,1,1)</f>
        <v>41917.801064814819</v>
      </c>
      <c r="T1715" s="12">
        <f>(((J1715/60)/60)/24)+DATE(1970,1,1)</f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5">
        <f t="shared" si="105"/>
        <v>115.71</v>
      </c>
      <c r="Q1716" t="str">
        <f t="shared" si="106"/>
        <v>music</v>
      </c>
      <c r="R1716" t="str">
        <f t="shared" si="107"/>
        <v>faith</v>
      </c>
      <c r="S1716" s="12">
        <f>(((I1716/60)/60)/24)+DATE(1970,1,1)</f>
        <v>42125.918530092589</v>
      </c>
      <c r="T1716" s="12">
        <f>(((J1716/60)/60)/24)+DATE(1970,1,1)</f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5">
        <f t="shared" si="105"/>
        <v>5.5</v>
      </c>
      <c r="Q1717" t="str">
        <f t="shared" si="106"/>
        <v>music</v>
      </c>
      <c r="R1717" t="str">
        <f t="shared" si="107"/>
        <v>faith</v>
      </c>
      <c r="S1717" s="12">
        <f>(((I1717/60)/60)/24)+DATE(1970,1,1)</f>
        <v>42094.140277777777</v>
      </c>
      <c r="T1717" s="12">
        <f>(((J1717/60)/60)/24)+DATE(1970,1,1)</f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5">
        <f t="shared" si="105"/>
        <v>50</v>
      </c>
      <c r="Q1718" t="str">
        <f t="shared" si="106"/>
        <v>music</v>
      </c>
      <c r="R1718" t="str">
        <f t="shared" si="107"/>
        <v>faith</v>
      </c>
      <c r="S1718" s="12">
        <f>(((I1718/60)/60)/24)+DATE(1970,1,1)</f>
        <v>42713.619201388887</v>
      </c>
      <c r="T1718" s="12">
        <f>(((J1718/60)/60)/24)+DATE(1970,1,1)</f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5">
        <f t="shared" si="105"/>
        <v>34.020000000000003</v>
      </c>
      <c r="Q1719" t="str">
        <f t="shared" si="106"/>
        <v>music</v>
      </c>
      <c r="R1719" t="str">
        <f t="shared" si="107"/>
        <v>faith</v>
      </c>
      <c r="S1719" s="12">
        <f>(((I1719/60)/60)/24)+DATE(1970,1,1)</f>
        <v>42481.166666666672</v>
      </c>
      <c r="T1719" s="12">
        <f>(((J1719/60)/60)/24)+DATE(1970,1,1)</f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5">
        <f t="shared" si="105"/>
        <v>37.5</v>
      </c>
      <c r="Q1720" t="str">
        <f t="shared" si="106"/>
        <v>music</v>
      </c>
      <c r="R1720" t="str">
        <f t="shared" si="107"/>
        <v>faith</v>
      </c>
      <c r="S1720" s="12">
        <f>(((I1720/60)/60)/24)+DATE(1970,1,1)</f>
        <v>42504.207638888889</v>
      </c>
      <c r="T1720" s="12">
        <f>(((J1720/60)/60)/24)+DATE(1970,1,1)</f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5">
        <f t="shared" si="105"/>
        <v>11.67</v>
      </c>
      <c r="Q1721" t="str">
        <f t="shared" si="106"/>
        <v>music</v>
      </c>
      <c r="R1721" t="str">
        <f t="shared" si="107"/>
        <v>faith</v>
      </c>
      <c r="S1721" s="12">
        <f>(((I1721/60)/60)/24)+DATE(1970,1,1)</f>
        <v>41899.534618055557</v>
      </c>
      <c r="T1721" s="12">
        <f>(((J1721/60)/60)/24)+DATE(1970,1,1)</f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5">
        <f t="shared" si="105"/>
        <v>28.13</v>
      </c>
      <c r="Q1722" t="str">
        <f t="shared" si="106"/>
        <v>music</v>
      </c>
      <c r="R1722" t="str">
        <f t="shared" si="107"/>
        <v>faith</v>
      </c>
      <c r="S1722" s="12">
        <f>(((I1722/60)/60)/24)+DATE(1970,1,1)</f>
        <v>41952.824895833335</v>
      </c>
      <c r="T1722" s="12">
        <f>(((J1722/60)/60)/24)+DATE(1970,1,1)</f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5" t="e">
        <f t="shared" si="105"/>
        <v>#DIV/0!</v>
      </c>
      <c r="Q1723" t="str">
        <f t="shared" si="106"/>
        <v>music</v>
      </c>
      <c r="R1723" t="str">
        <f t="shared" si="107"/>
        <v>faith</v>
      </c>
      <c r="S1723" s="12">
        <f>(((I1723/60)/60)/24)+DATE(1970,1,1)</f>
        <v>42349.461377314816</v>
      </c>
      <c r="T1723" s="12">
        <f>(((J1723/60)/60)/24)+DATE(1970,1,1)</f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5">
        <f t="shared" si="105"/>
        <v>1</v>
      </c>
      <c r="Q1724" t="str">
        <f t="shared" si="106"/>
        <v>music</v>
      </c>
      <c r="R1724" t="str">
        <f t="shared" si="107"/>
        <v>faith</v>
      </c>
      <c r="S1724" s="12">
        <f>(((I1724/60)/60)/24)+DATE(1970,1,1)</f>
        <v>42463.006944444445</v>
      </c>
      <c r="T1724" s="12">
        <f>(((J1724/60)/60)/24)+DATE(1970,1,1)</f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5">
        <f t="shared" si="105"/>
        <v>216.67</v>
      </c>
      <c r="Q1725" t="str">
        <f t="shared" si="106"/>
        <v>music</v>
      </c>
      <c r="R1725" t="str">
        <f t="shared" si="107"/>
        <v>faith</v>
      </c>
      <c r="S1725" s="12">
        <f>(((I1725/60)/60)/24)+DATE(1970,1,1)</f>
        <v>42186.25</v>
      </c>
      <c r="T1725" s="12">
        <f>(((J1725/60)/60)/24)+DATE(1970,1,1)</f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5">
        <f t="shared" si="105"/>
        <v>8.75</v>
      </c>
      <c r="Q1726" t="str">
        <f t="shared" si="106"/>
        <v>music</v>
      </c>
      <c r="R1726" t="str">
        <f t="shared" si="107"/>
        <v>faith</v>
      </c>
      <c r="S1726" s="12">
        <f>(((I1726/60)/60)/24)+DATE(1970,1,1)</f>
        <v>41942.932430555556</v>
      </c>
      <c r="T1726" s="12">
        <f>(((J1726/60)/60)/24)+DATE(1970,1,1)</f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5">
        <f t="shared" si="105"/>
        <v>62.22</v>
      </c>
      <c r="Q1727" t="str">
        <f t="shared" si="106"/>
        <v>music</v>
      </c>
      <c r="R1727" t="str">
        <f t="shared" si="107"/>
        <v>faith</v>
      </c>
      <c r="S1727" s="12">
        <f>(((I1727/60)/60)/24)+DATE(1970,1,1)</f>
        <v>41875.968159722222</v>
      </c>
      <c r="T1727" s="12">
        <f>(((J1727/60)/60)/24)+DATE(1970,1,1)</f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5">
        <f t="shared" si="105"/>
        <v>137.25</v>
      </c>
      <c r="Q1728" t="str">
        <f t="shared" si="106"/>
        <v>music</v>
      </c>
      <c r="R1728" t="str">
        <f t="shared" si="107"/>
        <v>faith</v>
      </c>
      <c r="S1728" s="12">
        <f>(((I1728/60)/60)/24)+DATE(1970,1,1)</f>
        <v>41817.919722222221</v>
      </c>
      <c r="T1728" s="12">
        <f>(((J1728/60)/60)/24)+DATE(1970,1,1)</f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5">
        <f t="shared" si="105"/>
        <v>1</v>
      </c>
      <c r="Q1729" t="str">
        <f t="shared" si="106"/>
        <v>music</v>
      </c>
      <c r="R1729" t="str">
        <f t="shared" si="107"/>
        <v>faith</v>
      </c>
      <c r="S1729" s="12">
        <f>(((I1729/60)/60)/24)+DATE(1970,1,1)</f>
        <v>42099.458333333328</v>
      </c>
      <c r="T1729" s="12">
        <f>(((J1729/60)/60)/24)+DATE(1970,1,1)</f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5">
        <f t="shared" si="105"/>
        <v>122.14</v>
      </c>
      <c r="Q1730" t="str">
        <f t="shared" si="106"/>
        <v>music</v>
      </c>
      <c r="R1730" t="str">
        <f t="shared" si="107"/>
        <v>faith</v>
      </c>
      <c r="S1730" s="12">
        <f>(((I1730/60)/60)/24)+DATE(1970,1,1)</f>
        <v>42298.625856481478</v>
      </c>
      <c r="T1730" s="12">
        <f>(((J1730/60)/60)/24)+DATE(1970,1,1)</f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5" t="e">
        <f t="shared" ref="P1731:P1794" si="109">ROUND(E1731/L1731,2)</f>
        <v>#DIV/0!</v>
      </c>
      <c r="Q1731" t="str">
        <f t="shared" ref="Q1731:Q1794" si="110">LEFT(N1731,FIND("/",N1731)-1)</f>
        <v>music</v>
      </c>
      <c r="R1731" t="str">
        <f t="shared" ref="R1731:R1794" si="111">RIGHT(N1731,LEN(N1731)-FIND("/",N1731))</f>
        <v>faith</v>
      </c>
      <c r="S1731" s="12">
        <f>(((I1731/60)/60)/24)+DATE(1970,1,1)</f>
        <v>42531.052152777775</v>
      </c>
      <c r="T1731" s="12">
        <f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5" t="e">
        <f t="shared" si="109"/>
        <v>#DIV/0!</v>
      </c>
      <c r="Q1732" t="str">
        <f t="shared" si="110"/>
        <v>music</v>
      </c>
      <c r="R1732" t="str">
        <f t="shared" si="111"/>
        <v>faith</v>
      </c>
      <c r="S1732" s="12">
        <f>(((I1732/60)/60)/24)+DATE(1970,1,1)</f>
        <v>42302.087766203709</v>
      </c>
      <c r="T1732" s="12">
        <f>(((J1732/60)/60)/24)+DATE(1970,1,1)</f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5" t="e">
        <f t="shared" si="109"/>
        <v>#DIV/0!</v>
      </c>
      <c r="Q1733" t="str">
        <f t="shared" si="110"/>
        <v>music</v>
      </c>
      <c r="R1733" t="str">
        <f t="shared" si="111"/>
        <v>faith</v>
      </c>
      <c r="S1733" s="12">
        <f>(((I1733/60)/60)/24)+DATE(1970,1,1)</f>
        <v>42166.625</v>
      </c>
      <c r="T1733" s="12">
        <f>(((J1733/60)/60)/24)+DATE(1970,1,1)</f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5" t="e">
        <f t="shared" si="109"/>
        <v>#DIV/0!</v>
      </c>
      <c r="Q1734" t="str">
        <f t="shared" si="110"/>
        <v>music</v>
      </c>
      <c r="R1734" t="str">
        <f t="shared" si="111"/>
        <v>faith</v>
      </c>
      <c r="S1734" s="12">
        <f>(((I1734/60)/60)/24)+DATE(1970,1,1)</f>
        <v>42385.208333333328</v>
      </c>
      <c r="T1734" s="12">
        <f>(((J1734/60)/60)/24)+DATE(1970,1,1)</f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5" t="e">
        <f t="shared" si="109"/>
        <v>#DIV/0!</v>
      </c>
      <c r="Q1735" t="str">
        <f t="shared" si="110"/>
        <v>music</v>
      </c>
      <c r="R1735" t="str">
        <f t="shared" si="111"/>
        <v>faith</v>
      </c>
      <c r="S1735" s="12">
        <f>(((I1735/60)/60)/24)+DATE(1970,1,1)</f>
        <v>42626.895833333328</v>
      </c>
      <c r="T1735" s="12">
        <f>(((J1735/60)/60)/24)+DATE(1970,1,1)</f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5">
        <f t="shared" si="109"/>
        <v>1</v>
      </c>
      <c r="Q1736" t="str">
        <f t="shared" si="110"/>
        <v>music</v>
      </c>
      <c r="R1736" t="str">
        <f t="shared" si="111"/>
        <v>faith</v>
      </c>
      <c r="S1736" s="12">
        <f>(((I1736/60)/60)/24)+DATE(1970,1,1)</f>
        <v>42132.036527777775</v>
      </c>
      <c r="T1736" s="12">
        <f>(((J1736/60)/60)/24)+DATE(1970,1,1)</f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5">
        <f t="shared" si="109"/>
        <v>55</v>
      </c>
      <c r="Q1737" t="str">
        <f t="shared" si="110"/>
        <v>music</v>
      </c>
      <c r="R1737" t="str">
        <f t="shared" si="111"/>
        <v>faith</v>
      </c>
      <c r="S1737" s="12">
        <f>(((I1737/60)/60)/24)+DATE(1970,1,1)</f>
        <v>42589.814178240747</v>
      </c>
      <c r="T1737" s="12">
        <f>(((J1737/60)/60)/24)+DATE(1970,1,1)</f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5">
        <f t="shared" si="109"/>
        <v>22</v>
      </c>
      <c r="Q1738" t="str">
        <f t="shared" si="110"/>
        <v>music</v>
      </c>
      <c r="R1738" t="str">
        <f t="shared" si="111"/>
        <v>faith</v>
      </c>
      <c r="S1738" s="12">
        <f>(((I1738/60)/60)/24)+DATE(1970,1,1)</f>
        <v>42316.90315972222</v>
      </c>
      <c r="T1738" s="12">
        <f>(((J1738/60)/60)/24)+DATE(1970,1,1)</f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5">
        <f t="shared" si="109"/>
        <v>56.67</v>
      </c>
      <c r="Q1739" t="str">
        <f t="shared" si="110"/>
        <v>music</v>
      </c>
      <c r="R1739" t="str">
        <f t="shared" si="111"/>
        <v>faith</v>
      </c>
      <c r="S1739" s="12">
        <f>(((I1739/60)/60)/24)+DATE(1970,1,1)</f>
        <v>42205.948981481488</v>
      </c>
      <c r="T1739" s="12">
        <f>(((J1739/60)/60)/24)+DATE(1970,1,1)</f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5">
        <f t="shared" si="109"/>
        <v>20</v>
      </c>
      <c r="Q1740" t="str">
        <f t="shared" si="110"/>
        <v>music</v>
      </c>
      <c r="R1740" t="str">
        <f t="shared" si="111"/>
        <v>faith</v>
      </c>
      <c r="S1740" s="12">
        <f>(((I1740/60)/60)/24)+DATE(1970,1,1)</f>
        <v>41914.874328703707</v>
      </c>
      <c r="T1740" s="12">
        <f>(((J1740/60)/60)/24)+DATE(1970,1,1)</f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5">
        <f t="shared" si="109"/>
        <v>1</v>
      </c>
      <c r="Q1741" t="str">
        <f t="shared" si="110"/>
        <v>music</v>
      </c>
      <c r="R1741" t="str">
        <f t="shared" si="111"/>
        <v>faith</v>
      </c>
      <c r="S1741" s="12">
        <f>(((I1741/60)/60)/24)+DATE(1970,1,1)</f>
        <v>42494.832546296297</v>
      </c>
      <c r="T1741" s="12">
        <f>(((J1741/60)/60)/24)+DATE(1970,1,1)</f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5" t="e">
        <f t="shared" si="109"/>
        <v>#DIV/0!</v>
      </c>
      <c r="Q1742" t="str">
        <f t="shared" si="110"/>
        <v>music</v>
      </c>
      <c r="R1742" t="str">
        <f t="shared" si="111"/>
        <v>faith</v>
      </c>
      <c r="S1742" s="12">
        <f>(((I1742/60)/60)/24)+DATE(1970,1,1)</f>
        <v>42201.817384259266</v>
      </c>
      <c r="T1742" s="12">
        <f>(((J1742/60)/60)/24)+DATE(1970,1,1)</f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5">
        <f t="shared" si="109"/>
        <v>25.58</v>
      </c>
      <c r="Q1743" t="str">
        <f t="shared" si="110"/>
        <v>photography</v>
      </c>
      <c r="R1743" t="str">
        <f t="shared" si="111"/>
        <v>photobooks</v>
      </c>
      <c r="S1743" s="12">
        <f>(((I1743/60)/60)/24)+DATE(1970,1,1)</f>
        <v>42165.628136574072</v>
      </c>
      <c r="T1743" s="12">
        <f>(((J1743/60)/60)/24)+DATE(1970,1,1)</f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5">
        <f t="shared" si="109"/>
        <v>63.97</v>
      </c>
      <c r="Q1744" t="str">
        <f t="shared" si="110"/>
        <v>photography</v>
      </c>
      <c r="R1744" t="str">
        <f t="shared" si="111"/>
        <v>photobooks</v>
      </c>
      <c r="S1744" s="12">
        <f>(((I1744/60)/60)/24)+DATE(1970,1,1)</f>
        <v>42742.875</v>
      </c>
      <c r="T1744" s="12">
        <f>(((J1744/60)/60)/24)+DATE(1970,1,1)</f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5">
        <f t="shared" si="109"/>
        <v>89.93</v>
      </c>
      <c r="Q1745" t="str">
        <f t="shared" si="110"/>
        <v>photography</v>
      </c>
      <c r="R1745" t="str">
        <f t="shared" si="111"/>
        <v>photobooks</v>
      </c>
      <c r="S1745" s="12">
        <f>(((I1745/60)/60)/24)+DATE(1970,1,1)</f>
        <v>42609.165972222225</v>
      </c>
      <c r="T1745" s="12">
        <f>(((J1745/60)/60)/24)+DATE(1970,1,1)</f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5">
        <f t="shared" si="109"/>
        <v>93.07</v>
      </c>
      <c r="Q1746" t="str">
        <f t="shared" si="110"/>
        <v>photography</v>
      </c>
      <c r="R1746" t="str">
        <f t="shared" si="111"/>
        <v>photobooks</v>
      </c>
      <c r="S1746" s="12">
        <f>(((I1746/60)/60)/24)+DATE(1970,1,1)</f>
        <v>42071.563391203701</v>
      </c>
      <c r="T1746" s="12">
        <f>(((J1746/60)/60)/24)+DATE(1970,1,1)</f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5">
        <f t="shared" si="109"/>
        <v>89.67</v>
      </c>
      <c r="Q1747" t="str">
        <f t="shared" si="110"/>
        <v>photography</v>
      </c>
      <c r="R1747" t="str">
        <f t="shared" si="111"/>
        <v>photobooks</v>
      </c>
      <c r="S1747" s="12">
        <f>(((I1747/60)/60)/24)+DATE(1970,1,1)</f>
        <v>42726.083333333328</v>
      </c>
      <c r="T1747" s="12">
        <f>(((J1747/60)/60)/24)+DATE(1970,1,1)</f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5">
        <f t="shared" si="109"/>
        <v>207.62</v>
      </c>
      <c r="Q1748" t="str">
        <f t="shared" si="110"/>
        <v>photography</v>
      </c>
      <c r="R1748" t="str">
        <f t="shared" si="111"/>
        <v>photobooks</v>
      </c>
      <c r="S1748" s="12">
        <f>(((I1748/60)/60)/24)+DATE(1970,1,1)</f>
        <v>42698.083333333328</v>
      </c>
      <c r="T1748" s="12">
        <f>(((J1748/60)/60)/24)+DATE(1970,1,1)</f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5">
        <f t="shared" si="109"/>
        <v>59.41</v>
      </c>
      <c r="Q1749" t="str">
        <f t="shared" si="110"/>
        <v>photography</v>
      </c>
      <c r="R1749" t="str">
        <f t="shared" si="111"/>
        <v>photobooks</v>
      </c>
      <c r="S1749" s="12">
        <f>(((I1749/60)/60)/24)+DATE(1970,1,1)</f>
        <v>42321.625</v>
      </c>
      <c r="T1749" s="12">
        <f>(((J1749/60)/60)/24)+DATE(1970,1,1)</f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5">
        <f t="shared" si="109"/>
        <v>358.97</v>
      </c>
      <c r="Q1750" t="str">
        <f t="shared" si="110"/>
        <v>photography</v>
      </c>
      <c r="R1750" t="str">
        <f t="shared" si="111"/>
        <v>photobooks</v>
      </c>
      <c r="S1750" s="12">
        <f>(((I1750/60)/60)/24)+DATE(1970,1,1)</f>
        <v>42249.950729166667</v>
      </c>
      <c r="T1750" s="12">
        <f>(((J1750/60)/60)/24)+DATE(1970,1,1)</f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5">
        <f t="shared" si="109"/>
        <v>94.74</v>
      </c>
      <c r="Q1751" t="str">
        <f t="shared" si="110"/>
        <v>photography</v>
      </c>
      <c r="R1751" t="str">
        <f t="shared" si="111"/>
        <v>photobooks</v>
      </c>
      <c r="S1751" s="12">
        <f>(((I1751/60)/60)/24)+DATE(1970,1,1)</f>
        <v>42795.791666666672</v>
      </c>
      <c r="T1751" s="12">
        <f>(((J1751/60)/60)/24)+DATE(1970,1,1)</f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5">
        <f t="shared" si="109"/>
        <v>80.650000000000006</v>
      </c>
      <c r="Q1752" t="str">
        <f t="shared" si="110"/>
        <v>photography</v>
      </c>
      <c r="R1752" t="str">
        <f t="shared" si="111"/>
        <v>photobooks</v>
      </c>
      <c r="S1752" s="12">
        <f>(((I1752/60)/60)/24)+DATE(1970,1,1)</f>
        <v>42479.836851851855</v>
      </c>
      <c r="T1752" s="12">
        <f>(((J1752/60)/60)/24)+DATE(1970,1,1)</f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5">
        <f t="shared" si="109"/>
        <v>168.69</v>
      </c>
      <c r="Q1753" t="str">
        <f t="shared" si="110"/>
        <v>photography</v>
      </c>
      <c r="R1753" t="str">
        <f t="shared" si="111"/>
        <v>photobooks</v>
      </c>
      <c r="S1753" s="12">
        <f>(((I1753/60)/60)/24)+DATE(1970,1,1)</f>
        <v>42082.739849537036</v>
      </c>
      <c r="T1753" s="12">
        <f>(((J1753/60)/60)/24)+DATE(1970,1,1)</f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5">
        <f t="shared" si="109"/>
        <v>34.69</v>
      </c>
      <c r="Q1754" t="str">
        <f t="shared" si="110"/>
        <v>photography</v>
      </c>
      <c r="R1754" t="str">
        <f t="shared" si="111"/>
        <v>photobooks</v>
      </c>
      <c r="S1754" s="12">
        <f>(((I1754/60)/60)/24)+DATE(1970,1,1)</f>
        <v>42657.253263888888</v>
      </c>
      <c r="T1754" s="12">
        <f>(((J1754/60)/60)/24)+DATE(1970,1,1)</f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5">
        <f t="shared" si="109"/>
        <v>462.86</v>
      </c>
      <c r="Q1755" t="str">
        <f t="shared" si="110"/>
        <v>photography</v>
      </c>
      <c r="R1755" t="str">
        <f t="shared" si="111"/>
        <v>photobooks</v>
      </c>
      <c r="S1755" s="12">
        <f>(((I1755/60)/60)/24)+DATE(1970,1,1)</f>
        <v>42450.707962962959</v>
      </c>
      <c r="T1755" s="12">
        <f>(((J1755/60)/60)/24)+DATE(1970,1,1)</f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5">
        <f t="shared" si="109"/>
        <v>104.39</v>
      </c>
      <c r="Q1756" t="str">
        <f t="shared" si="110"/>
        <v>photography</v>
      </c>
      <c r="R1756" t="str">
        <f t="shared" si="111"/>
        <v>photobooks</v>
      </c>
      <c r="S1756" s="12">
        <f>(((I1756/60)/60)/24)+DATE(1970,1,1)</f>
        <v>42097.835104166668</v>
      </c>
      <c r="T1756" s="12">
        <f>(((J1756/60)/60)/24)+DATE(1970,1,1)</f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5">
        <f t="shared" si="109"/>
        <v>7.5</v>
      </c>
      <c r="Q1757" t="str">
        <f t="shared" si="110"/>
        <v>photography</v>
      </c>
      <c r="R1757" t="str">
        <f t="shared" si="111"/>
        <v>photobooks</v>
      </c>
      <c r="S1757" s="12">
        <f>(((I1757/60)/60)/24)+DATE(1970,1,1)</f>
        <v>42282.788900462961</v>
      </c>
      <c r="T1757" s="12">
        <f>(((J1757/60)/60)/24)+DATE(1970,1,1)</f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5">
        <f t="shared" si="109"/>
        <v>47.13</v>
      </c>
      <c r="Q1758" t="str">
        <f t="shared" si="110"/>
        <v>photography</v>
      </c>
      <c r="R1758" t="str">
        <f t="shared" si="111"/>
        <v>photobooks</v>
      </c>
      <c r="S1758" s="12">
        <f>(((I1758/60)/60)/24)+DATE(1970,1,1)</f>
        <v>42611.167465277773</v>
      </c>
      <c r="T1758" s="12">
        <f>(((J1758/60)/60)/24)+DATE(1970,1,1)</f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5">
        <f t="shared" si="109"/>
        <v>414.29</v>
      </c>
      <c r="Q1759" t="str">
        <f t="shared" si="110"/>
        <v>photography</v>
      </c>
      <c r="R1759" t="str">
        <f t="shared" si="111"/>
        <v>photobooks</v>
      </c>
      <c r="S1759" s="12">
        <f>(((I1759/60)/60)/24)+DATE(1970,1,1)</f>
        <v>42763.811805555553</v>
      </c>
      <c r="T1759" s="12">
        <f>(((J1759/60)/60)/24)+DATE(1970,1,1)</f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5">
        <f t="shared" si="109"/>
        <v>42.48</v>
      </c>
      <c r="Q1760" t="str">
        <f t="shared" si="110"/>
        <v>photography</v>
      </c>
      <c r="R1760" t="str">
        <f t="shared" si="111"/>
        <v>photobooks</v>
      </c>
      <c r="S1760" s="12">
        <f>(((I1760/60)/60)/24)+DATE(1970,1,1)</f>
        <v>42565.955925925926</v>
      </c>
      <c r="T1760" s="12">
        <f>(((J1760/60)/60)/24)+DATE(1970,1,1)</f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5">
        <f t="shared" si="109"/>
        <v>108.78</v>
      </c>
      <c r="Q1761" t="str">
        <f t="shared" si="110"/>
        <v>photography</v>
      </c>
      <c r="R1761" t="str">
        <f t="shared" si="111"/>
        <v>photobooks</v>
      </c>
      <c r="S1761" s="12">
        <f>(((I1761/60)/60)/24)+DATE(1970,1,1)</f>
        <v>42088.787372685183</v>
      </c>
      <c r="T1761" s="12">
        <f>(((J1761/60)/60)/24)+DATE(1970,1,1)</f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5">
        <f t="shared" si="109"/>
        <v>81.099999999999994</v>
      </c>
      <c r="Q1762" t="str">
        <f t="shared" si="110"/>
        <v>photography</v>
      </c>
      <c r="R1762" t="str">
        <f t="shared" si="111"/>
        <v>photobooks</v>
      </c>
      <c r="S1762" s="12">
        <f>(((I1762/60)/60)/24)+DATE(1970,1,1)</f>
        <v>42425.67260416667</v>
      </c>
      <c r="T1762" s="12">
        <f>(((J1762/60)/60)/24)+DATE(1970,1,1)</f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5">
        <f t="shared" si="109"/>
        <v>51.67</v>
      </c>
      <c r="Q1763" t="str">
        <f t="shared" si="110"/>
        <v>photography</v>
      </c>
      <c r="R1763" t="str">
        <f t="shared" si="111"/>
        <v>photobooks</v>
      </c>
      <c r="S1763" s="12">
        <f>(((I1763/60)/60)/24)+DATE(1970,1,1)</f>
        <v>42259.567824074074</v>
      </c>
      <c r="T1763" s="12">
        <f>(((J1763/60)/60)/24)+DATE(1970,1,1)</f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5">
        <f t="shared" si="109"/>
        <v>35.4</v>
      </c>
      <c r="Q1764" t="str">
        <f t="shared" si="110"/>
        <v>photography</v>
      </c>
      <c r="R1764" t="str">
        <f t="shared" si="111"/>
        <v>photobooks</v>
      </c>
      <c r="S1764" s="12">
        <f>(((I1764/60)/60)/24)+DATE(1970,1,1)</f>
        <v>42440.982002314813</v>
      </c>
      <c r="T1764" s="12">
        <f>(((J1764/60)/60)/24)+DATE(1970,1,1)</f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5">
        <f t="shared" si="109"/>
        <v>103.64</v>
      </c>
      <c r="Q1765" t="str">
        <f t="shared" si="110"/>
        <v>photography</v>
      </c>
      <c r="R1765" t="str">
        <f t="shared" si="111"/>
        <v>photobooks</v>
      </c>
      <c r="S1765" s="12">
        <f>(((I1765/60)/60)/24)+DATE(1970,1,1)</f>
        <v>42666.868518518517</v>
      </c>
      <c r="T1765" s="12">
        <f>(((J1765/60)/60)/24)+DATE(1970,1,1)</f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5">
        <f t="shared" si="109"/>
        <v>55.28</v>
      </c>
      <c r="Q1766" t="str">
        <f t="shared" si="110"/>
        <v>photography</v>
      </c>
      <c r="R1766" t="str">
        <f t="shared" si="111"/>
        <v>photobooks</v>
      </c>
      <c r="S1766" s="12">
        <f>(((I1766/60)/60)/24)+DATE(1970,1,1)</f>
        <v>41854.485868055555</v>
      </c>
      <c r="T1766" s="12">
        <f>(((J1766/60)/60)/24)+DATE(1970,1,1)</f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5">
        <f t="shared" si="109"/>
        <v>72.17</v>
      </c>
      <c r="Q1767" t="str">
        <f t="shared" si="110"/>
        <v>photography</v>
      </c>
      <c r="R1767" t="str">
        <f t="shared" si="111"/>
        <v>photobooks</v>
      </c>
      <c r="S1767" s="12">
        <f>(((I1767/60)/60)/24)+DATE(1970,1,1)</f>
        <v>41864.980462962965</v>
      </c>
      <c r="T1767" s="12">
        <f>(((J1767/60)/60)/24)+DATE(1970,1,1)</f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5" t="e">
        <f t="shared" si="109"/>
        <v>#DIV/0!</v>
      </c>
      <c r="Q1768" t="str">
        <f t="shared" si="110"/>
        <v>photography</v>
      </c>
      <c r="R1768" t="str">
        <f t="shared" si="111"/>
        <v>photobooks</v>
      </c>
      <c r="S1768" s="12">
        <f>(((I1768/60)/60)/24)+DATE(1970,1,1)</f>
        <v>41876.859814814816</v>
      </c>
      <c r="T1768" s="12">
        <f>(((J1768/60)/60)/24)+DATE(1970,1,1)</f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5">
        <f t="shared" si="109"/>
        <v>58.62</v>
      </c>
      <c r="Q1769" t="str">
        <f t="shared" si="110"/>
        <v>photography</v>
      </c>
      <c r="R1769" t="str">
        <f t="shared" si="111"/>
        <v>photobooks</v>
      </c>
      <c r="S1769" s="12">
        <f>(((I1769/60)/60)/24)+DATE(1970,1,1)</f>
        <v>41854.658379629633</v>
      </c>
      <c r="T1769" s="12">
        <f>(((J1769/60)/60)/24)+DATE(1970,1,1)</f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5">
        <f t="shared" si="109"/>
        <v>12.47</v>
      </c>
      <c r="Q1770" t="str">
        <f t="shared" si="110"/>
        <v>photography</v>
      </c>
      <c r="R1770" t="str">
        <f t="shared" si="111"/>
        <v>photobooks</v>
      </c>
      <c r="S1770" s="12">
        <f>(((I1770/60)/60)/24)+DATE(1970,1,1)</f>
        <v>41909.560694444444</v>
      </c>
      <c r="T1770" s="12">
        <f>(((J1770/60)/60)/24)+DATE(1970,1,1)</f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5">
        <f t="shared" si="109"/>
        <v>49.14</v>
      </c>
      <c r="Q1771" t="str">
        <f t="shared" si="110"/>
        <v>photography</v>
      </c>
      <c r="R1771" t="str">
        <f t="shared" si="111"/>
        <v>photobooks</v>
      </c>
      <c r="S1771" s="12">
        <f>(((I1771/60)/60)/24)+DATE(1970,1,1)</f>
        <v>42017.818969907406</v>
      </c>
      <c r="T1771" s="12">
        <f>(((J1771/60)/60)/24)+DATE(1970,1,1)</f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5">
        <f t="shared" si="109"/>
        <v>150.5</v>
      </c>
      <c r="Q1772" t="str">
        <f t="shared" si="110"/>
        <v>photography</v>
      </c>
      <c r="R1772" t="str">
        <f t="shared" si="111"/>
        <v>photobooks</v>
      </c>
      <c r="S1772" s="12">
        <f>(((I1772/60)/60)/24)+DATE(1970,1,1)</f>
        <v>41926.780023148152</v>
      </c>
      <c r="T1772" s="12">
        <f>(((J1772/60)/60)/24)+DATE(1970,1,1)</f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5">
        <f t="shared" si="109"/>
        <v>35.799999999999997</v>
      </c>
      <c r="Q1773" t="str">
        <f t="shared" si="110"/>
        <v>photography</v>
      </c>
      <c r="R1773" t="str">
        <f t="shared" si="111"/>
        <v>photobooks</v>
      </c>
      <c r="S1773" s="12">
        <f>(((I1773/60)/60)/24)+DATE(1970,1,1)</f>
        <v>41935.979629629634</v>
      </c>
      <c r="T1773" s="12">
        <f>(((J1773/60)/60)/24)+DATE(1970,1,1)</f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5">
        <f t="shared" si="109"/>
        <v>45.16</v>
      </c>
      <c r="Q1774" t="str">
        <f t="shared" si="110"/>
        <v>photography</v>
      </c>
      <c r="R1774" t="str">
        <f t="shared" si="111"/>
        <v>photobooks</v>
      </c>
      <c r="S1774" s="12">
        <f>(((I1774/60)/60)/24)+DATE(1970,1,1)</f>
        <v>41826.718009259261</v>
      </c>
      <c r="T1774" s="12">
        <f>(((J1774/60)/60)/24)+DATE(1970,1,1)</f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5">
        <f t="shared" si="109"/>
        <v>98.79</v>
      </c>
      <c r="Q1775" t="str">
        <f t="shared" si="110"/>
        <v>photography</v>
      </c>
      <c r="R1775" t="str">
        <f t="shared" si="111"/>
        <v>photobooks</v>
      </c>
      <c r="S1775" s="12">
        <f>(((I1775/60)/60)/24)+DATE(1970,1,1)</f>
        <v>42023.760393518518</v>
      </c>
      <c r="T1775" s="12">
        <f>(((J1775/60)/60)/24)+DATE(1970,1,1)</f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5">
        <f t="shared" si="109"/>
        <v>88.31</v>
      </c>
      <c r="Q1776" t="str">
        <f t="shared" si="110"/>
        <v>photography</v>
      </c>
      <c r="R1776" t="str">
        <f t="shared" si="111"/>
        <v>photobooks</v>
      </c>
      <c r="S1776" s="12">
        <f>(((I1776/60)/60)/24)+DATE(1970,1,1)</f>
        <v>41972.624305555553</v>
      </c>
      <c r="T1776" s="12">
        <f>(((J1776/60)/60)/24)+DATE(1970,1,1)</f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5">
        <f t="shared" si="109"/>
        <v>170.63</v>
      </c>
      <c r="Q1777" t="str">
        <f t="shared" si="110"/>
        <v>photography</v>
      </c>
      <c r="R1777" t="str">
        <f t="shared" si="111"/>
        <v>photobooks</v>
      </c>
      <c r="S1777" s="12">
        <f>(((I1777/60)/60)/24)+DATE(1970,1,1)</f>
        <v>41936.976388888892</v>
      </c>
      <c r="T1777" s="12">
        <f>(((J1777/60)/60)/24)+DATE(1970,1,1)</f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5">
        <f t="shared" si="109"/>
        <v>83.75</v>
      </c>
      <c r="Q1778" t="str">
        <f t="shared" si="110"/>
        <v>photography</v>
      </c>
      <c r="R1778" t="str">
        <f t="shared" si="111"/>
        <v>photobooks</v>
      </c>
      <c r="S1778" s="12">
        <f>(((I1778/60)/60)/24)+DATE(1970,1,1)</f>
        <v>41941.95684027778</v>
      </c>
      <c r="T1778" s="12">
        <f>(((J1778/60)/60)/24)+DATE(1970,1,1)</f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5">
        <f t="shared" si="109"/>
        <v>65.099999999999994</v>
      </c>
      <c r="Q1779" t="str">
        <f t="shared" si="110"/>
        <v>photography</v>
      </c>
      <c r="R1779" t="str">
        <f t="shared" si="111"/>
        <v>photobooks</v>
      </c>
      <c r="S1779" s="12">
        <f>(((I1779/60)/60)/24)+DATE(1970,1,1)</f>
        <v>42055.357094907406</v>
      </c>
      <c r="T1779" s="12">
        <f>(((J1779/60)/60)/24)+DATE(1970,1,1)</f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5">
        <f t="shared" si="109"/>
        <v>66.33</v>
      </c>
      <c r="Q1780" t="str">
        <f t="shared" si="110"/>
        <v>photography</v>
      </c>
      <c r="R1780" t="str">
        <f t="shared" si="111"/>
        <v>photobooks</v>
      </c>
      <c r="S1780" s="12">
        <f>(((I1780/60)/60)/24)+DATE(1970,1,1)</f>
        <v>42090.821701388893</v>
      </c>
      <c r="T1780" s="12">
        <f>(((J1780/60)/60)/24)+DATE(1970,1,1)</f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5">
        <f t="shared" si="109"/>
        <v>104.89</v>
      </c>
      <c r="Q1781" t="str">
        <f t="shared" si="110"/>
        <v>photography</v>
      </c>
      <c r="R1781" t="str">
        <f t="shared" si="111"/>
        <v>photobooks</v>
      </c>
      <c r="S1781" s="12">
        <f>(((I1781/60)/60)/24)+DATE(1970,1,1)</f>
        <v>42615.691898148143</v>
      </c>
      <c r="T1781" s="12">
        <f>(((J1781/60)/60)/24)+DATE(1970,1,1)</f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5">
        <f t="shared" si="109"/>
        <v>78.44</v>
      </c>
      <c r="Q1782" t="str">
        <f t="shared" si="110"/>
        <v>photography</v>
      </c>
      <c r="R1782" t="str">
        <f t="shared" si="111"/>
        <v>photobooks</v>
      </c>
      <c r="S1782" s="12">
        <f>(((I1782/60)/60)/24)+DATE(1970,1,1)</f>
        <v>42553.600810185191</v>
      </c>
      <c r="T1782" s="12">
        <f>(((J1782/60)/60)/24)+DATE(1970,1,1)</f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5">
        <f t="shared" si="109"/>
        <v>59.04</v>
      </c>
      <c r="Q1783" t="str">
        <f t="shared" si="110"/>
        <v>photography</v>
      </c>
      <c r="R1783" t="str">
        <f t="shared" si="111"/>
        <v>photobooks</v>
      </c>
      <c r="S1783" s="12">
        <f>(((I1783/60)/60)/24)+DATE(1970,1,1)</f>
        <v>42628.617418981477</v>
      </c>
      <c r="T1783" s="12">
        <f>(((J1783/60)/60)/24)+DATE(1970,1,1)</f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5">
        <f t="shared" si="109"/>
        <v>71.34</v>
      </c>
      <c r="Q1784" t="str">
        <f t="shared" si="110"/>
        <v>photography</v>
      </c>
      <c r="R1784" t="str">
        <f t="shared" si="111"/>
        <v>photobooks</v>
      </c>
      <c r="S1784" s="12">
        <f>(((I1784/60)/60)/24)+DATE(1970,1,1)</f>
        <v>42421.575104166666</v>
      </c>
      <c r="T1784" s="12">
        <f>(((J1784/60)/60)/24)+DATE(1970,1,1)</f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5">
        <f t="shared" si="109"/>
        <v>51.23</v>
      </c>
      <c r="Q1785" t="str">
        <f t="shared" si="110"/>
        <v>photography</v>
      </c>
      <c r="R1785" t="str">
        <f t="shared" si="111"/>
        <v>photobooks</v>
      </c>
      <c r="S1785" s="12">
        <f>(((I1785/60)/60)/24)+DATE(1970,1,1)</f>
        <v>42145.949976851851</v>
      </c>
      <c r="T1785" s="12">
        <f>(((J1785/60)/60)/24)+DATE(1970,1,1)</f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5">
        <f t="shared" si="109"/>
        <v>60.24</v>
      </c>
      <c r="Q1786" t="str">
        <f t="shared" si="110"/>
        <v>photography</v>
      </c>
      <c r="R1786" t="str">
        <f t="shared" si="111"/>
        <v>photobooks</v>
      </c>
      <c r="S1786" s="12">
        <f>(((I1786/60)/60)/24)+DATE(1970,1,1)</f>
        <v>42035.142361111109</v>
      </c>
      <c r="T1786" s="12">
        <f>(((J1786/60)/60)/24)+DATE(1970,1,1)</f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5">
        <f t="shared" si="109"/>
        <v>44.94</v>
      </c>
      <c r="Q1787" t="str">
        <f t="shared" si="110"/>
        <v>photography</v>
      </c>
      <c r="R1787" t="str">
        <f t="shared" si="111"/>
        <v>photobooks</v>
      </c>
      <c r="S1787" s="12">
        <f>(((I1787/60)/60)/24)+DATE(1970,1,1)</f>
        <v>41928</v>
      </c>
      <c r="T1787" s="12">
        <f>(((J1787/60)/60)/24)+DATE(1970,1,1)</f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5">
        <f t="shared" si="109"/>
        <v>31.21</v>
      </c>
      <c r="Q1788" t="str">
        <f t="shared" si="110"/>
        <v>photography</v>
      </c>
      <c r="R1788" t="str">
        <f t="shared" si="111"/>
        <v>photobooks</v>
      </c>
      <c r="S1788" s="12">
        <f>(((I1788/60)/60)/24)+DATE(1970,1,1)</f>
        <v>41988.550659722227</v>
      </c>
      <c r="T1788" s="12">
        <f>(((J1788/60)/60)/24)+DATE(1970,1,1)</f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5">
        <f t="shared" si="109"/>
        <v>63.88</v>
      </c>
      <c r="Q1789" t="str">
        <f t="shared" si="110"/>
        <v>photography</v>
      </c>
      <c r="R1789" t="str">
        <f t="shared" si="111"/>
        <v>photobooks</v>
      </c>
      <c r="S1789" s="12">
        <f>(((I1789/60)/60)/24)+DATE(1970,1,1)</f>
        <v>42098.613854166666</v>
      </c>
      <c r="T1789" s="12">
        <f>(((J1789/60)/60)/24)+DATE(1970,1,1)</f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5">
        <f t="shared" si="109"/>
        <v>19</v>
      </c>
      <c r="Q1790" t="str">
        <f t="shared" si="110"/>
        <v>photography</v>
      </c>
      <c r="R1790" t="str">
        <f t="shared" si="111"/>
        <v>photobooks</v>
      </c>
      <c r="S1790" s="12">
        <f>(((I1790/60)/60)/24)+DATE(1970,1,1)</f>
        <v>41943.94840277778</v>
      </c>
      <c r="T1790" s="12">
        <f>(((J1790/60)/60)/24)+DATE(1970,1,1)</f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5">
        <f t="shared" si="109"/>
        <v>10</v>
      </c>
      <c r="Q1791" t="str">
        <f t="shared" si="110"/>
        <v>photography</v>
      </c>
      <c r="R1791" t="str">
        <f t="shared" si="111"/>
        <v>photobooks</v>
      </c>
      <c r="S1791" s="12">
        <f>(((I1791/60)/60)/24)+DATE(1970,1,1)</f>
        <v>42016.250034722223</v>
      </c>
      <c r="T1791" s="12">
        <f>(((J1791/60)/60)/24)+DATE(1970,1,1)</f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5">
        <f t="shared" si="109"/>
        <v>109.07</v>
      </c>
      <c r="Q1792" t="str">
        <f t="shared" si="110"/>
        <v>photography</v>
      </c>
      <c r="R1792" t="str">
        <f t="shared" si="111"/>
        <v>photobooks</v>
      </c>
      <c r="S1792" s="12">
        <f>(((I1792/60)/60)/24)+DATE(1970,1,1)</f>
        <v>42040.674513888895</v>
      </c>
      <c r="T1792" s="12">
        <f>(((J1792/60)/60)/24)+DATE(1970,1,1)</f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5">
        <f t="shared" si="109"/>
        <v>26.75</v>
      </c>
      <c r="Q1793" t="str">
        <f t="shared" si="110"/>
        <v>photography</v>
      </c>
      <c r="R1793" t="str">
        <f t="shared" si="111"/>
        <v>photobooks</v>
      </c>
      <c r="S1793" s="12">
        <f>(((I1793/60)/60)/24)+DATE(1970,1,1)</f>
        <v>42033.740335648152</v>
      </c>
      <c r="T1793" s="12">
        <f>(((J1793/60)/60)/24)+DATE(1970,1,1)</f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5">
        <f t="shared" si="109"/>
        <v>109.94</v>
      </c>
      <c r="Q1794" t="str">
        <f t="shared" si="110"/>
        <v>photography</v>
      </c>
      <c r="R1794" t="str">
        <f t="shared" si="111"/>
        <v>photobooks</v>
      </c>
      <c r="S1794" s="12">
        <f>(((I1794/60)/60)/24)+DATE(1970,1,1)</f>
        <v>42226.290972222225</v>
      </c>
      <c r="T1794" s="12">
        <f>(((J1794/60)/60)/24)+DATE(1970,1,1)</f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5">
        <f t="shared" ref="P1795:P1858" si="113">ROUND(E1795/L1795,2)</f>
        <v>20</v>
      </c>
      <c r="Q1795" t="str">
        <f t="shared" ref="Q1795:Q1858" si="114">LEFT(N1795,FIND("/",N1795)-1)</f>
        <v>photography</v>
      </c>
      <c r="R1795" t="str">
        <f t="shared" ref="R1795:R1858" si="115">RIGHT(N1795,LEN(N1795)-FIND("/",N1795))</f>
        <v>photobooks</v>
      </c>
      <c r="S1795" s="12">
        <f>(((I1795/60)/60)/24)+DATE(1970,1,1)</f>
        <v>41970.933333333334</v>
      </c>
      <c r="T1795" s="12">
        <f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5">
        <f t="shared" si="113"/>
        <v>55.39</v>
      </c>
      <c r="Q1796" t="str">
        <f t="shared" si="114"/>
        <v>photography</v>
      </c>
      <c r="R1796" t="str">
        <f t="shared" si="115"/>
        <v>photobooks</v>
      </c>
      <c r="S1796" s="12">
        <f>(((I1796/60)/60)/24)+DATE(1970,1,1)</f>
        <v>42046.551180555558</v>
      </c>
      <c r="T1796" s="12">
        <f>(((J1796/60)/60)/24)+DATE(1970,1,1)</f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5">
        <f t="shared" si="113"/>
        <v>133.9</v>
      </c>
      <c r="Q1797" t="str">
        <f t="shared" si="114"/>
        <v>photography</v>
      </c>
      <c r="R1797" t="str">
        <f t="shared" si="115"/>
        <v>photobooks</v>
      </c>
      <c r="S1797" s="12">
        <f>(((I1797/60)/60)/24)+DATE(1970,1,1)</f>
        <v>42657.666666666672</v>
      </c>
      <c r="T1797" s="12">
        <f>(((J1797/60)/60)/24)+DATE(1970,1,1)</f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5">
        <f t="shared" si="113"/>
        <v>48.72</v>
      </c>
      <c r="Q1798" t="str">
        <f t="shared" si="114"/>
        <v>photography</v>
      </c>
      <c r="R1798" t="str">
        <f t="shared" si="115"/>
        <v>photobooks</v>
      </c>
      <c r="S1798" s="12">
        <f>(((I1798/60)/60)/24)+DATE(1970,1,1)</f>
        <v>42575.439421296294</v>
      </c>
      <c r="T1798" s="12">
        <f>(((J1798/60)/60)/24)+DATE(1970,1,1)</f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5">
        <f t="shared" si="113"/>
        <v>48.25</v>
      </c>
      <c r="Q1799" t="str">
        <f t="shared" si="114"/>
        <v>photography</v>
      </c>
      <c r="R1799" t="str">
        <f t="shared" si="115"/>
        <v>photobooks</v>
      </c>
      <c r="S1799" s="12">
        <f>(((I1799/60)/60)/24)+DATE(1970,1,1)</f>
        <v>42719.56931712963</v>
      </c>
      <c r="T1799" s="12">
        <f>(((J1799/60)/60)/24)+DATE(1970,1,1)</f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5">
        <f t="shared" si="113"/>
        <v>58.97</v>
      </c>
      <c r="Q1800" t="str">
        <f t="shared" si="114"/>
        <v>photography</v>
      </c>
      <c r="R1800" t="str">
        <f t="shared" si="115"/>
        <v>photobooks</v>
      </c>
      <c r="S1800" s="12">
        <f>(((I1800/60)/60)/24)+DATE(1970,1,1)</f>
        <v>42404.32677083333</v>
      </c>
      <c r="T1800" s="12">
        <f>(((J1800/60)/60)/24)+DATE(1970,1,1)</f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5">
        <f t="shared" si="113"/>
        <v>11.64</v>
      </c>
      <c r="Q1801" t="str">
        <f t="shared" si="114"/>
        <v>photography</v>
      </c>
      <c r="R1801" t="str">
        <f t="shared" si="115"/>
        <v>photobooks</v>
      </c>
      <c r="S1801" s="12">
        <f>(((I1801/60)/60)/24)+DATE(1970,1,1)</f>
        <v>41954.884351851855</v>
      </c>
      <c r="T1801" s="12">
        <f>(((J1801/60)/60)/24)+DATE(1970,1,1)</f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5">
        <f t="shared" si="113"/>
        <v>83.72</v>
      </c>
      <c r="Q1802" t="str">
        <f t="shared" si="114"/>
        <v>photography</v>
      </c>
      <c r="R1802" t="str">
        <f t="shared" si="115"/>
        <v>photobooks</v>
      </c>
      <c r="S1802" s="12">
        <f>(((I1802/60)/60)/24)+DATE(1970,1,1)</f>
        <v>42653.606134259258</v>
      </c>
      <c r="T1802" s="12">
        <f>(((J1802/60)/60)/24)+DATE(1970,1,1)</f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5">
        <f t="shared" si="113"/>
        <v>63.65</v>
      </c>
      <c r="Q1803" t="str">
        <f t="shared" si="114"/>
        <v>photography</v>
      </c>
      <c r="R1803" t="str">
        <f t="shared" si="115"/>
        <v>photobooks</v>
      </c>
      <c r="S1803" s="12">
        <f>(((I1803/60)/60)/24)+DATE(1970,1,1)</f>
        <v>42353.506944444445</v>
      </c>
      <c r="T1803" s="12">
        <f>(((J1803/60)/60)/24)+DATE(1970,1,1)</f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5">
        <f t="shared" si="113"/>
        <v>94.28</v>
      </c>
      <c r="Q1804" t="str">
        <f t="shared" si="114"/>
        <v>photography</v>
      </c>
      <c r="R1804" t="str">
        <f t="shared" si="115"/>
        <v>photobooks</v>
      </c>
      <c r="S1804" s="12">
        <f>(((I1804/60)/60)/24)+DATE(1970,1,1)</f>
        <v>42182.915972222225</v>
      </c>
      <c r="T1804" s="12">
        <f>(((J1804/60)/60)/24)+DATE(1970,1,1)</f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5">
        <f t="shared" si="113"/>
        <v>71.87</v>
      </c>
      <c r="Q1805" t="str">
        <f t="shared" si="114"/>
        <v>photography</v>
      </c>
      <c r="R1805" t="str">
        <f t="shared" si="115"/>
        <v>photobooks</v>
      </c>
      <c r="S1805" s="12">
        <f>(((I1805/60)/60)/24)+DATE(1970,1,1)</f>
        <v>42049.071550925932</v>
      </c>
      <c r="T1805" s="12">
        <f>(((J1805/60)/60)/24)+DATE(1970,1,1)</f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5">
        <f t="shared" si="113"/>
        <v>104.85</v>
      </c>
      <c r="Q1806" t="str">
        <f t="shared" si="114"/>
        <v>photography</v>
      </c>
      <c r="R1806" t="str">
        <f t="shared" si="115"/>
        <v>photobooks</v>
      </c>
      <c r="S1806" s="12">
        <f>(((I1806/60)/60)/24)+DATE(1970,1,1)</f>
        <v>42322.719953703709</v>
      </c>
      <c r="T1806" s="12">
        <f>(((J1806/60)/60)/24)+DATE(1970,1,1)</f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5">
        <f t="shared" si="113"/>
        <v>67.14</v>
      </c>
      <c r="Q1807" t="str">
        <f t="shared" si="114"/>
        <v>photography</v>
      </c>
      <c r="R1807" t="str">
        <f t="shared" si="115"/>
        <v>photobooks</v>
      </c>
      <c r="S1807" s="12">
        <f>(((I1807/60)/60)/24)+DATE(1970,1,1)</f>
        <v>42279.75</v>
      </c>
      <c r="T1807" s="12">
        <f>(((J1807/60)/60)/24)+DATE(1970,1,1)</f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5">
        <f t="shared" si="113"/>
        <v>73.88</v>
      </c>
      <c r="Q1808" t="str">
        <f t="shared" si="114"/>
        <v>photography</v>
      </c>
      <c r="R1808" t="str">
        <f t="shared" si="115"/>
        <v>photobooks</v>
      </c>
      <c r="S1808" s="12">
        <f>(((I1808/60)/60)/24)+DATE(1970,1,1)</f>
        <v>41912.638298611113</v>
      </c>
      <c r="T1808" s="12">
        <f>(((J1808/60)/60)/24)+DATE(1970,1,1)</f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5">
        <f t="shared" si="113"/>
        <v>69.13</v>
      </c>
      <c r="Q1809" t="str">
        <f t="shared" si="114"/>
        <v>photography</v>
      </c>
      <c r="R1809" t="str">
        <f t="shared" si="115"/>
        <v>photobooks</v>
      </c>
      <c r="S1809" s="12">
        <f>(((I1809/60)/60)/24)+DATE(1970,1,1)</f>
        <v>41910.068437499998</v>
      </c>
      <c r="T1809" s="12">
        <f>(((J1809/60)/60)/24)+DATE(1970,1,1)</f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5">
        <f t="shared" si="113"/>
        <v>120.77</v>
      </c>
      <c r="Q1810" t="str">
        <f t="shared" si="114"/>
        <v>photography</v>
      </c>
      <c r="R1810" t="str">
        <f t="shared" si="115"/>
        <v>photobooks</v>
      </c>
      <c r="S1810" s="12">
        <f>(((I1810/60)/60)/24)+DATE(1970,1,1)</f>
        <v>42777.680902777778</v>
      </c>
      <c r="T1810" s="12">
        <f>(((J1810/60)/60)/24)+DATE(1970,1,1)</f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5">
        <f t="shared" si="113"/>
        <v>42.22</v>
      </c>
      <c r="Q1811" t="str">
        <f t="shared" si="114"/>
        <v>photography</v>
      </c>
      <c r="R1811" t="str">
        <f t="shared" si="115"/>
        <v>photobooks</v>
      </c>
      <c r="S1811" s="12">
        <f>(((I1811/60)/60)/24)+DATE(1970,1,1)</f>
        <v>42064.907858796301</v>
      </c>
      <c r="T1811" s="12">
        <f>(((J1811/60)/60)/24)+DATE(1970,1,1)</f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5">
        <f t="shared" si="113"/>
        <v>7.5</v>
      </c>
      <c r="Q1812" t="str">
        <f t="shared" si="114"/>
        <v>photography</v>
      </c>
      <c r="R1812" t="str">
        <f t="shared" si="115"/>
        <v>photobooks</v>
      </c>
      <c r="S1812" s="12">
        <f>(((I1812/60)/60)/24)+DATE(1970,1,1)</f>
        <v>41872.91002314815</v>
      </c>
      <c r="T1812" s="12">
        <f>(((J1812/60)/60)/24)+DATE(1970,1,1)</f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5">
        <f t="shared" si="113"/>
        <v>1.54</v>
      </c>
      <c r="Q1813" t="str">
        <f t="shared" si="114"/>
        <v>photography</v>
      </c>
      <c r="R1813" t="str">
        <f t="shared" si="115"/>
        <v>photobooks</v>
      </c>
      <c r="S1813" s="12">
        <f>(((I1813/60)/60)/24)+DATE(1970,1,1)</f>
        <v>41936.166666666664</v>
      </c>
      <c r="T1813" s="12">
        <f>(((J1813/60)/60)/24)+DATE(1970,1,1)</f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5">
        <f t="shared" si="113"/>
        <v>37.61</v>
      </c>
      <c r="Q1814" t="str">
        <f t="shared" si="114"/>
        <v>photography</v>
      </c>
      <c r="R1814" t="str">
        <f t="shared" si="115"/>
        <v>photobooks</v>
      </c>
      <c r="S1814" s="12">
        <f>(((I1814/60)/60)/24)+DATE(1970,1,1)</f>
        <v>42554.318703703699</v>
      </c>
      <c r="T1814" s="12">
        <f>(((J1814/60)/60)/24)+DATE(1970,1,1)</f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5" t="e">
        <f t="shared" si="113"/>
        <v>#DIV/0!</v>
      </c>
      <c r="Q1815" t="str">
        <f t="shared" si="114"/>
        <v>photography</v>
      </c>
      <c r="R1815" t="str">
        <f t="shared" si="115"/>
        <v>photobooks</v>
      </c>
      <c r="S1815" s="12">
        <f>(((I1815/60)/60)/24)+DATE(1970,1,1)</f>
        <v>41859.889027777775</v>
      </c>
      <c r="T1815" s="12">
        <f>(((J1815/60)/60)/24)+DATE(1970,1,1)</f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5">
        <f t="shared" si="113"/>
        <v>42.16</v>
      </c>
      <c r="Q1816" t="str">
        <f t="shared" si="114"/>
        <v>photography</v>
      </c>
      <c r="R1816" t="str">
        <f t="shared" si="115"/>
        <v>photobooks</v>
      </c>
      <c r="S1816" s="12">
        <f>(((I1816/60)/60)/24)+DATE(1970,1,1)</f>
        <v>42063.314074074078</v>
      </c>
      <c r="T1816" s="12">
        <f>(((J1816/60)/60)/24)+DATE(1970,1,1)</f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5" t="e">
        <f t="shared" si="113"/>
        <v>#DIV/0!</v>
      </c>
      <c r="Q1817" t="str">
        <f t="shared" si="114"/>
        <v>photography</v>
      </c>
      <c r="R1817" t="str">
        <f t="shared" si="115"/>
        <v>photobooks</v>
      </c>
      <c r="S1817" s="12">
        <f>(((I1817/60)/60)/24)+DATE(1970,1,1)</f>
        <v>42186.906678240746</v>
      </c>
      <c r="T1817" s="12">
        <f>(((J1817/60)/60)/24)+DATE(1970,1,1)</f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5">
        <f t="shared" si="113"/>
        <v>84.83</v>
      </c>
      <c r="Q1818" t="str">
        <f t="shared" si="114"/>
        <v>photography</v>
      </c>
      <c r="R1818" t="str">
        <f t="shared" si="115"/>
        <v>photobooks</v>
      </c>
      <c r="S1818" s="12">
        <f>(((I1818/60)/60)/24)+DATE(1970,1,1)</f>
        <v>42576.791666666672</v>
      </c>
      <c r="T1818" s="12">
        <f>(((J1818/60)/60)/24)+DATE(1970,1,1)</f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5">
        <f t="shared" si="113"/>
        <v>94.19</v>
      </c>
      <c r="Q1819" t="str">
        <f t="shared" si="114"/>
        <v>photography</v>
      </c>
      <c r="R1819" t="str">
        <f t="shared" si="115"/>
        <v>photobooks</v>
      </c>
      <c r="S1819" s="12">
        <f>(((I1819/60)/60)/24)+DATE(1970,1,1)</f>
        <v>42765.290972222225</v>
      </c>
      <c r="T1819" s="12">
        <f>(((J1819/60)/60)/24)+DATE(1970,1,1)</f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5" t="e">
        <f t="shared" si="113"/>
        <v>#DIV/0!</v>
      </c>
      <c r="Q1820" t="str">
        <f t="shared" si="114"/>
        <v>photography</v>
      </c>
      <c r="R1820" t="str">
        <f t="shared" si="115"/>
        <v>photobooks</v>
      </c>
      <c r="S1820" s="12">
        <f>(((I1820/60)/60)/24)+DATE(1970,1,1)</f>
        <v>42097.192708333328</v>
      </c>
      <c r="T1820" s="12">
        <f>(((J1820/60)/60)/24)+DATE(1970,1,1)</f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5">
        <f t="shared" si="113"/>
        <v>6.25</v>
      </c>
      <c r="Q1821" t="str">
        <f t="shared" si="114"/>
        <v>photography</v>
      </c>
      <c r="R1821" t="str">
        <f t="shared" si="115"/>
        <v>photobooks</v>
      </c>
      <c r="S1821" s="12">
        <f>(((I1821/60)/60)/24)+DATE(1970,1,1)</f>
        <v>41850.752268518518</v>
      </c>
      <c r="T1821" s="12">
        <f>(((J1821/60)/60)/24)+DATE(1970,1,1)</f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5">
        <f t="shared" si="113"/>
        <v>213.38</v>
      </c>
      <c r="Q1822" t="str">
        <f t="shared" si="114"/>
        <v>photography</v>
      </c>
      <c r="R1822" t="str">
        <f t="shared" si="115"/>
        <v>photobooks</v>
      </c>
      <c r="S1822" s="12">
        <f>(((I1822/60)/60)/24)+DATE(1970,1,1)</f>
        <v>42095.042708333334</v>
      </c>
      <c r="T1822" s="12">
        <f>(((J1822/60)/60)/24)+DATE(1970,1,1)</f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5">
        <f t="shared" si="113"/>
        <v>59.16</v>
      </c>
      <c r="Q1823" t="str">
        <f t="shared" si="114"/>
        <v>music</v>
      </c>
      <c r="R1823" t="str">
        <f t="shared" si="115"/>
        <v>rock</v>
      </c>
      <c r="S1823" s="12">
        <f>(((I1823/60)/60)/24)+DATE(1970,1,1)</f>
        <v>40971.319062499999</v>
      </c>
      <c r="T1823" s="12">
        <f>(((J1823/60)/60)/24)+DATE(1970,1,1)</f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5">
        <f t="shared" si="113"/>
        <v>27.27</v>
      </c>
      <c r="Q1824" t="str">
        <f t="shared" si="114"/>
        <v>music</v>
      </c>
      <c r="R1824" t="str">
        <f t="shared" si="115"/>
        <v>rock</v>
      </c>
      <c r="S1824" s="12">
        <f>(((I1824/60)/60)/24)+DATE(1970,1,1)</f>
        <v>41670.792361111111</v>
      </c>
      <c r="T1824" s="12">
        <f>(((J1824/60)/60)/24)+DATE(1970,1,1)</f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5">
        <f t="shared" si="113"/>
        <v>24.58</v>
      </c>
      <c r="Q1825" t="str">
        <f t="shared" si="114"/>
        <v>music</v>
      </c>
      <c r="R1825" t="str">
        <f t="shared" si="115"/>
        <v>rock</v>
      </c>
      <c r="S1825" s="12">
        <f>(((I1825/60)/60)/24)+DATE(1970,1,1)</f>
        <v>41206.684907407405</v>
      </c>
      <c r="T1825" s="12">
        <f>(((J1825/60)/60)/24)+DATE(1970,1,1)</f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5">
        <f t="shared" si="113"/>
        <v>75.05</v>
      </c>
      <c r="Q1826" t="str">
        <f t="shared" si="114"/>
        <v>music</v>
      </c>
      <c r="R1826" t="str">
        <f t="shared" si="115"/>
        <v>rock</v>
      </c>
      <c r="S1826" s="12">
        <f>(((I1826/60)/60)/24)+DATE(1970,1,1)</f>
        <v>41647.088888888888</v>
      </c>
      <c r="T1826" s="12">
        <f>(((J1826/60)/60)/24)+DATE(1970,1,1)</f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5">
        <f t="shared" si="113"/>
        <v>42.02</v>
      </c>
      <c r="Q1827" t="str">
        <f t="shared" si="114"/>
        <v>music</v>
      </c>
      <c r="R1827" t="str">
        <f t="shared" si="115"/>
        <v>rock</v>
      </c>
      <c r="S1827" s="12">
        <f>(((I1827/60)/60)/24)+DATE(1970,1,1)</f>
        <v>41466.83452546296</v>
      </c>
      <c r="T1827" s="12">
        <f>(((J1827/60)/60)/24)+DATE(1970,1,1)</f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5">
        <f t="shared" si="113"/>
        <v>53.16</v>
      </c>
      <c r="Q1828" t="str">
        <f t="shared" si="114"/>
        <v>music</v>
      </c>
      <c r="R1828" t="str">
        <f t="shared" si="115"/>
        <v>rock</v>
      </c>
      <c r="S1828" s="12">
        <f>(((I1828/60)/60)/24)+DATE(1970,1,1)</f>
        <v>41687.923807870371</v>
      </c>
      <c r="T1828" s="12">
        <f>(((J1828/60)/60)/24)+DATE(1970,1,1)</f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5">
        <f t="shared" si="113"/>
        <v>83.89</v>
      </c>
      <c r="Q1829" t="str">
        <f t="shared" si="114"/>
        <v>music</v>
      </c>
      <c r="R1829" t="str">
        <f t="shared" si="115"/>
        <v>rock</v>
      </c>
      <c r="S1829" s="12">
        <f>(((I1829/60)/60)/24)+DATE(1970,1,1)</f>
        <v>40605.325937499998</v>
      </c>
      <c r="T1829" s="12">
        <f>(((J1829/60)/60)/24)+DATE(1970,1,1)</f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5">
        <f t="shared" si="113"/>
        <v>417.33</v>
      </c>
      <c r="Q1830" t="str">
        <f t="shared" si="114"/>
        <v>music</v>
      </c>
      <c r="R1830" t="str">
        <f t="shared" si="115"/>
        <v>rock</v>
      </c>
      <c r="S1830" s="12">
        <f>(((I1830/60)/60)/24)+DATE(1970,1,1)</f>
        <v>41768.916666666664</v>
      </c>
      <c r="T1830" s="12">
        <f>(((J1830/60)/60)/24)+DATE(1970,1,1)</f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5">
        <f t="shared" si="113"/>
        <v>75.77</v>
      </c>
      <c r="Q1831" t="str">
        <f t="shared" si="114"/>
        <v>music</v>
      </c>
      <c r="R1831" t="str">
        <f t="shared" si="115"/>
        <v>rock</v>
      </c>
      <c r="S1831" s="12">
        <f>(((I1831/60)/60)/24)+DATE(1970,1,1)</f>
        <v>40564.916666666664</v>
      </c>
      <c r="T1831" s="12">
        <f>(((J1831/60)/60)/24)+DATE(1970,1,1)</f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5">
        <f t="shared" si="113"/>
        <v>67.39</v>
      </c>
      <c r="Q1832" t="str">
        <f t="shared" si="114"/>
        <v>music</v>
      </c>
      <c r="R1832" t="str">
        <f t="shared" si="115"/>
        <v>rock</v>
      </c>
      <c r="S1832" s="12">
        <f>(((I1832/60)/60)/24)+DATE(1970,1,1)</f>
        <v>41694.684108796297</v>
      </c>
      <c r="T1832" s="12">
        <f>(((J1832/60)/60)/24)+DATE(1970,1,1)</f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5">
        <f t="shared" si="113"/>
        <v>73.569999999999993</v>
      </c>
      <c r="Q1833" t="str">
        <f t="shared" si="114"/>
        <v>music</v>
      </c>
      <c r="R1833" t="str">
        <f t="shared" si="115"/>
        <v>rock</v>
      </c>
      <c r="S1833" s="12">
        <f>(((I1833/60)/60)/24)+DATE(1970,1,1)</f>
        <v>41041.996099537035</v>
      </c>
      <c r="T1833" s="12">
        <f>(((J1833/60)/60)/24)+DATE(1970,1,1)</f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5">
        <f t="shared" si="113"/>
        <v>25</v>
      </c>
      <c r="Q1834" t="str">
        <f t="shared" si="114"/>
        <v>music</v>
      </c>
      <c r="R1834" t="str">
        <f t="shared" si="115"/>
        <v>rock</v>
      </c>
      <c r="S1834" s="12">
        <f>(((I1834/60)/60)/24)+DATE(1970,1,1)</f>
        <v>40606.539664351854</v>
      </c>
      <c r="T1834" s="12">
        <f>(((J1834/60)/60)/24)+DATE(1970,1,1)</f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5">
        <f t="shared" si="113"/>
        <v>42</v>
      </c>
      <c r="Q1835" t="str">
        <f t="shared" si="114"/>
        <v>music</v>
      </c>
      <c r="R1835" t="str">
        <f t="shared" si="115"/>
        <v>rock</v>
      </c>
      <c r="S1835" s="12">
        <f>(((I1835/60)/60)/24)+DATE(1970,1,1)</f>
        <v>41335.332638888889</v>
      </c>
      <c r="T1835" s="12">
        <f>(((J1835/60)/60)/24)+DATE(1970,1,1)</f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5">
        <f t="shared" si="113"/>
        <v>131.16999999999999</v>
      </c>
      <c r="Q1836" t="str">
        <f t="shared" si="114"/>
        <v>music</v>
      </c>
      <c r="R1836" t="str">
        <f t="shared" si="115"/>
        <v>rock</v>
      </c>
      <c r="S1836" s="12">
        <f>(((I1836/60)/60)/24)+DATE(1970,1,1)</f>
        <v>42028.964062500003</v>
      </c>
      <c r="T1836" s="12">
        <f>(((J1836/60)/60)/24)+DATE(1970,1,1)</f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5">
        <f t="shared" si="113"/>
        <v>47.27</v>
      </c>
      <c r="Q1837" t="str">
        <f t="shared" si="114"/>
        <v>music</v>
      </c>
      <c r="R1837" t="str">
        <f t="shared" si="115"/>
        <v>rock</v>
      </c>
      <c r="S1837" s="12">
        <f>(((I1837/60)/60)/24)+DATE(1970,1,1)</f>
        <v>42460.660543981481</v>
      </c>
      <c r="T1837" s="12">
        <f>(((J1837/60)/60)/24)+DATE(1970,1,1)</f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5">
        <f t="shared" si="113"/>
        <v>182.13</v>
      </c>
      <c r="Q1838" t="str">
        <f t="shared" si="114"/>
        <v>music</v>
      </c>
      <c r="R1838" t="str">
        <f t="shared" si="115"/>
        <v>rock</v>
      </c>
      <c r="S1838" s="12">
        <f>(((I1838/60)/60)/24)+DATE(1970,1,1)</f>
        <v>41322.809363425928</v>
      </c>
      <c r="T1838" s="12">
        <f>(((J1838/60)/60)/24)+DATE(1970,1,1)</f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5">
        <f t="shared" si="113"/>
        <v>61.37</v>
      </c>
      <c r="Q1839" t="str">
        <f t="shared" si="114"/>
        <v>music</v>
      </c>
      <c r="R1839" t="str">
        <f t="shared" si="115"/>
        <v>rock</v>
      </c>
      <c r="S1839" s="12">
        <f>(((I1839/60)/60)/24)+DATE(1970,1,1)</f>
        <v>40986.006192129629</v>
      </c>
      <c r="T1839" s="12">
        <f>(((J1839/60)/60)/24)+DATE(1970,1,1)</f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5">
        <f t="shared" si="113"/>
        <v>35.770000000000003</v>
      </c>
      <c r="Q1840" t="str">
        <f t="shared" si="114"/>
        <v>music</v>
      </c>
      <c r="R1840" t="str">
        <f t="shared" si="115"/>
        <v>rock</v>
      </c>
      <c r="S1840" s="12">
        <f>(((I1840/60)/60)/24)+DATE(1970,1,1)</f>
        <v>40817.125</v>
      </c>
      <c r="T1840" s="12">
        <f>(((J1840/60)/60)/24)+DATE(1970,1,1)</f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5">
        <f t="shared" si="113"/>
        <v>45.62</v>
      </c>
      <c r="Q1841" t="str">
        <f t="shared" si="114"/>
        <v>music</v>
      </c>
      <c r="R1841" t="str">
        <f t="shared" si="115"/>
        <v>rock</v>
      </c>
      <c r="S1841" s="12">
        <f>(((I1841/60)/60)/24)+DATE(1970,1,1)</f>
        <v>42644.722013888888</v>
      </c>
      <c r="T1841" s="12">
        <f>(((J1841/60)/60)/24)+DATE(1970,1,1)</f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5">
        <f t="shared" si="113"/>
        <v>75.38</v>
      </c>
      <c r="Q1842" t="str">
        <f t="shared" si="114"/>
        <v>music</v>
      </c>
      <c r="R1842" t="str">
        <f t="shared" si="115"/>
        <v>rock</v>
      </c>
      <c r="S1842" s="12">
        <f>(((I1842/60)/60)/24)+DATE(1970,1,1)</f>
        <v>41401.207638888889</v>
      </c>
      <c r="T1842" s="12">
        <f>(((J1842/60)/60)/24)+DATE(1970,1,1)</f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5">
        <f t="shared" si="113"/>
        <v>50.88</v>
      </c>
      <c r="Q1843" t="str">
        <f t="shared" si="114"/>
        <v>music</v>
      </c>
      <c r="R1843" t="str">
        <f t="shared" si="115"/>
        <v>rock</v>
      </c>
      <c r="S1843" s="12">
        <f>(((I1843/60)/60)/24)+DATE(1970,1,1)</f>
        <v>41779.207638888889</v>
      </c>
      <c r="T1843" s="12">
        <f>(((J1843/60)/60)/24)+DATE(1970,1,1)</f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5">
        <f t="shared" si="113"/>
        <v>119.29</v>
      </c>
      <c r="Q1844" t="str">
        <f t="shared" si="114"/>
        <v>music</v>
      </c>
      <c r="R1844" t="str">
        <f t="shared" si="115"/>
        <v>rock</v>
      </c>
      <c r="S1844" s="12">
        <f>(((I1844/60)/60)/24)+DATE(1970,1,1)</f>
        <v>42065.249305555553</v>
      </c>
      <c r="T1844" s="12">
        <f>(((J1844/60)/60)/24)+DATE(1970,1,1)</f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5">
        <f t="shared" si="113"/>
        <v>92.54</v>
      </c>
      <c r="Q1845" t="str">
        <f t="shared" si="114"/>
        <v>music</v>
      </c>
      <c r="R1845" t="str">
        <f t="shared" si="115"/>
        <v>rock</v>
      </c>
      <c r="S1845" s="12">
        <f>(((I1845/60)/60)/24)+DATE(1970,1,1)</f>
        <v>40594.994837962964</v>
      </c>
      <c r="T1845" s="12">
        <f>(((J1845/60)/60)/24)+DATE(1970,1,1)</f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5">
        <f t="shared" si="113"/>
        <v>76.05</v>
      </c>
      <c r="Q1846" t="str">
        <f t="shared" si="114"/>
        <v>music</v>
      </c>
      <c r="R1846" t="str">
        <f t="shared" si="115"/>
        <v>rock</v>
      </c>
      <c r="S1846" s="12">
        <f>(((I1846/60)/60)/24)+DATE(1970,1,1)</f>
        <v>40705.125</v>
      </c>
      <c r="T1846" s="12">
        <f>(((J1846/60)/60)/24)+DATE(1970,1,1)</f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5">
        <f t="shared" si="113"/>
        <v>52.63</v>
      </c>
      <c r="Q1847" t="str">
        <f t="shared" si="114"/>
        <v>music</v>
      </c>
      <c r="R1847" t="str">
        <f t="shared" si="115"/>
        <v>rock</v>
      </c>
      <c r="S1847" s="12">
        <f>(((I1847/60)/60)/24)+DATE(1970,1,1)</f>
        <v>42538.204861111109</v>
      </c>
      <c r="T1847" s="12">
        <f>(((J1847/60)/60)/24)+DATE(1970,1,1)</f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5">
        <f t="shared" si="113"/>
        <v>98.99</v>
      </c>
      <c r="Q1848" t="str">
        <f t="shared" si="114"/>
        <v>music</v>
      </c>
      <c r="R1848" t="str">
        <f t="shared" si="115"/>
        <v>rock</v>
      </c>
      <c r="S1848" s="12">
        <f>(((I1848/60)/60)/24)+DATE(1970,1,1)</f>
        <v>41258.650196759263</v>
      </c>
      <c r="T1848" s="12">
        <f>(((J1848/60)/60)/24)+DATE(1970,1,1)</f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5">
        <f t="shared" si="113"/>
        <v>79.53</v>
      </c>
      <c r="Q1849" t="str">
        <f t="shared" si="114"/>
        <v>music</v>
      </c>
      <c r="R1849" t="str">
        <f t="shared" si="115"/>
        <v>rock</v>
      </c>
      <c r="S1849" s="12">
        <f>(((I1849/60)/60)/24)+DATE(1970,1,1)</f>
        <v>42115.236481481479</v>
      </c>
      <c r="T1849" s="12">
        <f>(((J1849/60)/60)/24)+DATE(1970,1,1)</f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5">
        <f t="shared" si="113"/>
        <v>134.21</v>
      </c>
      <c r="Q1850" t="str">
        <f t="shared" si="114"/>
        <v>music</v>
      </c>
      <c r="R1850" t="str">
        <f t="shared" si="115"/>
        <v>rock</v>
      </c>
      <c r="S1850" s="12">
        <f>(((I1850/60)/60)/24)+DATE(1970,1,1)</f>
        <v>40755.290972222225</v>
      </c>
      <c r="T1850" s="12">
        <f>(((J1850/60)/60)/24)+DATE(1970,1,1)</f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5">
        <f t="shared" si="113"/>
        <v>37.630000000000003</v>
      </c>
      <c r="Q1851" t="str">
        <f t="shared" si="114"/>
        <v>music</v>
      </c>
      <c r="R1851" t="str">
        <f t="shared" si="115"/>
        <v>rock</v>
      </c>
      <c r="S1851" s="12">
        <f>(((I1851/60)/60)/24)+DATE(1970,1,1)</f>
        <v>41199.845590277779</v>
      </c>
      <c r="T1851" s="12">
        <f>(((J1851/60)/60)/24)+DATE(1970,1,1)</f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5">
        <f t="shared" si="113"/>
        <v>51.04</v>
      </c>
      <c r="Q1852" t="str">
        <f t="shared" si="114"/>
        <v>music</v>
      </c>
      <c r="R1852" t="str">
        <f t="shared" si="115"/>
        <v>rock</v>
      </c>
      <c r="S1852" s="12">
        <f>(((I1852/60)/60)/24)+DATE(1970,1,1)</f>
        <v>41830.959490740745</v>
      </c>
      <c r="T1852" s="12">
        <f>(((J1852/60)/60)/24)+DATE(1970,1,1)</f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5">
        <f t="shared" si="113"/>
        <v>50.04</v>
      </c>
      <c r="Q1853" t="str">
        <f t="shared" si="114"/>
        <v>music</v>
      </c>
      <c r="R1853" t="str">
        <f t="shared" si="115"/>
        <v>rock</v>
      </c>
      <c r="S1853" s="12">
        <f>(((I1853/60)/60)/24)+DATE(1970,1,1)</f>
        <v>41848.041666666664</v>
      </c>
      <c r="T1853" s="12">
        <f>(((J1853/60)/60)/24)+DATE(1970,1,1)</f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5">
        <f t="shared" si="113"/>
        <v>133.93</v>
      </c>
      <c r="Q1854" t="str">
        <f t="shared" si="114"/>
        <v>music</v>
      </c>
      <c r="R1854" t="str">
        <f t="shared" si="115"/>
        <v>rock</v>
      </c>
      <c r="S1854" s="12">
        <f>(((I1854/60)/60)/24)+DATE(1970,1,1)</f>
        <v>42119</v>
      </c>
      <c r="T1854" s="12">
        <f>(((J1854/60)/60)/24)+DATE(1970,1,1)</f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5">
        <f t="shared" si="113"/>
        <v>58.21</v>
      </c>
      <c r="Q1855" t="str">
        <f t="shared" si="114"/>
        <v>music</v>
      </c>
      <c r="R1855" t="str">
        <f t="shared" si="115"/>
        <v>rock</v>
      </c>
      <c r="S1855" s="12">
        <f>(((I1855/60)/60)/24)+DATE(1970,1,1)</f>
        <v>41227.102048611108</v>
      </c>
      <c r="T1855" s="12">
        <f>(((J1855/60)/60)/24)+DATE(1970,1,1)</f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5">
        <f t="shared" si="113"/>
        <v>88.04</v>
      </c>
      <c r="Q1856" t="str">
        <f t="shared" si="114"/>
        <v>music</v>
      </c>
      <c r="R1856" t="str">
        <f t="shared" si="115"/>
        <v>rock</v>
      </c>
      <c r="S1856" s="12">
        <f>(((I1856/60)/60)/24)+DATE(1970,1,1)</f>
        <v>41418.021261574075</v>
      </c>
      <c r="T1856" s="12">
        <f>(((J1856/60)/60)/24)+DATE(1970,1,1)</f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5">
        <f t="shared" si="113"/>
        <v>70.58</v>
      </c>
      <c r="Q1857" t="str">
        <f t="shared" si="114"/>
        <v>music</v>
      </c>
      <c r="R1857" t="str">
        <f t="shared" si="115"/>
        <v>rock</v>
      </c>
      <c r="S1857" s="12">
        <f>(((I1857/60)/60)/24)+DATE(1970,1,1)</f>
        <v>41645.538657407407</v>
      </c>
      <c r="T1857" s="12">
        <f>(((J1857/60)/60)/24)+DATE(1970,1,1)</f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5">
        <f t="shared" si="113"/>
        <v>53.29</v>
      </c>
      <c r="Q1858" t="str">
        <f t="shared" si="114"/>
        <v>music</v>
      </c>
      <c r="R1858" t="str">
        <f t="shared" si="115"/>
        <v>rock</v>
      </c>
      <c r="S1858" s="12">
        <f>(((I1858/60)/60)/24)+DATE(1970,1,1)</f>
        <v>41838.854999999996</v>
      </c>
      <c r="T1858" s="12">
        <f>(((J1858/60)/60)/24)+DATE(1970,1,1)</f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5">
        <f t="shared" ref="P1859:P1922" si="117">ROUND(E1859/L1859,2)</f>
        <v>136.36000000000001</v>
      </c>
      <c r="Q1859" t="str">
        <f t="shared" ref="Q1859:Q1922" si="118">LEFT(N1859,FIND("/",N1859)-1)</f>
        <v>music</v>
      </c>
      <c r="R1859" t="str">
        <f t="shared" ref="R1859:R1922" si="119">RIGHT(N1859,LEN(N1859)-FIND("/",N1859))</f>
        <v>rock</v>
      </c>
      <c r="S1859" s="12">
        <f>(((I1859/60)/60)/24)+DATE(1970,1,1)</f>
        <v>41894.76866898148</v>
      </c>
      <c r="T1859" s="12">
        <f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5">
        <f t="shared" si="117"/>
        <v>40.549999999999997</v>
      </c>
      <c r="Q1860" t="str">
        <f t="shared" si="118"/>
        <v>music</v>
      </c>
      <c r="R1860" t="str">
        <f t="shared" si="119"/>
        <v>rock</v>
      </c>
      <c r="S1860" s="12">
        <f>(((I1860/60)/60)/24)+DATE(1970,1,1)</f>
        <v>40893.242141203707</v>
      </c>
      <c r="T1860" s="12">
        <f>(((J1860/60)/60)/24)+DATE(1970,1,1)</f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5">
        <f t="shared" si="117"/>
        <v>70.63</v>
      </c>
      <c r="Q1861" t="str">
        <f t="shared" si="118"/>
        <v>music</v>
      </c>
      <c r="R1861" t="str">
        <f t="shared" si="119"/>
        <v>rock</v>
      </c>
      <c r="S1861" s="12">
        <f>(((I1861/60)/60)/24)+DATE(1970,1,1)</f>
        <v>40808.770011574074</v>
      </c>
      <c r="T1861" s="12">
        <f>(((J1861/60)/60)/24)+DATE(1970,1,1)</f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5">
        <f t="shared" si="117"/>
        <v>52.68</v>
      </c>
      <c r="Q1862" t="str">
        <f t="shared" si="118"/>
        <v>music</v>
      </c>
      <c r="R1862" t="str">
        <f t="shared" si="119"/>
        <v>rock</v>
      </c>
      <c r="S1862" s="12">
        <f>(((I1862/60)/60)/24)+DATE(1970,1,1)</f>
        <v>41676.709305555552</v>
      </c>
      <c r="T1862" s="12">
        <f>(((J1862/60)/60)/24)+DATE(1970,1,1)</f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5" t="e">
        <f t="shared" si="117"/>
        <v>#DIV/0!</v>
      </c>
      <c r="Q1863" t="str">
        <f t="shared" si="118"/>
        <v>games</v>
      </c>
      <c r="R1863" t="str">
        <f t="shared" si="119"/>
        <v>mobile games</v>
      </c>
      <c r="S1863" s="12">
        <f>(((I1863/60)/60)/24)+DATE(1970,1,1)</f>
        <v>42030.300243055557</v>
      </c>
      <c r="T1863" s="12">
        <f>(((J1863/60)/60)/24)+DATE(1970,1,1)</f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5">
        <f t="shared" si="117"/>
        <v>90.94</v>
      </c>
      <c r="Q1864" t="str">
        <f t="shared" si="118"/>
        <v>games</v>
      </c>
      <c r="R1864" t="str">
        <f t="shared" si="119"/>
        <v>mobile games</v>
      </c>
      <c r="S1864" s="12">
        <f>(((I1864/60)/60)/24)+DATE(1970,1,1)</f>
        <v>42802.3125</v>
      </c>
      <c r="T1864" s="12">
        <f>(((J1864/60)/60)/24)+DATE(1970,1,1)</f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5">
        <f t="shared" si="117"/>
        <v>5</v>
      </c>
      <c r="Q1865" t="str">
        <f t="shared" si="118"/>
        <v>games</v>
      </c>
      <c r="R1865" t="str">
        <f t="shared" si="119"/>
        <v>mobile games</v>
      </c>
      <c r="S1865" s="12">
        <f>(((I1865/60)/60)/24)+DATE(1970,1,1)</f>
        <v>41802.797280092593</v>
      </c>
      <c r="T1865" s="12">
        <f>(((J1865/60)/60)/24)+DATE(1970,1,1)</f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5">
        <f t="shared" si="117"/>
        <v>58.08</v>
      </c>
      <c r="Q1866" t="str">
        <f t="shared" si="118"/>
        <v>games</v>
      </c>
      <c r="R1866" t="str">
        <f t="shared" si="119"/>
        <v>mobile games</v>
      </c>
      <c r="S1866" s="12">
        <f>(((I1866/60)/60)/24)+DATE(1970,1,1)</f>
        <v>41763.716435185182</v>
      </c>
      <c r="T1866" s="12">
        <f>(((J1866/60)/60)/24)+DATE(1970,1,1)</f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5">
        <f t="shared" si="117"/>
        <v>2</v>
      </c>
      <c r="Q1867" t="str">
        <f t="shared" si="118"/>
        <v>games</v>
      </c>
      <c r="R1867" t="str">
        <f t="shared" si="119"/>
        <v>mobile games</v>
      </c>
      <c r="S1867" s="12">
        <f>(((I1867/60)/60)/24)+DATE(1970,1,1)</f>
        <v>42680.409108796302</v>
      </c>
      <c r="T1867" s="12">
        <f>(((J1867/60)/60)/24)+DATE(1970,1,1)</f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5">
        <f t="shared" si="117"/>
        <v>62.5</v>
      </c>
      <c r="Q1868" t="str">
        <f t="shared" si="118"/>
        <v>games</v>
      </c>
      <c r="R1868" t="str">
        <f t="shared" si="119"/>
        <v>mobile games</v>
      </c>
      <c r="S1868" s="12">
        <f>(((I1868/60)/60)/24)+DATE(1970,1,1)</f>
        <v>42795.166666666672</v>
      </c>
      <c r="T1868" s="12">
        <f>(((J1868/60)/60)/24)+DATE(1970,1,1)</f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5">
        <f t="shared" si="117"/>
        <v>10</v>
      </c>
      <c r="Q1869" t="str">
        <f t="shared" si="118"/>
        <v>games</v>
      </c>
      <c r="R1869" t="str">
        <f t="shared" si="119"/>
        <v>mobile games</v>
      </c>
      <c r="S1869" s="12">
        <f>(((I1869/60)/60)/24)+DATE(1970,1,1)</f>
        <v>42679.924907407403</v>
      </c>
      <c r="T1869" s="12">
        <f>(((J1869/60)/60)/24)+DATE(1970,1,1)</f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5">
        <f t="shared" si="117"/>
        <v>71.59</v>
      </c>
      <c r="Q1870" t="str">
        <f t="shared" si="118"/>
        <v>games</v>
      </c>
      <c r="R1870" t="str">
        <f t="shared" si="119"/>
        <v>mobile games</v>
      </c>
      <c r="S1870" s="12">
        <f>(((I1870/60)/60)/24)+DATE(1970,1,1)</f>
        <v>42353.332638888889</v>
      </c>
      <c r="T1870" s="12">
        <f>(((J1870/60)/60)/24)+DATE(1970,1,1)</f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5" t="e">
        <f t="shared" si="117"/>
        <v>#DIV/0!</v>
      </c>
      <c r="Q1871" t="str">
        <f t="shared" si="118"/>
        <v>games</v>
      </c>
      <c r="R1871" t="str">
        <f t="shared" si="119"/>
        <v>mobile games</v>
      </c>
      <c r="S1871" s="12">
        <f>(((I1871/60)/60)/24)+DATE(1970,1,1)</f>
        <v>42739.002881944441</v>
      </c>
      <c r="T1871" s="12">
        <f>(((J1871/60)/60)/24)+DATE(1970,1,1)</f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5">
        <f t="shared" si="117"/>
        <v>32.82</v>
      </c>
      <c r="Q1872" t="str">
        <f t="shared" si="118"/>
        <v>games</v>
      </c>
      <c r="R1872" t="str">
        <f t="shared" si="119"/>
        <v>mobile games</v>
      </c>
      <c r="S1872" s="12">
        <f>(((I1872/60)/60)/24)+DATE(1970,1,1)</f>
        <v>42400.178472222222</v>
      </c>
      <c r="T1872" s="12">
        <f>(((J1872/60)/60)/24)+DATE(1970,1,1)</f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5">
        <f t="shared" si="117"/>
        <v>49.12</v>
      </c>
      <c r="Q1873" t="str">
        <f t="shared" si="118"/>
        <v>games</v>
      </c>
      <c r="R1873" t="str">
        <f t="shared" si="119"/>
        <v>mobile games</v>
      </c>
      <c r="S1873" s="12">
        <f>(((I1873/60)/60)/24)+DATE(1970,1,1)</f>
        <v>41963.825243055559</v>
      </c>
      <c r="T1873" s="12">
        <f>(((J1873/60)/60)/24)+DATE(1970,1,1)</f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5">
        <f t="shared" si="117"/>
        <v>16.309999999999999</v>
      </c>
      <c r="Q1874" t="str">
        <f t="shared" si="118"/>
        <v>games</v>
      </c>
      <c r="R1874" t="str">
        <f t="shared" si="119"/>
        <v>mobile games</v>
      </c>
      <c r="S1874" s="12">
        <f>(((I1874/60)/60)/24)+DATE(1970,1,1)</f>
        <v>42185.129652777774</v>
      </c>
      <c r="T1874" s="12">
        <f>(((J1874/60)/60)/24)+DATE(1970,1,1)</f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5">
        <f t="shared" si="117"/>
        <v>18</v>
      </c>
      <c r="Q1875" t="str">
        <f t="shared" si="118"/>
        <v>games</v>
      </c>
      <c r="R1875" t="str">
        <f t="shared" si="119"/>
        <v>mobile games</v>
      </c>
      <c r="S1875" s="12">
        <f>(((I1875/60)/60)/24)+DATE(1970,1,1)</f>
        <v>42193.697916666672</v>
      </c>
      <c r="T1875" s="12">
        <f>(((J1875/60)/60)/24)+DATE(1970,1,1)</f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5">
        <f t="shared" si="117"/>
        <v>13</v>
      </c>
      <c r="Q1876" t="str">
        <f t="shared" si="118"/>
        <v>games</v>
      </c>
      <c r="R1876" t="str">
        <f t="shared" si="119"/>
        <v>mobile games</v>
      </c>
      <c r="S1876" s="12">
        <f>(((I1876/60)/60)/24)+DATE(1970,1,1)</f>
        <v>42549.969131944439</v>
      </c>
      <c r="T1876" s="12">
        <f>(((J1876/60)/60)/24)+DATE(1970,1,1)</f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5">
        <f t="shared" si="117"/>
        <v>17</v>
      </c>
      <c r="Q1877" t="str">
        <f t="shared" si="118"/>
        <v>games</v>
      </c>
      <c r="R1877" t="str">
        <f t="shared" si="119"/>
        <v>mobile games</v>
      </c>
      <c r="S1877" s="12">
        <f>(((I1877/60)/60)/24)+DATE(1970,1,1)</f>
        <v>42588.899398148147</v>
      </c>
      <c r="T1877" s="12">
        <f>(((J1877/60)/60)/24)+DATE(1970,1,1)</f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5" t="e">
        <f t="shared" si="117"/>
        <v>#DIV/0!</v>
      </c>
      <c r="Q1878" t="str">
        <f t="shared" si="118"/>
        <v>games</v>
      </c>
      <c r="R1878" t="str">
        <f t="shared" si="119"/>
        <v>mobile games</v>
      </c>
      <c r="S1878" s="12">
        <f>(((I1878/60)/60)/24)+DATE(1970,1,1)</f>
        <v>41806.284780092588</v>
      </c>
      <c r="T1878" s="12">
        <f>(((J1878/60)/60)/24)+DATE(1970,1,1)</f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5" t="e">
        <f t="shared" si="117"/>
        <v>#DIV/0!</v>
      </c>
      <c r="Q1879" t="str">
        <f t="shared" si="118"/>
        <v>games</v>
      </c>
      <c r="R1879" t="str">
        <f t="shared" si="119"/>
        <v>mobile games</v>
      </c>
      <c r="S1879" s="12">
        <f>(((I1879/60)/60)/24)+DATE(1970,1,1)</f>
        <v>42064.029224537036</v>
      </c>
      <c r="T1879" s="12">
        <f>(((J1879/60)/60)/24)+DATE(1970,1,1)</f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5" t="e">
        <f t="shared" si="117"/>
        <v>#DIV/0!</v>
      </c>
      <c r="Q1880" t="str">
        <f t="shared" si="118"/>
        <v>games</v>
      </c>
      <c r="R1880" t="str">
        <f t="shared" si="119"/>
        <v>mobile games</v>
      </c>
      <c r="S1880" s="12">
        <f>(((I1880/60)/60)/24)+DATE(1970,1,1)</f>
        <v>41803.008738425924</v>
      </c>
      <c r="T1880" s="12">
        <f>(((J1880/60)/60)/24)+DATE(1970,1,1)</f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5">
        <f t="shared" si="117"/>
        <v>3</v>
      </c>
      <c r="Q1881" t="str">
        <f t="shared" si="118"/>
        <v>games</v>
      </c>
      <c r="R1881" t="str">
        <f t="shared" si="119"/>
        <v>mobile games</v>
      </c>
      <c r="S1881" s="12">
        <f>(((I1881/60)/60)/24)+DATE(1970,1,1)</f>
        <v>42443.607974537037</v>
      </c>
      <c r="T1881" s="12">
        <f>(((J1881/60)/60)/24)+DATE(1970,1,1)</f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5">
        <f t="shared" si="117"/>
        <v>41.83</v>
      </c>
      <c r="Q1882" t="str">
        <f t="shared" si="118"/>
        <v>games</v>
      </c>
      <c r="R1882" t="str">
        <f t="shared" si="119"/>
        <v>mobile games</v>
      </c>
      <c r="S1882" s="12">
        <f>(((I1882/60)/60)/24)+DATE(1970,1,1)</f>
        <v>42459.525231481486</v>
      </c>
      <c r="T1882" s="12">
        <f>(((J1882/60)/60)/24)+DATE(1970,1,1)</f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5">
        <f t="shared" si="117"/>
        <v>49.34</v>
      </c>
      <c r="Q1883" t="str">
        <f t="shared" si="118"/>
        <v>music</v>
      </c>
      <c r="R1883" t="str">
        <f t="shared" si="119"/>
        <v>indie rock</v>
      </c>
      <c r="S1883" s="12">
        <f>(((I1883/60)/60)/24)+DATE(1970,1,1)</f>
        <v>42073.110983796301</v>
      </c>
      <c r="T1883" s="12">
        <f>(((J1883/60)/60)/24)+DATE(1970,1,1)</f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5">
        <f t="shared" si="117"/>
        <v>41.73</v>
      </c>
      <c r="Q1884" t="str">
        <f t="shared" si="118"/>
        <v>music</v>
      </c>
      <c r="R1884" t="str">
        <f t="shared" si="119"/>
        <v>indie rock</v>
      </c>
      <c r="S1884" s="12">
        <f>(((I1884/60)/60)/24)+DATE(1970,1,1)</f>
        <v>41100.991666666669</v>
      </c>
      <c r="T1884" s="12">
        <f>(((J1884/60)/60)/24)+DATE(1970,1,1)</f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5">
        <f t="shared" si="117"/>
        <v>32.72</v>
      </c>
      <c r="Q1885" t="str">
        <f t="shared" si="118"/>
        <v>music</v>
      </c>
      <c r="R1885" t="str">
        <f t="shared" si="119"/>
        <v>indie rock</v>
      </c>
      <c r="S1885" s="12">
        <f>(((I1885/60)/60)/24)+DATE(1970,1,1)</f>
        <v>41007.906342592592</v>
      </c>
      <c r="T1885" s="12">
        <f>(((J1885/60)/60)/24)+DATE(1970,1,1)</f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5">
        <f t="shared" si="117"/>
        <v>51.96</v>
      </c>
      <c r="Q1886" t="str">
        <f t="shared" si="118"/>
        <v>music</v>
      </c>
      <c r="R1886" t="str">
        <f t="shared" si="119"/>
        <v>indie rock</v>
      </c>
      <c r="S1886" s="12">
        <f>(((I1886/60)/60)/24)+DATE(1970,1,1)</f>
        <v>41240.5</v>
      </c>
      <c r="T1886" s="12">
        <f>(((J1886/60)/60)/24)+DATE(1970,1,1)</f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5">
        <f t="shared" si="117"/>
        <v>50.69</v>
      </c>
      <c r="Q1887" t="str">
        <f t="shared" si="118"/>
        <v>music</v>
      </c>
      <c r="R1887" t="str">
        <f t="shared" si="119"/>
        <v>indie rock</v>
      </c>
      <c r="S1887" s="12">
        <f>(((I1887/60)/60)/24)+DATE(1970,1,1)</f>
        <v>41131.916666666664</v>
      </c>
      <c r="T1887" s="12">
        <f>(((J1887/60)/60)/24)+DATE(1970,1,1)</f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5">
        <f t="shared" si="117"/>
        <v>42.24</v>
      </c>
      <c r="Q1888" t="str">
        <f t="shared" si="118"/>
        <v>music</v>
      </c>
      <c r="R1888" t="str">
        <f t="shared" si="119"/>
        <v>indie rock</v>
      </c>
      <c r="S1888" s="12">
        <f>(((I1888/60)/60)/24)+DATE(1970,1,1)</f>
        <v>41955.94835648148</v>
      </c>
      <c r="T1888" s="12">
        <f>(((J1888/60)/60)/24)+DATE(1970,1,1)</f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5">
        <f t="shared" si="117"/>
        <v>416.88</v>
      </c>
      <c r="Q1889" t="str">
        <f t="shared" si="118"/>
        <v>music</v>
      </c>
      <c r="R1889" t="str">
        <f t="shared" si="119"/>
        <v>indie rock</v>
      </c>
      <c r="S1889" s="12">
        <f>(((I1889/60)/60)/24)+DATE(1970,1,1)</f>
        <v>42341.895833333328</v>
      </c>
      <c r="T1889" s="12">
        <f>(((J1889/60)/60)/24)+DATE(1970,1,1)</f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5">
        <f t="shared" si="117"/>
        <v>46.65</v>
      </c>
      <c r="Q1890" t="str">
        <f t="shared" si="118"/>
        <v>music</v>
      </c>
      <c r="R1890" t="str">
        <f t="shared" si="119"/>
        <v>indie rock</v>
      </c>
      <c r="S1890" s="12">
        <f>(((I1890/60)/60)/24)+DATE(1970,1,1)</f>
        <v>40330.207638888889</v>
      </c>
      <c r="T1890" s="12">
        <f>(((J1890/60)/60)/24)+DATE(1970,1,1)</f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5">
        <f t="shared" si="117"/>
        <v>48.45</v>
      </c>
      <c r="Q1891" t="str">
        <f t="shared" si="118"/>
        <v>music</v>
      </c>
      <c r="R1891" t="str">
        <f t="shared" si="119"/>
        <v>indie rock</v>
      </c>
      <c r="S1891" s="12">
        <f>(((I1891/60)/60)/24)+DATE(1970,1,1)</f>
        <v>41344.751689814817</v>
      </c>
      <c r="T1891" s="12">
        <f>(((J1891/60)/60)/24)+DATE(1970,1,1)</f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5">
        <f t="shared" si="117"/>
        <v>70.53</v>
      </c>
      <c r="Q1892" t="str">
        <f t="shared" si="118"/>
        <v>music</v>
      </c>
      <c r="R1892" t="str">
        <f t="shared" si="119"/>
        <v>indie rock</v>
      </c>
      <c r="S1892" s="12">
        <f>(((I1892/60)/60)/24)+DATE(1970,1,1)</f>
        <v>41258.786203703705</v>
      </c>
      <c r="T1892" s="12">
        <f>(((J1892/60)/60)/24)+DATE(1970,1,1)</f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5">
        <f t="shared" si="117"/>
        <v>87.96</v>
      </c>
      <c r="Q1893" t="str">
        <f t="shared" si="118"/>
        <v>music</v>
      </c>
      <c r="R1893" t="str">
        <f t="shared" si="119"/>
        <v>indie rock</v>
      </c>
      <c r="S1893" s="12">
        <f>(((I1893/60)/60)/24)+DATE(1970,1,1)</f>
        <v>40381.25</v>
      </c>
      <c r="T1893" s="12">
        <f>(((J1893/60)/60)/24)+DATE(1970,1,1)</f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5">
        <f t="shared" si="117"/>
        <v>26.27</v>
      </c>
      <c r="Q1894" t="str">
        <f t="shared" si="118"/>
        <v>music</v>
      </c>
      <c r="R1894" t="str">
        <f t="shared" si="119"/>
        <v>indie rock</v>
      </c>
      <c r="S1894" s="12">
        <f>(((I1894/60)/60)/24)+DATE(1970,1,1)</f>
        <v>40701.637511574074</v>
      </c>
      <c r="T1894" s="12">
        <f>(((J1894/60)/60)/24)+DATE(1970,1,1)</f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5">
        <f t="shared" si="117"/>
        <v>57.78</v>
      </c>
      <c r="Q1895" t="str">
        <f t="shared" si="118"/>
        <v>music</v>
      </c>
      <c r="R1895" t="str">
        <f t="shared" si="119"/>
        <v>indie rock</v>
      </c>
      <c r="S1895" s="12">
        <f>(((I1895/60)/60)/24)+DATE(1970,1,1)</f>
        <v>40649.165972222225</v>
      </c>
      <c r="T1895" s="12">
        <f>(((J1895/60)/60)/24)+DATE(1970,1,1)</f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5">
        <f t="shared" si="117"/>
        <v>57.25</v>
      </c>
      <c r="Q1896" t="str">
        <f t="shared" si="118"/>
        <v>music</v>
      </c>
      <c r="R1896" t="str">
        <f t="shared" si="119"/>
        <v>indie rock</v>
      </c>
      <c r="S1896" s="12">
        <f>(((I1896/60)/60)/24)+DATE(1970,1,1)</f>
        <v>40951.904895833337</v>
      </c>
      <c r="T1896" s="12">
        <f>(((J1896/60)/60)/24)+DATE(1970,1,1)</f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5">
        <f t="shared" si="117"/>
        <v>196.34</v>
      </c>
      <c r="Q1897" t="str">
        <f t="shared" si="118"/>
        <v>music</v>
      </c>
      <c r="R1897" t="str">
        <f t="shared" si="119"/>
        <v>indie rock</v>
      </c>
      <c r="S1897" s="12">
        <f>(((I1897/60)/60)/24)+DATE(1970,1,1)</f>
        <v>42297.746782407412</v>
      </c>
      <c r="T1897" s="12">
        <f>(((J1897/60)/60)/24)+DATE(1970,1,1)</f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5">
        <f t="shared" si="117"/>
        <v>43</v>
      </c>
      <c r="Q1898" t="str">
        <f t="shared" si="118"/>
        <v>music</v>
      </c>
      <c r="R1898" t="str">
        <f t="shared" si="119"/>
        <v>indie rock</v>
      </c>
      <c r="S1898" s="12">
        <f>(((I1898/60)/60)/24)+DATE(1970,1,1)</f>
        <v>41011.710243055553</v>
      </c>
      <c r="T1898" s="12">
        <f>(((J1898/60)/60)/24)+DATE(1970,1,1)</f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5">
        <f t="shared" si="117"/>
        <v>35.549999999999997</v>
      </c>
      <c r="Q1899" t="str">
        <f t="shared" si="118"/>
        <v>music</v>
      </c>
      <c r="R1899" t="str">
        <f t="shared" si="119"/>
        <v>indie rock</v>
      </c>
      <c r="S1899" s="12">
        <f>(((I1899/60)/60)/24)+DATE(1970,1,1)</f>
        <v>41702.875</v>
      </c>
      <c r="T1899" s="12">
        <f>(((J1899/60)/60)/24)+DATE(1970,1,1)</f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5">
        <f t="shared" si="117"/>
        <v>68.81</v>
      </c>
      <c r="Q1900" t="str">
        <f t="shared" si="118"/>
        <v>music</v>
      </c>
      <c r="R1900" t="str">
        <f t="shared" si="119"/>
        <v>indie rock</v>
      </c>
      <c r="S1900" s="12">
        <f>(((I1900/60)/60)/24)+DATE(1970,1,1)</f>
        <v>42401.75</v>
      </c>
      <c r="T1900" s="12">
        <f>(((J1900/60)/60)/24)+DATE(1970,1,1)</f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5">
        <f t="shared" si="117"/>
        <v>28.57</v>
      </c>
      <c r="Q1901" t="str">
        <f t="shared" si="118"/>
        <v>music</v>
      </c>
      <c r="R1901" t="str">
        <f t="shared" si="119"/>
        <v>indie rock</v>
      </c>
      <c r="S1901" s="12">
        <f>(((I1901/60)/60)/24)+DATE(1970,1,1)</f>
        <v>42088.90006944444</v>
      </c>
      <c r="T1901" s="12">
        <f>(((J1901/60)/60)/24)+DATE(1970,1,1)</f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5">
        <f t="shared" si="117"/>
        <v>50.63</v>
      </c>
      <c r="Q1902" t="str">
        <f t="shared" si="118"/>
        <v>music</v>
      </c>
      <c r="R1902" t="str">
        <f t="shared" si="119"/>
        <v>indie rock</v>
      </c>
      <c r="S1902" s="12">
        <f>(((I1902/60)/60)/24)+DATE(1970,1,1)</f>
        <v>41188.415972222225</v>
      </c>
      <c r="T1902" s="12">
        <f>(((J1902/60)/60)/24)+DATE(1970,1,1)</f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5">
        <f t="shared" si="117"/>
        <v>106.8</v>
      </c>
      <c r="Q1903" t="str">
        <f t="shared" si="118"/>
        <v>technology</v>
      </c>
      <c r="R1903" t="str">
        <f t="shared" si="119"/>
        <v>gadgets</v>
      </c>
      <c r="S1903" s="12">
        <f>(((I1903/60)/60)/24)+DATE(1970,1,1)</f>
        <v>42146.541666666672</v>
      </c>
      <c r="T1903" s="12">
        <f>(((J1903/60)/60)/24)+DATE(1970,1,1)</f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5">
        <f t="shared" si="117"/>
        <v>4</v>
      </c>
      <c r="Q1904" t="str">
        <f t="shared" si="118"/>
        <v>technology</v>
      </c>
      <c r="R1904" t="str">
        <f t="shared" si="119"/>
        <v>gadgets</v>
      </c>
      <c r="S1904" s="12">
        <f>(((I1904/60)/60)/24)+DATE(1970,1,1)</f>
        <v>42067.789895833332</v>
      </c>
      <c r="T1904" s="12">
        <f>(((J1904/60)/60)/24)+DATE(1970,1,1)</f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5">
        <f t="shared" si="117"/>
        <v>34.1</v>
      </c>
      <c r="Q1905" t="str">
        <f t="shared" si="118"/>
        <v>technology</v>
      </c>
      <c r="R1905" t="str">
        <f t="shared" si="119"/>
        <v>gadgets</v>
      </c>
      <c r="S1905" s="12">
        <f>(((I1905/60)/60)/24)+DATE(1970,1,1)</f>
        <v>42762.770729166667</v>
      </c>
      <c r="T1905" s="12">
        <f>(((J1905/60)/60)/24)+DATE(1970,1,1)</f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5">
        <f t="shared" si="117"/>
        <v>25</v>
      </c>
      <c r="Q1906" t="str">
        <f t="shared" si="118"/>
        <v>technology</v>
      </c>
      <c r="R1906" t="str">
        <f t="shared" si="119"/>
        <v>gadgets</v>
      </c>
      <c r="S1906" s="12">
        <f>(((I1906/60)/60)/24)+DATE(1970,1,1)</f>
        <v>42371.685428240744</v>
      </c>
      <c r="T1906" s="12">
        <f>(((J1906/60)/60)/24)+DATE(1970,1,1)</f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5">
        <f t="shared" si="117"/>
        <v>10.5</v>
      </c>
      <c r="Q1907" t="str">
        <f t="shared" si="118"/>
        <v>technology</v>
      </c>
      <c r="R1907" t="str">
        <f t="shared" si="119"/>
        <v>gadgets</v>
      </c>
      <c r="S1907" s="12">
        <f>(((I1907/60)/60)/24)+DATE(1970,1,1)</f>
        <v>41889.925856481481</v>
      </c>
      <c r="T1907" s="12">
        <f>(((J1907/60)/60)/24)+DATE(1970,1,1)</f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5">
        <f t="shared" si="117"/>
        <v>215.96</v>
      </c>
      <c r="Q1908" t="str">
        <f t="shared" si="118"/>
        <v>technology</v>
      </c>
      <c r="R1908" t="str">
        <f t="shared" si="119"/>
        <v>gadgets</v>
      </c>
      <c r="S1908" s="12">
        <f>(((I1908/60)/60)/24)+DATE(1970,1,1)</f>
        <v>42544.671099537038</v>
      </c>
      <c r="T1908" s="12">
        <f>(((J1908/60)/60)/24)+DATE(1970,1,1)</f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5">
        <f t="shared" si="117"/>
        <v>21.25</v>
      </c>
      <c r="Q1909" t="str">
        <f t="shared" si="118"/>
        <v>technology</v>
      </c>
      <c r="R1909" t="str">
        <f t="shared" si="119"/>
        <v>gadgets</v>
      </c>
      <c r="S1909" s="12">
        <f>(((I1909/60)/60)/24)+DATE(1970,1,1)</f>
        <v>41782.587094907409</v>
      </c>
      <c r="T1909" s="12">
        <f>(((J1909/60)/60)/24)+DATE(1970,1,1)</f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5">
        <f t="shared" si="117"/>
        <v>108.25</v>
      </c>
      <c r="Q1910" t="str">
        <f t="shared" si="118"/>
        <v>technology</v>
      </c>
      <c r="R1910" t="str">
        <f t="shared" si="119"/>
        <v>gadgets</v>
      </c>
      <c r="S1910" s="12">
        <f>(((I1910/60)/60)/24)+DATE(1970,1,1)</f>
        <v>42733.917824074073</v>
      </c>
      <c r="T1910" s="12">
        <f>(((J1910/60)/60)/24)+DATE(1970,1,1)</f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5">
        <f t="shared" si="117"/>
        <v>129.97</v>
      </c>
      <c r="Q1911" t="str">
        <f t="shared" si="118"/>
        <v>technology</v>
      </c>
      <c r="R1911" t="str">
        <f t="shared" si="119"/>
        <v>gadgets</v>
      </c>
      <c r="S1911" s="12">
        <f>(((I1911/60)/60)/24)+DATE(1970,1,1)</f>
        <v>41935.429155092592</v>
      </c>
      <c r="T1911" s="12">
        <f>(((J1911/60)/60)/24)+DATE(1970,1,1)</f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5">
        <f t="shared" si="117"/>
        <v>117.49</v>
      </c>
      <c r="Q1912" t="str">
        <f t="shared" si="118"/>
        <v>technology</v>
      </c>
      <c r="R1912" t="str">
        <f t="shared" si="119"/>
        <v>gadgets</v>
      </c>
      <c r="S1912" s="12">
        <f>(((I1912/60)/60)/24)+DATE(1970,1,1)</f>
        <v>42308.947916666672</v>
      </c>
      <c r="T1912" s="12">
        <f>(((J1912/60)/60)/24)+DATE(1970,1,1)</f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5">
        <f t="shared" si="117"/>
        <v>10</v>
      </c>
      <c r="Q1913" t="str">
        <f t="shared" si="118"/>
        <v>technology</v>
      </c>
      <c r="R1913" t="str">
        <f t="shared" si="119"/>
        <v>gadgets</v>
      </c>
      <c r="S1913" s="12">
        <f>(((I1913/60)/60)/24)+DATE(1970,1,1)</f>
        <v>41860.033958333333</v>
      </c>
      <c r="T1913" s="12">
        <f>(((J1913/60)/60)/24)+DATE(1970,1,1)</f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5">
        <f t="shared" si="117"/>
        <v>70.599999999999994</v>
      </c>
      <c r="Q1914" t="str">
        <f t="shared" si="118"/>
        <v>technology</v>
      </c>
      <c r="R1914" t="str">
        <f t="shared" si="119"/>
        <v>gadgets</v>
      </c>
      <c r="S1914" s="12">
        <f>(((I1914/60)/60)/24)+DATE(1970,1,1)</f>
        <v>42159.226388888885</v>
      </c>
      <c r="T1914" s="12">
        <f>(((J1914/60)/60)/24)+DATE(1970,1,1)</f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5">
        <f t="shared" si="117"/>
        <v>24.5</v>
      </c>
      <c r="Q1915" t="str">
        <f t="shared" si="118"/>
        <v>technology</v>
      </c>
      <c r="R1915" t="str">
        <f t="shared" si="119"/>
        <v>gadgets</v>
      </c>
      <c r="S1915" s="12">
        <f>(((I1915/60)/60)/24)+DATE(1970,1,1)</f>
        <v>41920.511319444442</v>
      </c>
      <c r="T1915" s="12">
        <f>(((J1915/60)/60)/24)+DATE(1970,1,1)</f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5">
        <f t="shared" si="117"/>
        <v>30</v>
      </c>
      <c r="Q1916" t="str">
        <f t="shared" si="118"/>
        <v>technology</v>
      </c>
      <c r="R1916" t="str">
        <f t="shared" si="119"/>
        <v>gadgets</v>
      </c>
      <c r="S1916" s="12">
        <f>(((I1916/60)/60)/24)+DATE(1970,1,1)</f>
        <v>41944.165972222225</v>
      </c>
      <c r="T1916" s="12">
        <f>(((J1916/60)/60)/24)+DATE(1970,1,1)</f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5">
        <f t="shared" si="117"/>
        <v>2</v>
      </c>
      <c r="Q1917" t="str">
        <f t="shared" si="118"/>
        <v>technology</v>
      </c>
      <c r="R1917" t="str">
        <f t="shared" si="119"/>
        <v>gadgets</v>
      </c>
      <c r="S1917" s="12">
        <f>(((I1917/60)/60)/24)+DATE(1970,1,1)</f>
        <v>41884.04886574074</v>
      </c>
      <c r="T1917" s="12">
        <f>(((J1917/60)/60)/24)+DATE(1970,1,1)</f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5">
        <f t="shared" si="117"/>
        <v>17</v>
      </c>
      <c r="Q1918" t="str">
        <f t="shared" si="118"/>
        <v>technology</v>
      </c>
      <c r="R1918" t="str">
        <f t="shared" si="119"/>
        <v>gadgets</v>
      </c>
      <c r="S1918" s="12">
        <f>(((I1918/60)/60)/24)+DATE(1970,1,1)</f>
        <v>42681.758969907409</v>
      </c>
      <c r="T1918" s="12">
        <f>(((J1918/60)/60)/24)+DATE(1970,1,1)</f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5">
        <f t="shared" si="117"/>
        <v>2928.93</v>
      </c>
      <c r="Q1919" t="str">
        <f t="shared" si="118"/>
        <v>technology</v>
      </c>
      <c r="R1919" t="str">
        <f t="shared" si="119"/>
        <v>gadgets</v>
      </c>
      <c r="S1919" s="12">
        <f>(((I1919/60)/60)/24)+DATE(1970,1,1)</f>
        <v>42776.270057870366</v>
      </c>
      <c r="T1919" s="12">
        <f>(((J1919/60)/60)/24)+DATE(1970,1,1)</f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5">
        <f t="shared" si="117"/>
        <v>28.89</v>
      </c>
      <c r="Q1920" t="str">
        <f t="shared" si="118"/>
        <v>technology</v>
      </c>
      <c r="R1920" t="str">
        <f t="shared" si="119"/>
        <v>gadgets</v>
      </c>
      <c r="S1920" s="12">
        <f>(((I1920/60)/60)/24)+DATE(1970,1,1)</f>
        <v>41863.789942129632</v>
      </c>
      <c r="T1920" s="12">
        <f>(((J1920/60)/60)/24)+DATE(1970,1,1)</f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5">
        <f t="shared" si="117"/>
        <v>29.63</v>
      </c>
      <c r="Q1921" t="str">
        <f t="shared" si="118"/>
        <v>technology</v>
      </c>
      <c r="R1921" t="str">
        <f t="shared" si="119"/>
        <v>gadgets</v>
      </c>
      <c r="S1921" s="12">
        <f>(((I1921/60)/60)/24)+DATE(1970,1,1)</f>
        <v>42143.875567129624</v>
      </c>
      <c r="T1921" s="12">
        <f>(((J1921/60)/60)/24)+DATE(1970,1,1)</f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5">
        <f t="shared" si="117"/>
        <v>40.98</v>
      </c>
      <c r="Q1922" t="str">
        <f t="shared" si="118"/>
        <v>technology</v>
      </c>
      <c r="R1922" t="str">
        <f t="shared" si="119"/>
        <v>gadgets</v>
      </c>
      <c r="S1922" s="12">
        <f>(((I1922/60)/60)/24)+DATE(1970,1,1)</f>
        <v>42298.958333333328</v>
      </c>
      <c r="T1922" s="12">
        <f>(((J1922/60)/60)/24)+DATE(1970,1,1)</f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5">
        <f t="shared" ref="P1923:P1986" si="121">ROUND(E1923/L1923,2)</f>
        <v>54</v>
      </c>
      <c r="Q1923" t="str">
        <f t="shared" ref="Q1923:Q1986" si="122">LEFT(N1923,FIND("/",N1923)-1)</f>
        <v>music</v>
      </c>
      <c r="R1923" t="str">
        <f t="shared" ref="R1923:R1986" si="123">RIGHT(N1923,LEN(N1923)-FIND("/",N1923))</f>
        <v>indie rock</v>
      </c>
      <c r="S1923" s="12">
        <f>(((I1923/60)/60)/24)+DATE(1970,1,1)</f>
        <v>41104.221562500003</v>
      </c>
      <c r="T1923" s="12">
        <f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5">
        <f t="shared" si="121"/>
        <v>36.11</v>
      </c>
      <c r="Q1924" t="str">
        <f t="shared" si="122"/>
        <v>music</v>
      </c>
      <c r="R1924" t="str">
        <f t="shared" si="123"/>
        <v>indie rock</v>
      </c>
      <c r="S1924" s="12">
        <f>(((I1924/60)/60)/24)+DATE(1970,1,1)</f>
        <v>41620.255868055552</v>
      </c>
      <c r="T1924" s="12">
        <f>(((J1924/60)/60)/24)+DATE(1970,1,1)</f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5">
        <f t="shared" si="121"/>
        <v>23.15</v>
      </c>
      <c r="Q1925" t="str">
        <f t="shared" si="122"/>
        <v>music</v>
      </c>
      <c r="R1925" t="str">
        <f t="shared" si="123"/>
        <v>indie rock</v>
      </c>
      <c r="S1925" s="12">
        <f>(((I1925/60)/60)/24)+DATE(1970,1,1)</f>
        <v>40813.207638888889</v>
      </c>
      <c r="T1925" s="12">
        <f>(((J1925/60)/60)/24)+DATE(1970,1,1)</f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5">
        <f t="shared" si="121"/>
        <v>104</v>
      </c>
      <c r="Q1926" t="str">
        <f t="shared" si="122"/>
        <v>music</v>
      </c>
      <c r="R1926" t="str">
        <f t="shared" si="123"/>
        <v>indie rock</v>
      </c>
      <c r="S1926" s="12">
        <f>(((I1926/60)/60)/24)+DATE(1970,1,1)</f>
        <v>41654.814583333333</v>
      </c>
      <c r="T1926" s="12">
        <f>(((J1926/60)/60)/24)+DATE(1970,1,1)</f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5">
        <f t="shared" si="121"/>
        <v>31.83</v>
      </c>
      <c r="Q1927" t="str">
        <f t="shared" si="122"/>
        <v>music</v>
      </c>
      <c r="R1927" t="str">
        <f t="shared" si="123"/>
        <v>indie rock</v>
      </c>
      <c r="S1927" s="12">
        <f>(((I1927/60)/60)/24)+DATE(1970,1,1)</f>
        <v>41558</v>
      </c>
      <c r="T1927" s="12">
        <f>(((J1927/60)/60)/24)+DATE(1970,1,1)</f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5">
        <f t="shared" si="121"/>
        <v>27.39</v>
      </c>
      <c r="Q1928" t="str">
        <f t="shared" si="122"/>
        <v>music</v>
      </c>
      <c r="R1928" t="str">
        <f t="shared" si="123"/>
        <v>indie rock</v>
      </c>
      <c r="S1928" s="12">
        <f>(((I1928/60)/60)/24)+DATE(1970,1,1)</f>
        <v>40484.018055555556</v>
      </c>
      <c r="T1928" s="12">
        <f>(((J1928/60)/60)/24)+DATE(1970,1,1)</f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5">
        <f t="shared" si="121"/>
        <v>56.36</v>
      </c>
      <c r="Q1929" t="str">
        <f t="shared" si="122"/>
        <v>music</v>
      </c>
      <c r="R1929" t="str">
        <f t="shared" si="123"/>
        <v>indie rock</v>
      </c>
      <c r="S1929" s="12">
        <f>(((I1929/60)/60)/24)+DATE(1970,1,1)</f>
        <v>40976.207638888889</v>
      </c>
      <c r="T1929" s="12">
        <f>(((J1929/60)/60)/24)+DATE(1970,1,1)</f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5">
        <f t="shared" si="121"/>
        <v>77.349999999999994</v>
      </c>
      <c r="Q1930" t="str">
        <f t="shared" si="122"/>
        <v>music</v>
      </c>
      <c r="R1930" t="str">
        <f t="shared" si="123"/>
        <v>indie rock</v>
      </c>
      <c r="S1930" s="12">
        <f>(((I1930/60)/60)/24)+DATE(1970,1,1)</f>
        <v>41401.648078703707</v>
      </c>
      <c r="T1930" s="12">
        <f>(((J1930/60)/60)/24)+DATE(1970,1,1)</f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5">
        <f t="shared" si="121"/>
        <v>42.8</v>
      </c>
      <c r="Q1931" t="str">
        <f t="shared" si="122"/>
        <v>music</v>
      </c>
      <c r="R1931" t="str">
        <f t="shared" si="123"/>
        <v>indie rock</v>
      </c>
      <c r="S1931" s="12">
        <f>(((I1931/60)/60)/24)+DATE(1970,1,1)</f>
        <v>40729.021597222221</v>
      </c>
      <c r="T1931" s="12">
        <f>(((J1931/60)/60)/24)+DATE(1970,1,1)</f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5">
        <f t="shared" si="121"/>
        <v>48.85</v>
      </c>
      <c r="Q1932" t="str">
        <f t="shared" si="122"/>
        <v>music</v>
      </c>
      <c r="R1932" t="str">
        <f t="shared" si="123"/>
        <v>indie rock</v>
      </c>
      <c r="S1932" s="12">
        <f>(((I1932/60)/60)/24)+DATE(1970,1,1)</f>
        <v>41462.558819444443</v>
      </c>
      <c r="T1932" s="12">
        <f>(((J1932/60)/60)/24)+DATE(1970,1,1)</f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5">
        <f t="shared" si="121"/>
        <v>48.24</v>
      </c>
      <c r="Q1933" t="str">
        <f t="shared" si="122"/>
        <v>music</v>
      </c>
      <c r="R1933" t="str">
        <f t="shared" si="123"/>
        <v>indie rock</v>
      </c>
      <c r="S1933" s="12">
        <f>(((I1933/60)/60)/24)+DATE(1970,1,1)</f>
        <v>41051.145833333336</v>
      </c>
      <c r="T1933" s="12">
        <f>(((J1933/60)/60)/24)+DATE(1970,1,1)</f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5">
        <f t="shared" si="121"/>
        <v>70.209999999999994</v>
      </c>
      <c r="Q1934" t="str">
        <f t="shared" si="122"/>
        <v>music</v>
      </c>
      <c r="R1934" t="str">
        <f t="shared" si="123"/>
        <v>indie rock</v>
      </c>
      <c r="S1934" s="12">
        <f>(((I1934/60)/60)/24)+DATE(1970,1,1)</f>
        <v>40932.809872685182</v>
      </c>
      <c r="T1934" s="12">
        <f>(((J1934/60)/60)/24)+DATE(1970,1,1)</f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5">
        <f t="shared" si="121"/>
        <v>94.05</v>
      </c>
      <c r="Q1935" t="str">
        <f t="shared" si="122"/>
        <v>music</v>
      </c>
      <c r="R1935" t="str">
        <f t="shared" si="123"/>
        <v>indie rock</v>
      </c>
      <c r="S1935" s="12">
        <f>(((I1935/60)/60)/24)+DATE(1970,1,1)</f>
        <v>41909.130868055552</v>
      </c>
      <c r="T1935" s="12">
        <f>(((J1935/60)/60)/24)+DATE(1970,1,1)</f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5">
        <f t="shared" si="121"/>
        <v>80.27</v>
      </c>
      <c r="Q1936" t="str">
        <f t="shared" si="122"/>
        <v>music</v>
      </c>
      <c r="R1936" t="str">
        <f t="shared" si="123"/>
        <v>indie rock</v>
      </c>
      <c r="S1936" s="12">
        <f>(((I1936/60)/60)/24)+DATE(1970,1,1)</f>
        <v>40902.208333333336</v>
      </c>
      <c r="T1936" s="12">
        <f>(((J1936/60)/60)/24)+DATE(1970,1,1)</f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5">
        <f t="shared" si="121"/>
        <v>54.2</v>
      </c>
      <c r="Q1937" t="str">
        <f t="shared" si="122"/>
        <v>music</v>
      </c>
      <c r="R1937" t="str">
        <f t="shared" si="123"/>
        <v>indie rock</v>
      </c>
      <c r="S1937" s="12">
        <f>(((I1937/60)/60)/24)+DATE(1970,1,1)</f>
        <v>41811.207638888889</v>
      </c>
      <c r="T1937" s="12">
        <f>(((J1937/60)/60)/24)+DATE(1970,1,1)</f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5">
        <f t="shared" si="121"/>
        <v>60.27</v>
      </c>
      <c r="Q1938" t="str">
        <f t="shared" si="122"/>
        <v>music</v>
      </c>
      <c r="R1938" t="str">
        <f t="shared" si="123"/>
        <v>indie rock</v>
      </c>
      <c r="S1938" s="12">
        <f>(((I1938/60)/60)/24)+DATE(1970,1,1)</f>
        <v>40883.249305555553</v>
      </c>
      <c r="T1938" s="12">
        <f>(((J1938/60)/60)/24)+DATE(1970,1,1)</f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5">
        <f t="shared" si="121"/>
        <v>38.74</v>
      </c>
      <c r="Q1939" t="str">
        <f t="shared" si="122"/>
        <v>music</v>
      </c>
      <c r="R1939" t="str">
        <f t="shared" si="123"/>
        <v>indie rock</v>
      </c>
      <c r="S1939" s="12">
        <f>(((I1939/60)/60)/24)+DATE(1970,1,1)</f>
        <v>41075.165972222225</v>
      </c>
      <c r="T1939" s="12">
        <f>(((J1939/60)/60)/24)+DATE(1970,1,1)</f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5">
        <f t="shared" si="121"/>
        <v>152.54</v>
      </c>
      <c r="Q1940" t="str">
        <f t="shared" si="122"/>
        <v>music</v>
      </c>
      <c r="R1940" t="str">
        <f t="shared" si="123"/>
        <v>indie rock</v>
      </c>
      <c r="S1940" s="12">
        <f>(((I1940/60)/60)/24)+DATE(1970,1,1)</f>
        <v>41457.208333333336</v>
      </c>
      <c r="T1940" s="12">
        <f>(((J1940/60)/60)/24)+DATE(1970,1,1)</f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5">
        <f t="shared" si="121"/>
        <v>115.31</v>
      </c>
      <c r="Q1941" t="str">
        <f t="shared" si="122"/>
        <v>music</v>
      </c>
      <c r="R1941" t="str">
        <f t="shared" si="123"/>
        <v>indie rock</v>
      </c>
      <c r="S1941" s="12">
        <f>(((I1941/60)/60)/24)+DATE(1970,1,1)</f>
        <v>41343.943379629629</v>
      </c>
      <c r="T1941" s="12">
        <f>(((J1941/60)/60)/24)+DATE(1970,1,1)</f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5">
        <f t="shared" si="121"/>
        <v>35.840000000000003</v>
      </c>
      <c r="Q1942" t="str">
        <f t="shared" si="122"/>
        <v>music</v>
      </c>
      <c r="R1942" t="str">
        <f t="shared" si="123"/>
        <v>indie rock</v>
      </c>
      <c r="S1942" s="12">
        <f>(((I1942/60)/60)/24)+DATE(1970,1,1)</f>
        <v>40709.165972222225</v>
      </c>
      <c r="T1942" s="12">
        <f>(((J1942/60)/60)/24)+DATE(1970,1,1)</f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5">
        <f t="shared" si="121"/>
        <v>64.569999999999993</v>
      </c>
      <c r="Q1943" t="str">
        <f t="shared" si="122"/>
        <v>technology</v>
      </c>
      <c r="R1943" t="str">
        <f t="shared" si="123"/>
        <v>hardware</v>
      </c>
      <c r="S1943" s="12">
        <f>(((I1943/60)/60)/24)+DATE(1970,1,1)</f>
        <v>41774.290868055556</v>
      </c>
      <c r="T1943" s="12">
        <f>(((J1943/60)/60)/24)+DATE(1970,1,1)</f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5">
        <f t="shared" si="121"/>
        <v>87.44</v>
      </c>
      <c r="Q1944" t="str">
        <f t="shared" si="122"/>
        <v>technology</v>
      </c>
      <c r="R1944" t="str">
        <f t="shared" si="123"/>
        <v>hardware</v>
      </c>
      <c r="S1944" s="12">
        <f>(((I1944/60)/60)/24)+DATE(1970,1,1)</f>
        <v>40728.828009259261</v>
      </c>
      <c r="T1944" s="12">
        <f>(((J1944/60)/60)/24)+DATE(1970,1,1)</f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5">
        <f t="shared" si="121"/>
        <v>68.819999999999993</v>
      </c>
      <c r="Q1945" t="str">
        <f t="shared" si="122"/>
        <v>technology</v>
      </c>
      <c r="R1945" t="str">
        <f t="shared" si="123"/>
        <v>hardware</v>
      </c>
      <c r="S1945" s="12">
        <f>(((I1945/60)/60)/24)+DATE(1970,1,1)</f>
        <v>42593.269861111112</v>
      </c>
      <c r="T1945" s="12">
        <f>(((J1945/60)/60)/24)+DATE(1970,1,1)</f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5">
        <f t="shared" si="121"/>
        <v>176.2</v>
      </c>
      <c r="Q1946" t="str">
        <f t="shared" si="122"/>
        <v>technology</v>
      </c>
      <c r="R1946" t="str">
        <f t="shared" si="123"/>
        <v>hardware</v>
      </c>
      <c r="S1946" s="12">
        <f>(((I1946/60)/60)/24)+DATE(1970,1,1)</f>
        <v>41760.584374999999</v>
      </c>
      <c r="T1946" s="12">
        <f>(((J1946/60)/60)/24)+DATE(1970,1,1)</f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5">
        <f t="shared" si="121"/>
        <v>511.79</v>
      </c>
      <c r="Q1947" t="str">
        <f t="shared" si="122"/>
        <v>technology</v>
      </c>
      <c r="R1947" t="str">
        <f t="shared" si="123"/>
        <v>hardware</v>
      </c>
      <c r="S1947" s="12">
        <f>(((I1947/60)/60)/24)+DATE(1970,1,1)</f>
        <v>42197.251828703709</v>
      </c>
      <c r="T1947" s="12">
        <f>(((J1947/60)/60)/24)+DATE(1970,1,1)</f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5">
        <f t="shared" si="121"/>
        <v>160.44</v>
      </c>
      <c r="Q1948" t="str">
        <f t="shared" si="122"/>
        <v>technology</v>
      </c>
      <c r="R1948" t="str">
        <f t="shared" si="123"/>
        <v>hardware</v>
      </c>
      <c r="S1948" s="12">
        <f>(((I1948/60)/60)/24)+DATE(1970,1,1)</f>
        <v>41749.108344907407</v>
      </c>
      <c r="T1948" s="12">
        <f>(((J1948/60)/60)/24)+DATE(1970,1,1)</f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5">
        <f t="shared" si="121"/>
        <v>35</v>
      </c>
      <c r="Q1949" t="str">
        <f t="shared" si="122"/>
        <v>technology</v>
      </c>
      <c r="R1949" t="str">
        <f t="shared" si="123"/>
        <v>hardware</v>
      </c>
      <c r="S1949" s="12">
        <f>(((I1949/60)/60)/24)+DATE(1970,1,1)</f>
        <v>40140.249305555553</v>
      </c>
      <c r="T1949" s="12">
        <f>(((J1949/60)/60)/24)+DATE(1970,1,1)</f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5">
        <f t="shared" si="121"/>
        <v>188.51</v>
      </c>
      <c r="Q1950" t="str">
        <f t="shared" si="122"/>
        <v>technology</v>
      </c>
      <c r="R1950" t="str">
        <f t="shared" si="123"/>
        <v>hardware</v>
      </c>
      <c r="S1950" s="12">
        <f>(((I1950/60)/60)/24)+DATE(1970,1,1)</f>
        <v>42527.709722222222</v>
      </c>
      <c r="T1950" s="12">
        <f>(((J1950/60)/60)/24)+DATE(1970,1,1)</f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5">
        <f t="shared" si="121"/>
        <v>56.2</v>
      </c>
      <c r="Q1951" t="str">
        <f t="shared" si="122"/>
        <v>technology</v>
      </c>
      <c r="R1951" t="str">
        <f t="shared" si="123"/>
        <v>hardware</v>
      </c>
      <c r="S1951" s="12">
        <f>(((I1951/60)/60)/24)+DATE(1970,1,1)</f>
        <v>41830.423043981478</v>
      </c>
      <c r="T1951" s="12">
        <f>(((J1951/60)/60)/24)+DATE(1970,1,1)</f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5">
        <f t="shared" si="121"/>
        <v>51.31</v>
      </c>
      <c r="Q1952" t="str">
        <f t="shared" si="122"/>
        <v>technology</v>
      </c>
      <c r="R1952" t="str">
        <f t="shared" si="123"/>
        <v>hardware</v>
      </c>
      <c r="S1952" s="12">
        <f>(((I1952/60)/60)/24)+DATE(1970,1,1)</f>
        <v>40655.181400462963</v>
      </c>
      <c r="T1952" s="12">
        <f>(((J1952/60)/60)/24)+DATE(1970,1,1)</f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5">
        <f t="shared" si="121"/>
        <v>127.36</v>
      </c>
      <c r="Q1953" t="str">
        <f t="shared" si="122"/>
        <v>technology</v>
      </c>
      <c r="R1953" t="str">
        <f t="shared" si="123"/>
        <v>hardware</v>
      </c>
      <c r="S1953" s="12">
        <f>(((I1953/60)/60)/24)+DATE(1970,1,1)</f>
        <v>42681.462233796294</v>
      </c>
      <c r="T1953" s="12">
        <f>(((J1953/60)/60)/24)+DATE(1970,1,1)</f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5">
        <f t="shared" si="121"/>
        <v>101.86</v>
      </c>
      <c r="Q1954" t="str">
        <f t="shared" si="122"/>
        <v>technology</v>
      </c>
      <c r="R1954" t="str">
        <f t="shared" si="123"/>
        <v>hardware</v>
      </c>
      <c r="S1954" s="12">
        <f>(((I1954/60)/60)/24)+DATE(1970,1,1)</f>
        <v>41563.60665509259</v>
      </c>
      <c r="T1954" s="12">
        <f>(((J1954/60)/60)/24)+DATE(1970,1,1)</f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5">
        <f t="shared" si="121"/>
        <v>230.56</v>
      </c>
      <c r="Q1955" t="str">
        <f t="shared" si="122"/>
        <v>technology</v>
      </c>
      <c r="R1955" t="str">
        <f t="shared" si="123"/>
        <v>hardware</v>
      </c>
      <c r="S1955" s="12">
        <f>(((I1955/60)/60)/24)+DATE(1970,1,1)</f>
        <v>40970.125</v>
      </c>
      <c r="T1955" s="12">
        <f>(((J1955/60)/60)/24)+DATE(1970,1,1)</f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5">
        <f t="shared" si="121"/>
        <v>842.11</v>
      </c>
      <c r="Q1956" t="str">
        <f t="shared" si="122"/>
        <v>technology</v>
      </c>
      <c r="R1956" t="str">
        <f t="shared" si="123"/>
        <v>hardware</v>
      </c>
      <c r="S1956" s="12">
        <f>(((I1956/60)/60)/24)+DATE(1970,1,1)</f>
        <v>42441.208333333328</v>
      </c>
      <c r="T1956" s="12">
        <f>(((J1956/60)/60)/24)+DATE(1970,1,1)</f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5">
        <f t="shared" si="121"/>
        <v>577.28</v>
      </c>
      <c r="Q1957" t="str">
        <f t="shared" si="122"/>
        <v>technology</v>
      </c>
      <c r="R1957" t="str">
        <f t="shared" si="123"/>
        <v>hardware</v>
      </c>
      <c r="S1957" s="12">
        <f>(((I1957/60)/60)/24)+DATE(1970,1,1)</f>
        <v>41052.791666666664</v>
      </c>
      <c r="T1957" s="12">
        <f>(((J1957/60)/60)/24)+DATE(1970,1,1)</f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5">
        <f t="shared" si="121"/>
        <v>483.34</v>
      </c>
      <c r="Q1958" t="str">
        <f t="shared" si="122"/>
        <v>technology</v>
      </c>
      <c r="R1958" t="str">
        <f t="shared" si="123"/>
        <v>hardware</v>
      </c>
      <c r="S1958" s="12">
        <f>(((I1958/60)/60)/24)+DATE(1970,1,1)</f>
        <v>42112.882002314815</v>
      </c>
      <c r="T1958" s="12">
        <f>(((J1958/60)/60)/24)+DATE(1970,1,1)</f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5">
        <f t="shared" si="121"/>
        <v>76.14</v>
      </c>
      <c r="Q1959" t="str">
        <f t="shared" si="122"/>
        <v>technology</v>
      </c>
      <c r="R1959" t="str">
        <f t="shared" si="123"/>
        <v>hardware</v>
      </c>
      <c r="S1959" s="12">
        <f>(((I1959/60)/60)/24)+DATE(1970,1,1)</f>
        <v>41209.098530092589</v>
      </c>
      <c r="T1959" s="12">
        <f>(((J1959/60)/60)/24)+DATE(1970,1,1)</f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5">
        <f t="shared" si="121"/>
        <v>74.11</v>
      </c>
      <c r="Q1960" t="str">
        <f t="shared" si="122"/>
        <v>technology</v>
      </c>
      <c r="R1960" t="str">
        <f t="shared" si="123"/>
        <v>hardware</v>
      </c>
      <c r="S1960" s="12">
        <f>(((I1960/60)/60)/24)+DATE(1970,1,1)</f>
        <v>41356.94630787037</v>
      </c>
      <c r="T1960" s="12">
        <f>(((J1960/60)/60)/24)+DATE(1970,1,1)</f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5">
        <f t="shared" si="121"/>
        <v>36.97</v>
      </c>
      <c r="Q1961" t="str">
        <f t="shared" si="122"/>
        <v>technology</v>
      </c>
      <c r="R1961" t="str">
        <f t="shared" si="123"/>
        <v>hardware</v>
      </c>
      <c r="S1961" s="12">
        <f>(((I1961/60)/60)/24)+DATE(1970,1,1)</f>
        <v>41913</v>
      </c>
      <c r="T1961" s="12">
        <f>(((J1961/60)/60)/24)+DATE(1970,1,1)</f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5">
        <f t="shared" si="121"/>
        <v>2500.9699999999998</v>
      </c>
      <c r="Q1962" t="str">
        <f t="shared" si="122"/>
        <v>technology</v>
      </c>
      <c r="R1962" t="str">
        <f t="shared" si="123"/>
        <v>hardware</v>
      </c>
      <c r="S1962" s="12">
        <f>(((I1962/60)/60)/24)+DATE(1970,1,1)</f>
        <v>41994.362743055557</v>
      </c>
      <c r="T1962" s="12">
        <f>(((J1962/60)/60)/24)+DATE(1970,1,1)</f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5">
        <f t="shared" si="121"/>
        <v>67.69</v>
      </c>
      <c r="Q1963" t="str">
        <f t="shared" si="122"/>
        <v>technology</v>
      </c>
      <c r="R1963" t="str">
        <f t="shared" si="123"/>
        <v>hardware</v>
      </c>
      <c r="S1963" s="12">
        <f>(((I1963/60)/60)/24)+DATE(1970,1,1)</f>
        <v>41188.165972222225</v>
      </c>
      <c r="T1963" s="12">
        <f>(((J1963/60)/60)/24)+DATE(1970,1,1)</f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5">
        <f t="shared" si="121"/>
        <v>63.05</v>
      </c>
      <c r="Q1964" t="str">
        <f t="shared" si="122"/>
        <v>technology</v>
      </c>
      <c r="R1964" t="str">
        <f t="shared" si="123"/>
        <v>hardware</v>
      </c>
      <c r="S1964" s="12">
        <f>(((I1964/60)/60)/24)+DATE(1970,1,1)</f>
        <v>41772.780509259261</v>
      </c>
      <c r="T1964" s="12">
        <f>(((J1964/60)/60)/24)+DATE(1970,1,1)</f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5">
        <f t="shared" si="121"/>
        <v>117.6</v>
      </c>
      <c r="Q1965" t="str">
        <f t="shared" si="122"/>
        <v>technology</v>
      </c>
      <c r="R1965" t="str">
        <f t="shared" si="123"/>
        <v>hardware</v>
      </c>
      <c r="S1965" s="12">
        <f>(((I1965/60)/60)/24)+DATE(1970,1,1)</f>
        <v>41898.429791666669</v>
      </c>
      <c r="T1965" s="12">
        <f>(((J1965/60)/60)/24)+DATE(1970,1,1)</f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5">
        <f t="shared" si="121"/>
        <v>180.75</v>
      </c>
      <c r="Q1966" t="str">
        <f t="shared" si="122"/>
        <v>technology</v>
      </c>
      <c r="R1966" t="str">
        <f t="shared" si="123"/>
        <v>hardware</v>
      </c>
      <c r="S1966" s="12">
        <f>(((I1966/60)/60)/24)+DATE(1970,1,1)</f>
        <v>42482.272824074069</v>
      </c>
      <c r="T1966" s="12">
        <f>(((J1966/60)/60)/24)+DATE(1970,1,1)</f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5">
        <f t="shared" si="121"/>
        <v>127.32</v>
      </c>
      <c r="Q1967" t="str">
        <f t="shared" si="122"/>
        <v>technology</v>
      </c>
      <c r="R1967" t="str">
        <f t="shared" si="123"/>
        <v>hardware</v>
      </c>
      <c r="S1967" s="12">
        <f>(((I1967/60)/60)/24)+DATE(1970,1,1)</f>
        <v>40920.041666666664</v>
      </c>
      <c r="T1967" s="12">
        <f>(((J1967/60)/60)/24)+DATE(1970,1,1)</f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5">
        <f t="shared" si="121"/>
        <v>136.63999999999999</v>
      </c>
      <c r="Q1968" t="str">
        <f t="shared" si="122"/>
        <v>technology</v>
      </c>
      <c r="R1968" t="str">
        <f t="shared" si="123"/>
        <v>hardware</v>
      </c>
      <c r="S1968" s="12">
        <f>(((I1968/60)/60)/24)+DATE(1970,1,1)</f>
        <v>41865.540486111109</v>
      </c>
      <c r="T1968" s="12">
        <f>(((J1968/60)/60)/24)+DATE(1970,1,1)</f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5">
        <f t="shared" si="121"/>
        <v>182.78</v>
      </c>
      <c r="Q1969" t="str">
        <f t="shared" si="122"/>
        <v>technology</v>
      </c>
      <c r="R1969" t="str">
        <f t="shared" si="123"/>
        <v>hardware</v>
      </c>
      <c r="S1969" s="12">
        <f>(((I1969/60)/60)/24)+DATE(1970,1,1)</f>
        <v>41760.663530092592</v>
      </c>
      <c r="T1969" s="12">
        <f>(((J1969/60)/60)/24)+DATE(1970,1,1)</f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5">
        <f t="shared" si="121"/>
        <v>279.38</v>
      </c>
      <c r="Q1970" t="str">
        <f t="shared" si="122"/>
        <v>technology</v>
      </c>
      <c r="R1970" t="str">
        <f t="shared" si="123"/>
        <v>hardware</v>
      </c>
      <c r="S1970" s="12">
        <f>(((I1970/60)/60)/24)+DATE(1970,1,1)</f>
        <v>42707.628645833334</v>
      </c>
      <c r="T1970" s="12">
        <f>(((J1970/60)/60)/24)+DATE(1970,1,1)</f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5">
        <f t="shared" si="121"/>
        <v>61.38</v>
      </c>
      <c r="Q1971" t="str">
        <f t="shared" si="122"/>
        <v>technology</v>
      </c>
      <c r="R1971" t="str">
        <f t="shared" si="123"/>
        <v>hardware</v>
      </c>
      <c r="S1971" s="12">
        <f>(((I1971/60)/60)/24)+DATE(1970,1,1)</f>
        <v>42587.792453703703</v>
      </c>
      <c r="T1971" s="12">
        <f>(((J1971/60)/60)/24)+DATE(1970,1,1)</f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5">
        <f t="shared" si="121"/>
        <v>80.73</v>
      </c>
      <c r="Q1972" t="str">
        <f t="shared" si="122"/>
        <v>technology</v>
      </c>
      <c r="R1972" t="str">
        <f t="shared" si="123"/>
        <v>hardware</v>
      </c>
      <c r="S1972" s="12">
        <f>(((I1972/60)/60)/24)+DATE(1970,1,1)</f>
        <v>41384.151631944449</v>
      </c>
      <c r="T1972" s="12">
        <f>(((J1972/60)/60)/24)+DATE(1970,1,1)</f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5">
        <f t="shared" si="121"/>
        <v>272.36</v>
      </c>
      <c r="Q1973" t="str">
        <f t="shared" si="122"/>
        <v>technology</v>
      </c>
      <c r="R1973" t="str">
        <f t="shared" si="123"/>
        <v>hardware</v>
      </c>
      <c r="S1973" s="12">
        <f>(((I1973/60)/60)/24)+DATE(1970,1,1)</f>
        <v>41593.166666666664</v>
      </c>
      <c r="T1973" s="12">
        <f>(((J1973/60)/60)/24)+DATE(1970,1,1)</f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5">
        <f t="shared" si="121"/>
        <v>70.849999999999994</v>
      </c>
      <c r="Q1974" t="str">
        <f t="shared" si="122"/>
        <v>technology</v>
      </c>
      <c r="R1974" t="str">
        <f t="shared" si="123"/>
        <v>hardware</v>
      </c>
      <c r="S1974" s="12">
        <f>(((I1974/60)/60)/24)+DATE(1970,1,1)</f>
        <v>41231.053749999999</v>
      </c>
      <c r="T1974" s="12">
        <f>(((J1974/60)/60)/24)+DATE(1970,1,1)</f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5">
        <f t="shared" si="121"/>
        <v>247.94</v>
      </c>
      <c r="Q1975" t="str">
        <f t="shared" si="122"/>
        <v>technology</v>
      </c>
      <c r="R1975" t="str">
        <f t="shared" si="123"/>
        <v>hardware</v>
      </c>
      <c r="S1975" s="12">
        <f>(((I1975/60)/60)/24)+DATE(1970,1,1)</f>
        <v>42588.291666666672</v>
      </c>
      <c r="T1975" s="12">
        <f>(((J1975/60)/60)/24)+DATE(1970,1,1)</f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5">
        <f t="shared" si="121"/>
        <v>186.81</v>
      </c>
      <c r="Q1976" t="str">
        <f t="shared" si="122"/>
        <v>technology</v>
      </c>
      <c r="R1976" t="str">
        <f t="shared" si="123"/>
        <v>hardware</v>
      </c>
      <c r="S1976" s="12">
        <f>(((I1976/60)/60)/24)+DATE(1970,1,1)</f>
        <v>41505.334131944444</v>
      </c>
      <c r="T1976" s="12">
        <f>(((J1976/60)/60)/24)+DATE(1970,1,1)</f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5">
        <f t="shared" si="121"/>
        <v>131.99</v>
      </c>
      <c r="Q1977" t="str">
        <f t="shared" si="122"/>
        <v>technology</v>
      </c>
      <c r="R1977" t="str">
        <f t="shared" si="123"/>
        <v>hardware</v>
      </c>
      <c r="S1977" s="12">
        <f>(((I1977/60)/60)/24)+DATE(1970,1,1)</f>
        <v>41343.755219907405</v>
      </c>
      <c r="T1977" s="12">
        <f>(((J1977/60)/60)/24)+DATE(1970,1,1)</f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5">
        <f t="shared" si="121"/>
        <v>29.31</v>
      </c>
      <c r="Q1978" t="str">
        <f t="shared" si="122"/>
        <v>technology</v>
      </c>
      <c r="R1978" t="str">
        <f t="shared" si="123"/>
        <v>hardware</v>
      </c>
      <c r="S1978" s="12">
        <f>(((I1978/60)/60)/24)+DATE(1970,1,1)</f>
        <v>41468.899594907409</v>
      </c>
      <c r="T1978" s="12">
        <f>(((J1978/60)/60)/24)+DATE(1970,1,1)</f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5">
        <f t="shared" si="121"/>
        <v>245.02</v>
      </c>
      <c r="Q1979" t="str">
        <f t="shared" si="122"/>
        <v>technology</v>
      </c>
      <c r="R1979" t="str">
        <f t="shared" si="123"/>
        <v>hardware</v>
      </c>
      <c r="S1979" s="12">
        <f>(((I1979/60)/60)/24)+DATE(1970,1,1)</f>
        <v>42357.332638888889</v>
      </c>
      <c r="T1979" s="12">
        <f>(((J1979/60)/60)/24)+DATE(1970,1,1)</f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5">
        <f t="shared" si="121"/>
        <v>1323.25</v>
      </c>
      <c r="Q1980" t="str">
        <f t="shared" si="122"/>
        <v>technology</v>
      </c>
      <c r="R1980" t="str">
        <f t="shared" si="123"/>
        <v>hardware</v>
      </c>
      <c r="S1980" s="12">
        <f>(((I1980/60)/60)/24)+DATE(1970,1,1)</f>
        <v>41072.291666666664</v>
      </c>
      <c r="T1980" s="12">
        <f>(((J1980/60)/60)/24)+DATE(1970,1,1)</f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5">
        <f t="shared" si="121"/>
        <v>282.66000000000003</v>
      </c>
      <c r="Q1981" t="str">
        <f t="shared" si="122"/>
        <v>technology</v>
      </c>
      <c r="R1981" t="str">
        <f t="shared" si="123"/>
        <v>hardware</v>
      </c>
      <c r="S1981" s="12">
        <f>(((I1981/60)/60)/24)+DATE(1970,1,1)</f>
        <v>42327.207638888889</v>
      </c>
      <c r="T1981" s="12">
        <f>(((J1981/60)/60)/24)+DATE(1970,1,1)</f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5">
        <f t="shared" si="121"/>
        <v>91.21</v>
      </c>
      <c r="Q1982" t="str">
        <f t="shared" si="122"/>
        <v>technology</v>
      </c>
      <c r="R1982" t="str">
        <f t="shared" si="123"/>
        <v>hardware</v>
      </c>
      <c r="S1982" s="12">
        <f>(((I1982/60)/60)/24)+DATE(1970,1,1)</f>
        <v>42463.500717592593</v>
      </c>
      <c r="T1982" s="12">
        <f>(((J1982/60)/60)/24)+DATE(1970,1,1)</f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5">
        <f t="shared" si="121"/>
        <v>31.75</v>
      </c>
      <c r="Q1983" t="str">
        <f t="shared" si="122"/>
        <v>photography</v>
      </c>
      <c r="R1983" t="str">
        <f t="shared" si="123"/>
        <v>people</v>
      </c>
      <c r="S1983" s="12">
        <f>(((I1983/60)/60)/24)+DATE(1970,1,1)</f>
        <v>41829.725289351853</v>
      </c>
      <c r="T1983" s="12">
        <f>(((J1983/60)/60)/24)+DATE(1970,1,1)</f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5" t="e">
        <f t="shared" si="121"/>
        <v>#DIV/0!</v>
      </c>
      <c r="Q1984" t="str">
        <f t="shared" si="122"/>
        <v>photography</v>
      </c>
      <c r="R1984" t="str">
        <f t="shared" si="123"/>
        <v>people</v>
      </c>
      <c r="S1984" s="12">
        <f>(((I1984/60)/60)/24)+DATE(1970,1,1)</f>
        <v>42708.628321759257</v>
      </c>
      <c r="T1984" s="12">
        <f>(((J1984/60)/60)/24)+DATE(1970,1,1)</f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5">
        <f t="shared" si="121"/>
        <v>88.69</v>
      </c>
      <c r="Q1985" t="str">
        <f t="shared" si="122"/>
        <v>photography</v>
      </c>
      <c r="R1985" t="str">
        <f t="shared" si="123"/>
        <v>people</v>
      </c>
      <c r="S1985" s="12">
        <f>(((I1985/60)/60)/24)+DATE(1970,1,1)</f>
        <v>42615.291666666672</v>
      </c>
      <c r="T1985" s="12">
        <f>(((J1985/60)/60)/24)+DATE(1970,1,1)</f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5">
        <f t="shared" si="121"/>
        <v>453.14</v>
      </c>
      <c r="Q1986" t="str">
        <f t="shared" si="122"/>
        <v>photography</v>
      </c>
      <c r="R1986" t="str">
        <f t="shared" si="123"/>
        <v>people</v>
      </c>
      <c r="S1986" s="12">
        <f>(((I1986/60)/60)/24)+DATE(1970,1,1)</f>
        <v>41973.831956018519</v>
      </c>
      <c r="T1986" s="12">
        <f>(((J1986/60)/60)/24)+DATE(1970,1,1)</f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5">
        <f t="shared" ref="P1987:P2050" si="125">ROUND(E1987/L1987,2)</f>
        <v>12.75</v>
      </c>
      <c r="Q1987" t="str">
        <f t="shared" ref="Q1987:Q2050" si="126">LEFT(N1987,FIND("/",N1987)-1)</f>
        <v>photography</v>
      </c>
      <c r="R1987" t="str">
        <f t="shared" ref="R1987:R2050" si="127">RIGHT(N1987,LEN(N1987)-FIND("/",N1987))</f>
        <v>people</v>
      </c>
      <c r="S1987" s="12">
        <f>(((I1987/60)/60)/24)+DATE(1970,1,1)</f>
        <v>42584.958333333328</v>
      </c>
      <c r="T1987" s="12">
        <f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5">
        <f t="shared" si="125"/>
        <v>1</v>
      </c>
      <c r="Q1988" t="str">
        <f t="shared" si="126"/>
        <v>photography</v>
      </c>
      <c r="R1988" t="str">
        <f t="shared" si="127"/>
        <v>people</v>
      </c>
      <c r="S1988" s="12">
        <f>(((I1988/60)/60)/24)+DATE(1970,1,1)</f>
        <v>42443.392164351855</v>
      </c>
      <c r="T1988" s="12">
        <f>(((J1988/60)/60)/24)+DATE(1970,1,1)</f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5">
        <f t="shared" si="125"/>
        <v>83.43</v>
      </c>
      <c r="Q1989" t="str">
        <f t="shared" si="126"/>
        <v>photography</v>
      </c>
      <c r="R1989" t="str">
        <f t="shared" si="127"/>
        <v>people</v>
      </c>
      <c r="S1989" s="12">
        <f>(((I1989/60)/60)/24)+DATE(1970,1,1)</f>
        <v>42064.639768518522</v>
      </c>
      <c r="T1989" s="12">
        <f>(((J1989/60)/60)/24)+DATE(1970,1,1)</f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5">
        <f t="shared" si="125"/>
        <v>25</v>
      </c>
      <c r="Q1990" t="str">
        <f t="shared" si="126"/>
        <v>photography</v>
      </c>
      <c r="R1990" t="str">
        <f t="shared" si="127"/>
        <v>people</v>
      </c>
      <c r="S1990" s="12">
        <f>(((I1990/60)/60)/24)+DATE(1970,1,1)</f>
        <v>42236.763217592597</v>
      </c>
      <c r="T1990" s="12">
        <f>(((J1990/60)/60)/24)+DATE(1970,1,1)</f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5">
        <f t="shared" si="125"/>
        <v>50</v>
      </c>
      <c r="Q1991" t="str">
        <f t="shared" si="126"/>
        <v>photography</v>
      </c>
      <c r="R1991" t="str">
        <f t="shared" si="127"/>
        <v>people</v>
      </c>
      <c r="S1991" s="12">
        <f>(((I1991/60)/60)/24)+DATE(1970,1,1)</f>
        <v>42715.680648148147</v>
      </c>
      <c r="T1991" s="12">
        <f>(((J1991/60)/60)/24)+DATE(1970,1,1)</f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5">
        <f t="shared" si="125"/>
        <v>101.8</v>
      </c>
      <c r="Q1992" t="str">
        <f t="shared" si="126"/>
        <v>photography</v>
      </c>
      <c r="R1992" t="str">
        <f t="shared" si="127"/>
        <v>people</v>
      </c>
      <c r="S1992" s="12">
        <f>(((I1992/60)/60)/24)+DATE(1970,1,1)</f>
        <v>42413.195972222224</v>
      </c>
      <c r="T1992" s="12">
        <f>(((J1992/60)/60)/24)+DATE(1970,1,1)</f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5">
        <f t="shared" si="125"/>
        <v>46.67</v>
      </c>
      <c r="Q1993" t="str">
        <f t="shared" si="126"/>
        <v>photography</v>
      </c>
      <c r="R1993" t="str">
        <f t="shared" si="127"/>
        <v>people</v>
      </c>
      <c r="S1993" s="12">
        <f>(((I1993/60)/60)/24)+DATE(1970,1,1)</f>
        <v>42188.89335648148</v>
      </c>
      <c r="T1993" s="12">
        <f>(((J1993/60)/60)/24)+DATE(1970,1,1)</f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5">
        <f t="shared" si="125"/>
        <v>1</v>
      </c>
      <c r="Q1994" t="str">
        <f t="shared" si="126"/>
        <v>photography</v>
      </c>
      <c r="R1994" t="str">
        <f t="shared" si="127"/>
        <v>people</v>
      </c>
      <c r="S1994" s="12">
        <f>(((I1994/60)/60)/24)+DATE(1970,1,1)</f>
        <v>42053.143414351856</v>
      </c>
      <c r="T1994" s="12">
        <f>(((J1994/60)/60)/24)+DATE(1970,1,1)</f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5" t="e">
        <f t="shared" si="125"/>
        <v>#DIV/0!</v>
      </c>
      <c r="Q1995" t="str">
        <f t="shared" si="126"/>
        <v>photography</v>
      </c>
      <c r="R1995" t="str">
        <f t="shared" si="127"/>
        <v>people</v>
      </c>
      <c r="S1995" s="12">
        <f>(((I1995/60)/60)/24)+DATE(1970,1,1)</f>
        <v>42359.58839120371</v>
      </c>
      <c r="T1995" s="12">
        <f>(((J1995/60)/60)/24)+DATE(1970,1,1)</f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5" t="e">
        <f t="shared" si="125"/>
        <v>#DIV/0!</v>
      </c>
      <c r="Q1996" t="str">
        <f t="shared" si="126"/>
        <v>photography</v>
      </c>
      <c r="R1996" t="str">
        <f t="shared" si="127"/>
        <v>people</v>
      </c>
      <c r="S1996" s="12">
        <f>(((I1996/60)/60)/24)+DATE(1970,1,1)</f>
        <v>42711.047939814816</v>
      </c>
      <c r="T1996" s="12">
        <f>(((J1996/60)/60)/24)+DATE(1970,1,1)</f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5">
        <f t="shared" si="125"/>
        <v>26</v>
      </c>
      <c r="Q1997" t="str">
        <f t="shared" si="126"/>
        <v>photography</v>
      </c>
      <c r="R1997" t="str">
        <f t="shared" si="127"/>
        <v>people</v>
      </c>
      <c r="S1997" s="12">
        <f>(((I1997/60)/60)/24)+DATE(1970,1,1)</f>
        <v>42201.902037037042</v>
      </c>
      <c r="T1997" s="12">
        <f>(((J1997/60)/60)/24)+DATE(1970,1,1)</f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5" t="e">
        <f t="shared" si="125"/>
        <v>#DIV/0!</v>
      </c>
      <c r="Q1998" t="str">
        <f t="shared" si="126"/>
        <v>photography</v>
      </c>
      <c r="R1998" t="str">
        <f t="shared" si="127"/>
        <v>people</v>
      </c>
      <c r="S1998" s="12">
        <f>(((I1998/60)/60)/24)+DATE(1970,1,1)</f>
        <v>41830.819571759261</v>
      </c>
      <c r="T1998" s="12">
        <f>(((J1998/60)/60)/24)+DATE(1970,1,1)</f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5" t="e">
        <f t="shared" si="125"/>
        <v>#DIV/0!</v>
      </c>
      <c r="Q1999" t="str">
        <f t="shared" si="126"/>
        <v>photography</v>
      </c>
      <c r="R1999" t="str">
        <f t="shared" si="127"/>
        <v>people</v>
      </c>
      <c r="S1999" s="12">
        <f>(((I1999/60)/60)/24)+DATE(1970,1,1)</f>
        <v>41877.930694444447</v>
      </c>
      <c r="T1999" s="12">
        <f>(((J1999/60)/60)/24)+DATE(1970,1,1)</f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5">
        <f t="shared" si="125"/>
        <v>218.33</v>
      </c>
      <c r="Q2000" t="str">
        <f t="shared" si="126"/>
        <v>photography</v>
      </c>
      <c r="R2000" t="str">
        <f t="shared" si="127"/>
        <v>people</v>
      </c>
      <c r="S2000" s="12">
        <f>(((I2000/60)/60)/24)+DATE(1970,1,1)</f>
        <v>41852.118495370371</v>
      </c>
      <c r="T2000" s="12">
        <f>(((J2000/60)/60)/24)+DATE(1970,1,1)</f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5">
        <f t="shared" si="125"/>
        <v>33.71</v>
      </c>
      <c r="Q2001" t="str">
        <f t="shared" si="126"/>
        <v>photography</v>
      </c>
      <c r="R2001" t="str">
        <f t="shared" si="127"/>
        <v>people</v>
      </c>
      <c r="S2001" s="12">
        <f>(((I2001/60)/60)/24)+DATE(1970,1,1)</f>
        <v>41956.524398148147</v>
      </c>
      <c r="T2001" s="12">
        <f>(((J2001/60)/60)/24)+DATE(1970,1,1)</f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5">
        <f t="shared" si="125"/>
        <v>25</v>
      </c>
      <c r="Q2002" t="str">
        <f t="shared" si="126"/>
        <v>photography</v>
      </c>
      <c r="R2002" t="str">
        <f t="shared" si="127"/>
        <v>people</v>
      </c>
      <c r="S2002" s="12">
        <f>(((I2002/60)/60)/24)+DATE(1970,1,1)</f>
        <v>42375.951539351852</v>
      </c>
      <c r="T2002" s="12">
        <f>(((J2002/60)/60)/24)+DATE(1970,1,1)</f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5">
        <f t="shared" si="125"/>
        <v>128.38999999999999</v>
      </c>
      <c r="Q2003" t="str">
        <f t="shared" si="126"/>
        <v>technology</v>
      </c>
      <c r="R2003" t="str">
        <f t="shared" si="127"/>
        <v>hardware</v>
      </c>
      <c r="S2003" s="12">
        <f>(((I2003/60)/60)/24)+DATE(1970,1,1)</f>
        <v>42167.833333333328</v>
      </c>
      <c r="T2003" s="12">
        <f>(((J2003/60)/60)/24)+DATE(1970,1,1)</f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5">
        <f t="shared" si="125"/>
        <v>78.83</v>
      </c>
      <c r="Q2004" t="str">
        <f t="shared" si="126"/>
        <v>technology</v>
      </c>
      <c r="R2004" t="str">
        <f t="shared" si="127"/>
        <v>hardware</v>
      </c>
      <c r="S2004" s="12">
        <f>(((I2004/60)/60)/24)+DATE(1970,1,1)</f>
        <v>42758.71230324074</v>
      </c>
      <c r="T2004" s="12">
        <f>(((J2004/60)/60)/24)+DATE(1970,1,1)</f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5">
        <f t="shared" si="125"/>
        <v>91.76</v>
      </c>
      <c r="Q2005" t="str">
        <f t="shared" si="126"/>
        <v>technology</v>
      </c>
      <c r="R2005" t="str">
        <f t="shared" si="127"/>
        <v>hardware</v>
      </c>
      <c r="S2005" s="12">
        <f>(((I2005/60)/60)/24)+DATE(1970,1,1)</f>
        <v>40361.958333333336</v>
      </c>
      <c r="T2005" s="12">
        <f>(((J2005/60)/60)/24)+DATE(1970,1,1)</f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5">
        <f t="shared" si="125"/>
        <v>331.1</v>
      </c>
      <c r="Q2006" t="str">
        <f t="shared" si="126"/>
        <v>technology</v>
      </c>
      <c r="R2006" t="str">
        <f t="shared" si="127"/>
        <v>hardware</v>
      </c>
      <c r="S2006" s="12">
        <f>(((I2006/60)/60)/24)+DATE(1970,1,1)</f>
        <v>41830.604895833334</v>
      </c>
      <c r="T2006" s="12">
        <f>(((J2006/60)/60)/24)+DATE(1970,1,1)</f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5">
        <f t="shared" si="125"/>
        <v>194.26</v>
      </c>
      <c r="Q2007" t="str">
        <f t="shared" si="126"/>
        <v>technology</v>
      </c>
      <c r="R2007" t="str">
        <f t="shared" si="127"/>
        <v>hardware</v>
      </c>
      <c r="S2007" s="12">
        <f>(((I2007/60)/60)/24)+DATE(1970,1,1)</f>
        <v>41563.165972222225</v>
      </c>
      <c r="T2007" s="12">
        <f>(((J2007/60)/60)/24)+DATE(1970,1,1)</f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5">
        <f t="shared" si="125"/>
        <v>408.98</v>
      </c>
      <c r="Q2008" t="str">
        <f t="shared" si="126"/>
        <v>technology</v>
      </c>
      <c r="R2008" t="str">
        <f t="shared" si="127"/>
        <v>hardware</v>
      </c>
      <c r="S2008" s="12">
        <f>(((I2008/60)/60)/24)+DATE(1970,1,1)</f>
        <v>41976.542187500003</v>
      </c>
      <c r="T2008" s="12">
        <f>(((J2008/60)/60)/24)+DATE(1970,1,1)</f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5">
        <f t="shared" si="125"/>
        <v>84.46</v>
      </c>
      <c r="Q2009" t="str">
        <f t="shared" si="126"/>
        <v>technology</v>
      </c>
      <c r="R2009" t="str">
        <f t="shared" si="127"/>
        <v>hardware</v>
      </c>
      <c r="S2009" s="12">
        <f>(((I2009/60)/60)/24)+DATE(1970,1,1)</f>
        <v>40414.166666666664</v>
      </c>
      <c r="T2009" s="12">
        <f>(((J2009/60)/60)/24)+DATE(1970,1,1)</f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5">
        <f t="shared" si="125"/>
        <v>44.85</v>
      </c>
      <c r="Q2010" t="str">
        <f t="shared" si="126"/>
        <v>technology</v>
      </c>
      <c r="R2010" t="str">
        <f t="shared" si="127"/>
        <v>hardware</v>
      </c>
      <c r="S2010" s="12">
        <f>(((I2010/60)/60)/24)+DATE(1970,1,1)</f>
        <v>40805.604421296295</v>
      </c>
      <c r="T2010" s="12">
        <f>(((J2010/60)/60)/24)+DATE(1970,1,1)</f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5">
        <f t="shared" si="125"/>
        <v>383.36</v>
      </c>
      <c r="Q2011" t="str">
        <f t="shared" si="126"/>
        <v>technology</v>
      </c>
      <c r="R2011" t="str">
        <f t="shared" si="127"/>
        <v>hardware</v>
      </c>
      <c r="S2011" s="12">
        <f>(((I2011/60)/60)/24)+DATE(1970,1,1)</f>
        <v>42697.365081018521</v>
      </c>
      <c r="T2011" s="12">
        <f>(((J2011/60)/60)/24)+DATE(1970,1,1)</f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5">
        <f t="shared" si="125"/>
        <v>55.28</v>
      </c>
      <c r="Q2012" t="str">
        <f t="shared" si="126"/>
        <v>technology</v>
      </c>
      <c r="R2012" t="str">
        <f t="shared" si="127"/>
        <v>hardware</v>
      </c>
      <c r="S2012" s="12">
        <f>(((I2012/60)/60)/24)+DATE(1970,1,1)</f>
        <v>42600.996423611112</v>
      </c>
      <c r="T2012" s="12">
        <f>(((J2012/60)/60)/24)+DATE(1970,1,1)</f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5">
        <f t="shared" si="125"/>
        <v>422.02</v>
      </c>
      <c r="Q2013" t="str">
        <f t="shared" si="126"/>
        <v>technology</v>
      </c>
      <c r="R2013" t="str">
        <f t="shared" si="127"/>
        <v>hardware</v>
      </c>
      <c r="S2013" s="12">
        <f>(((I2013/60)/60)/24)+DATE(1970,1,1)</f>
        <v>42380.958333333328</v>
      </c>
      <c r="T2013" s="12">
        <f>(((J2013/60)/60)/24)+DATE(1970,1,1)</f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5">
        <f t="shared" si="125"/>
        <v>64.180000000000007</v>
      </c>
      <c r="Q2014" t="str">
        <f t="shared" si="126"/>
        <v>technology</v>
      </c>
      <c r="R2014" t="str">
        <f t="shared" si="127"/>
        <v>hardware</v>
      </c>
      <c r="S2014" s="12">
        <f>(((I2014/60)/60)/24)+DATE(1970,1,1)</f>
        <v>42040.822233796294</v>
      </c>
      <c r="T2014" s="12">
        <f>(((J2014/60)/60)/24)+DATE(1970,1,1)</f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5">
        <f t="shared" si="125"/>
        <v>173.58</v>
      </c>
      <c r="Q2015" t="str">
        <f t="shared" si="126"/>
        <v>technology</v>
      </c>
      <c r="R2015" t="str">
        <f t="shared" si="127"/>
        <v>hardware</v>
      </c>
      <c r="S2015" s="12">
        <f>(((I2015/60)/60)/24)+DATE(1970,1,1)</f>
        <v>42559.960810185185</v>
      </c>
      <c r="T2015" s="12">
        <f>(((J2015/60)/60)/24)+DATE(1970,1,1)</f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5">
        <f t="shared" si="125"/>
        <v>88.6</v>
      </c>
      <c r="Q2016" t="str">
        <f t="shared" si="126"/>
        <v>technology</v>
      </c>
      <c r="R2016" t="str">
        <f t="shared" si="127"/>
        <v>hardware</v>
      </c>
      <c r="S2016" s="12">
        <f>(((I2016/60)/60)/24)+DATE(1970,1,1)</f>
        <v>41358.172905092593</v>
      </c>
      <c r="T2016" s="12">
        <f>(((J2016/60)/60)/24)+DATE(1970,1,1)</f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5">
        <f t="shared" si="125"/>
        <v>50.22</v>
      </c>
      <c r="Q2017" t="str">
        <f t="shared" si="126"/>
        <v>technology</v>
      </c>
      <c r="R2017" t="str">
        <f t="shared" si="127"/>
        <v>hardware</v>
      </c>
      <c r="S2017" s="12">
        <f>(((I2017/60)/60)/24)+DATE(1970,1,1)</f>
        <v>40795.876886574071</v>
      </c>
      <c r="T2017" s="12">
        <f>(((J2017/60)/60)/24)+DATE(1970,1,1)</f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5">
        <f t="shared" si="125"/>
        <v>192.39</v>
      </c>
      <c r="Q2018" t="str">
        <f t="shared" si="126"/>
        <v>technology</v>
      </c>
      <c r="R2018" t="str">
        <f t="shared" si="127"/>
        <v>hardware</v>
      </c>
      <c r="S2018" s="12">
        <f>(((I2018/60)/60)/24)+DATE(1970,1,1)</f>
        <v>41342.88077546296</v>
      </c>
      <c r="T2018" s="12">
        <f>(((J2018/60)/60)/24)+DATE(1970,1,1)</f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5">
        <f t="shared" si="125"/>
        <v>73.42</v>
      </c>
      <c r="Q2019" t="str">
        <f t="shared" si="126"/>
        <v>technology</v>
      </c>
      <c r="R2019" t="str">
        <f t="shared" si="127"/>
        <v>hardware</v>
      </c>
      <c r="S2019" s="12">
        <f>(((I2019/60)/60)/24)+DATE(1970,1,1)</f>
        <v>40992.166666666664</v>
      </c>
      <c r="T2019" s="12">
        <f>(((J2019/60)/60)/24)+DATE(1970,1,1)</f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5">
        <f t="shared" si="125"/>
        <v>147.68</v>
      </c>
      <c r="Q2020" t="str">
        <f t="shared" si="126"/>
        <v>technology</v>
      </c>
      <c r="R2020" t="str">
        <f t="shared" si="127"/>
        <v>hardware</v>
      </c>
      <c r="S2020" s="12">
        <f>(((I2020/60)/60)/24)+DATE(1970,1,1)</f>
        <v>42229.365844907406</v>
      </c>
      <c r="T2020" s="12">
        <f>(((J2020/60)/60)/24)+DATE(1970,1,1)</f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5">
        <f t="shared" si="125"/>
        <v>108.97</v>
      </c>
      <c r="Q2021" t="str">
        <f t="shared" si="126"/>
        <v>technology</v>
      </c>
      <c r="R2021" t="str">
        <f t="shared" si="127"/>
        <v>hardware</v>
      </c>
      <c r="S2021" s="12">
        <f>(((I2021/60)/60)/24)+DATE(1970,1,1)</f>
        <v>42635.70857638889</v>
      </c>
      <c r="T2021" s="12">
        <f>(((J2021/60)/60)/24)+DATE(1970,1,1)</f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5">
        <f t="shared" si="125"/>
        <v>23.65</v>
      </c>
      <c r="Q2022" t="str">
        <f t="shared" si="126"/>
        <v>technology</v>
      </c>
      <c r="R2022" t="str">
        <f t="shared" si="127"/>
        <v>hardware</v>
      </c>
      <c r="S2022" s="12">
        <f>(((I2022/60)/60)/24)+DATE(1970,1,1)</f>
        <v>41773.961111111108</v>
      </c>
      <c r="T2022" s="12">
        <f>(((J2022/60)/60)/24)+DATE(1970,1,1)</f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5">
        <f t="shared" si="125"/>
        <v>147.94999999999999</v>
      </c>
      <c r="Q2023" t="str">
        <f t="shared" si="126"/>
        <v>technology</v>
      </c>
      <c r="R2023" t="str">
        <f t="shared" si="127"/>
        <v>hardware</v>
      </c>
      <c r="S2023" s="12">
        <f>(((I2023/60)/60)/24)+DATE(1970,1,1)</f>
        <v>41906.070567129631</v>
      </c>
      <c r="T2023" s="12">
        <f>(((J2023/60)/60)/24)+DATE(1970,1,1)</f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5">
        <f t="shared" si="125"/>
        <v>385.04</v>
      </c>
      <c r="Q2024" t="str">
        <f t="shared" si="126"/>
        <v>technology</v>
      </c>
      <c r="R2024" t="str">
        <f t="shared" si="127"/>
        <v>hardware</v>
      </c>
      <c r="S2024" s="12">
        <f>(((I2024/60)/60)/24)+DATE(1970,1,1)</f>
        <v>42532.569120370375</v>
      </c>
      <c r="T2024" s="12">
        <f>(((J2024/60)/60)/24)+DATE(1970,1,1)</f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5">
        <f t="shared" si="125"/>
        <v>457.39</v>
      </c>
      <c r="Q2025" t="str">
        <f t="shared" si="126"/>
        <v>technology</v>
      </c>
      <c r="R2025" t="str">
        <f t="shared" si="127"/>
        <v>hardware</v>
      </c>
      <c r="S2025" s="12">
        <f>(((I2025/60)/60)/24)+DATE(1970,1,1)</f>
        <v>42166.420752314814</v>
      </c>
      <c r="T2025" s="12">
        <f>(((J2025/60)/60)/24)+DATE(1970,1,1)</f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5">
        <f t="shared" si="125"/>
        <v>222.99</v>
      </c>
      <c r="Q2026" t="str">
        <f t="shared" si="126"/>
        <v>technology</v>
      </c>
      <c r="R2026" t="str">
        <f t="shared" si="127"/>
        <v>hardware</v>
      </c>
      <c r="S2026" s="12">
        <f>(((I2026/60)/60)/24)+DATE(1970,1,1)</f>
        <v>41134.125</v>
      </c>
      <c r="T2026" s="12">
        <f>(((J2026/60)/60)/24)+DATE(1970,1,1)</f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5">
        <f t="shared" si="125"/>
        <v>220.74</v>
      </c>
      <c r="Q2027" t="str">
        <f t="shared" si="126"/>
        <v>technology</v>
      </c>
      <c r="R2027" t="str">
        <f t="shared" si="127"/>
        <v>hardware</v>
      </c>
      <c r="S2027" s="12">
        <f>(((I2027/60)/60)/24)+DATE(1970,1,1)</f>
        <v>42166.184560185182</v>
      </c>
      <c r="T2027" s="12">
        <f>(((J2027/60)/60)/24)+DATE(1970,1,1)</f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5">
        <f t="shared" si="125"/>
        <v>73.5</v>
      </c>
      <c r="Q2028" t="str">
        <f t="shared" si="126"/>
        <v>technology</v>
      </c>
      <c r="R2028" t="str">
        <f t="shared" si="127"/>
        <v>hardware</v>
      </c>
      <c r="S2028" s="12">
        <f>(((I2028/60)/60)/24)+DATE(1970,1,1)</f>
        <v>41750.165972222225</v>
      </c>
      <c r="T2028" s="12">
        <f>(((J2028/60)/60)/24)+DATE(1970,1,1)</f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5">
        <f t="shared" si="125"/>
        <v>223.1</v>
      </c>
      <c r="Q2029" t="str">
        <f t="shared" si="126"/>
        <v>technology</v>
      </c>
      <c r="R2029" t="str">
        <f t="shared" si="127"/>
        <v>hardware</v>
      </c>
      <c r="S2029" s="12">
        <f>(((I2029/60)/60)/24)+DATE(1970,1,1)</f>
        <v>42093.772210648152</v>
      </c>
      <c r="T2029" s="12">
        <f>(((J2029/60)/60)/24)+DATE(1970,1,1)</f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5">
        <f t="shared" si="125"/>
        <v>47.91</v>
      </c>
      <c r="Q2030" t="str">
        <f t="shared" si="126"/>
        <v>technology</v>
      </c>
      <c r="R2030" t="str">
        <f t="shared" si="127"/>
        <v>hardware</v>
      </c>
      <c r="S2030" s="12">
        <f>(((I2030/60)/60)/24)+DATE(1970,1,1)</f>
        <v>40252.913194444445</v>
      </c>
      <c r="T2030" s="12">
        <f>(((J2030/60)/60)/24)+DATE(1970,1,1)</f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5">
        <f t="shared" si="125"/>
        <v>96.06</v>
      </c>
      <c r="Q2031" t="str">
        <f t="shared" si="126"/>
        <v>technology</v>
      </c>
      <c r="R2031" t="str">
        <f t="shared" si="127"/>
        <v>hardware</v>
      </c>
      <c r="S2031" s="12">
        <f>(((I2031/60)/60)/24)+DATE(1970,1,1)</f>
        <v>41878.021770833337</v>
      </c>
      <c r="T2031" s="12">
        <f>(((J2031/60)/60)/24)+DATE(1970,1,1)</f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5">
        <f t="shared" si="125"/>
        <v>118.61</v>
      </c>
      <c r="Q2032" t="str">
        <f t="shared" si="126"/>
        <v>technology</v>
      </c>
      <c r="R2032" t="str">
        <f t="shared" si="127"/>
        <v>hardware</v>
      </c>
      <c r="S2032" s="12">
        <f>(((I2032/60)/60)/24)+DATE(1970,1,1)</f>
        <v>41242.996481481481</v>
      </c>
      <c r="T2032" s="12">
        <f>(((J2032/60)/60)/24)+DATE(1970,1,1)</f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5">
        <f t="shared" si="125"/>
        <v>118.45</v>
      </c>
      <c r="Q2033" t="str">
        <f t="shared" si="126"/>
        <v>technology</v>
      </c>
      <c r="R2033" t="str">
        <f t="shared" si="127"/>
        <v>hardware</v>
      </c>
      <c r="S2033" s="12">
        <f>(((I2033/60)/60)/24)+DATE(1970,1,1)</f>
        <v>42013.041666666672</v>
      </c>
      <c r="T2033" s="12">
        <f>(((J2033/60)/60)/24)+DATE(1970,1,1)</f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5">
        <f t="shared" si="125"/>
        <v>143.21</v>
      </c>
      <c r="Q2034" t="str">
        <f t="shared" si="126"/>
        <v>technology</v>
      </c>
      <c r="R2034" t="str">
        <f t="shared" si="127"/>
        <v>hardware</v>
      </c>
      <c r="S2034" s="12">
        <f>(((I2034/60)/60)/24)+DATE(1970,1,1)</f>
        <v>42719.208333333328</v>
      </c>
      <c r="T2034" s="12">
        <f>(((J2034/60)/60)/24)+DATE(1970,1,1)</f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5">
        <f t="shared" si="125"/>
        <v>282.72000000000003</v>
      </c>
      <c r="Q2035" t="str">
        <f t="shared" si="126"/>
        <v>technology</v>
      </c>
      <c r="R2035" t="str">
        <f t="shared" si="127"/>
        <v>hardware</v>
      </c>
      <c r="S2035" s="12">
        <f>(((I2035/60)/60)/24)+DATE(1970,1,1)</f>
        <v>41755.082384259258</v>
      </c>
      <c r="T2035" s="12">
        <f>(((J2035/60)/60)/24)+DATE(1970,1,1)</f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5">
        <f t="shared" si="125"/>
        <v>593.94000000000005</v>
      </c>
      <c r="Q2036" t="str">
        <f t="shared" si="126"/>
        <v>technology</v>
      </c>
      <c r="R2036" t="str">
        <f t="shared" si="127"/>
        <v>hardware</v>
      </c>
      <c r="S2036" s="12">
        <f>(((I2036/60)/60)/24)+DATE(1970,1,1)</f>
        <v>42131.290277777778</v>
      </c>
      <c r="T2036" s="12">
        <f>(((J2036/60)/60)/24)+DATE(1970,1,1)</f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5">
        <f t="shared" si="125"/>
        <v>262.16000000000003</v>
      </c>
      <c r="Q2037" t="str">
        <f t="shared" si="126"/>
        <v>technology</v>
      </c>
      <c r="R2037" t="str">
        <f t="shared" si="127"/>
        <v>hardware</v>
      </c>
      <c r="S2037" s="12">
        <f>(((I2037/60)/60)/24)+DATE(1970,1,1)</f>
        <v>42357.041666666672</v>
      </c>
      <c r="T2037" s="12">
        <f>(((J2037/60)/60)/24)+DATE(1970,1,1)</f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5">
        <f t="shared" si="125"/>
        <v>46.58</v>
      </c>
      <c r="Q2038" t="str">
        <f t="shared" si="126"/>
        <v>technology</v>
      </c>
      <c r="R2038" t="str">
        <f t="shared" si="127"/>
        <v>hardware</v>
      </c>
      <c r="S2038" s="12">
        <f>(((I2038/60)/60)/24)+DATE(1970,1,1)</f>
        <v>41768.864803240744</v>
      </c>
      <c r="T2038" s="12">
        <f>(((J2038/60)/60)/24)+DATE(1970,1,1)</f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5">
        <f t="shared" si="125"/>
        <v>70.040000000000006</v>
      </c>
      <c r="Q2039" t="str">
        <f t="shared" si="126"/>
        <v>technology</v>
      </c>
      <c r="R2039" t="str">
        <f t="shared" si="127"/>
        <v>hardware</v>
      </c>
      <c r="S2039" s="12">
        <f>(((I2039/60)/60)/24)+DATE(1970,1,1)</f>
        <v>41638.251770833333</v>
      </c>
      <c r="T2039" s="12">
        <f>(((J2039/60)/60)/24)+DATE(1970,1,1)</f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5">
        <f t="shared" si="125"/>
        <v>164.91</v>
      </c>
      <c r="Q2040" t="str">
        <f t="shared" si="126"/>
        <v>technology</v>
      </c>
      <c r="R2040" t="str">
        <f t="shared" si="127"/>
        <v>hardware</v>
      </c>
      <c r="S2040" s="12">
        <f>(((I2040/60)/60)/24)+DATE(1970,1,1)</f>
        <v>41456.75</v>
      </c>
      <c r="T2040" s="12">
        <f>(((J2040/60)/60)/24)+DATE(1970,1,1)</f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5">
        <f t="shared" si="125"/>
        <v>449.26</v>
      </c>
      <c r="Q2041" t="str">
        <f t="shared" si="126"/>
        <v>technology</v>
      </c>
      <c r="R2041" t="str">
        <f t="shared" si="127"/>
        <v>hardware</v>
      </c>
      <c r="S2041" s="12">
        <f>(((I2041/60)/60)/24)+DATE(1970,1,1)</f>
        <v>42705.207638888889</v>
      </c>
      <c r="T2041" s="12">
        <f>(((J2041/60)/60)/24)+DATE(1970,1,1)</f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5">
        <f t="shared" si="125"/>
        <v>27.47</v>
      </c>
      <c r="Q2042" t="str">
        <f t="shared" si="126"/>
        <v>technology</v>
      </c>
      <c r="R2042" t="str">
        <f t="shared" si="127"/>
        <v>hardware</v>
      </c>
      <c r="S2042" s="12">
        <f>(((I2042/60)/60)/24)+DATE(1970,1,1)</f>
        <v>41593.968784722223</v>
      </c>
      <c r="T2042" s="12">
        <f>(((J2042/60)/60)/24)+DATE(1970,1,1)</f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5">
        <f t="shared" si="125"/>
        <v>143.97999999999999</v>
      </c>
      <c r="Q2043" t="str">
        <f t="shared" si="126"/>
        <v>technology</v>
      </c>
      <c r="R2043" t="str">
        <f t="shared" si="127"/>
        <v>hardware</v>
      </c>
      <c r="S2043" s="12">
        <f>(((I2043/60)/60)/24)+DATE(1970,1,1)</f>
        <v>42684.567442129628</v>
      </c>
      <c r="T2043" s="12">
        <f>(((J2043/60)/60)/24)+DATE(1970,1,1)</f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5">
        <f t="shared" si="125"/>
        <v>88.24</v>
      </c>
      <c r="Q2044" t="str">
        <f t="shared" si="126"/>
        <v>technology</v>
      </c>
      <c r="R2044" t="str">
        <f t="shared" si="127"/>
        <v>hardware</v>
      </c>
      <c r="S2044" s="12">
        <f>(((I2044/60)/60)/24)+DATE(1970,1,1)</f>
        <v>42391.708032407405</v>
      </c>
      <c r="T2044" s="12">
        <f>(((J2044/60)/60)/24)+DATE(1970,1,1)</f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5">
        <f t="shared" si="125"/>
        <v>36.33</v>
      </c>
      <c r="Q2045" t="str">
        <f t="shared" si="126"/>
        <v>technology</v>
      </c>
      <c r="R2045" t="str">
        <f t="shared" si="127"/>
        <v>hardware</v>
      </c>
      <c r="S2045" s="12">
        <f>(((I2045/60)/60)/24)+DATE(1970,1,1)</f>
        <v>42715.207638888889</v>
      </c>
      <c r="T2045" s="12">
        <f>(((J2045/60)/60)/24)+DATE(1970,1,1)</f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5">
        <f t="shared" si="125"/>
        <v>90.18</v>
      </c>
      <c r="Q2046" t="str">
        <f t="shared" si="126"/>
        <v>technology</v>
      </c>
      <c r="R2046" t="str">
        <f t="shared" si="127"/>
        <v>hardware</v>
      </c>
      <c r="S2046" s="12">
        <f>(((I2046/60)/60)/24)+DATE(1970,1,1)</f>
        <v>42168.684189814812</v>
      </c>
      <c r="T2046" s="12">
        <f>(((J2046/60)/60)/24)+DATE(1970,1,1)</f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5">
        <f t="shared" si="125"/>
        <v>152.62</v>
      </c>
      <c r="Q2047" t="str">
        <f t="shared" si="126"/>
        <v>technology</v>
      </c>
      <c r="R2047" t="str">
        <f t="shared" si="127"/>
        <v>hardware</v>
      </c>
      <c r="S2047" s="12">
        <f>(((I2047/60)/60)/24)+DATE(1970,1,1)</f>
        <v>41099.088506944441</v>
      </c>
      <c r="T2047" s="12">
        <f>(((J2047/60)/60)/24)+DATE(1970,1,1)</f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5">
        <f t="shared" si="125"/>
        <v>55.81</v>
      </c>
      <c r="Q2048" t="str">
        <f t="shared" si="126"/>
        <v>technology</v>
      </c>
      <c r="R2048" t="str">
        <f t="shared" si="127"/>
        <v>hardware</v>
      </c>
      <c r="S2048" s="12">
        <f>(((I2048/60)/60)/24)+DATE(1970,1,1)</f>
        <v>41417.171805555554</v>
      </c>
      <c r="T2048" s="12">
        <f>(((J2048/60)/60)/24)+DATE(1970,1,1)</f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5">
        <f t="shared" si="125"/>
        <v>227.85</v>
      </c>
      <c r="Q2049" t="str">
        <f t="shared" si="126"/>
        <v>technology</v>
      </c>
      <c r="R2049" t="str">
        <f t="shared" si="127"/>
        <v>hardware</v>
      </c>
      <c r="S2049" s="12">
        <f>(((I2049/60)/60)/24)+DATE(1970,1,1)</f>
        <v>42111</v>
      </c>
      <c r="T2049" s="12">
        <f>(((J2049/60)/60)/24)+DATE(1970,1,1)</f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5">
        <f t="shared" si="125"/>
        <v>91.83</v>
      </c>
      <c r="Q2050" t="str">
        <f t="shared" si="126"/>
        <v>technology</v>
      </c>
      <c r="R2050" t="str">
        <f t="shared" si="127"/>
        <v>hardware</v>
      </c>
      <c r="S2050" s="12">
        <f>(((I2050/60)/60)/24)+DATE(1970,1,1)</f>
        <v>41417.651516203703</v>
      </c>
      <c r="T2050" s="12">
        <f>(((J2050/60)/60)/24)+DATE(1970,1,1)</f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5">
        <f t="shared" ref="P2051:P2114" si="129">ROUND(E2051/L2051,2)</f>
        <v>80.989999999999995</v>
      </c>
      <c r="Q2051" t="str">
        <f t="shared" ref="Q2051:Q2114" si="130">LEFT(N2051,FIND("/",N2051)-1)</f>
        <v>technology</v>
      </c>
      <c r="R2051" t="str">
        <f t="shared" ref="R2051:R2114" si="131">RIGHT(N2051,LEN(N2051)-FIND("/",N2051))</f>
        <v>hardware</v>
      </c>
      <c r="S2051" s="12">
        <f>(((I2051/60)/60)/24)+DATE(1970,1,1)</f>
        <v>41610.957638888889</v>
      </c>
      <c r="T2051" s="12">
        <f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5">
        <f t="shared" si="129"/>
        <v>278.39</v>
      </c>
      <c r="Q2052" t="str">
        <f t="shared" si="130"/>
        <v>technology</v>
      </c>
      <c r="R2052" t="str">
        <f t="shared" si="131"/>
        <v>hardware</v>
      </c>
      <c r="S2052" s="12">
        <f>(((I2052/60)/60)/24)+DATE(1970,1,1)</f>
        <v>42155.071504629625</v>
      </c>
      <c r="T2052" s="12">
        <f>(((J2052/60)/60)/24)+DATE(1970,1,1)</f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5">
        <f t="shared" si="129"/>
        <v>43.1</v>
      </c>
      <c r="Q2053" t="str">
        <f t="shared" si="130"/>
        <v>technology</v>
      </c>
      <c r="R2053" t="str">
        <f t="shared" si="131"/>
        <v>hardware</v>
      </c>
      <c r="S2053" s="12">
        <f>(((I2053/60)/60)/24)+DATE(1970,1,1)</f>
        <v>41634.022418981483</v>
      </c>
      <c r="T2053" s="12">
        <f>(((J2053/60)/60)/24)+DATE(1970,1,1)</f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5">
        <f t="shared" si="129"/>
        <v>326.29000000000002</v>
      </c>
      <c r="Q2054" t="str">
        <f t="shared" si="130"/>
        <v>technology</v>
      </c>
      <c r="R2054" t="str">
        <f t="shared" si="131"/>
        <v>hardware</v>
      </c>
      <c r="S2054" s="12">
        <f>(((I2054/60)/60)/24)+DATE(1970,1,1)</f>
        <v>42420.08394675926</v>
      </c>
      <c r="T2054" s="12">
        <f>(((J2054/60)/60)/24)+DATE(1970,1,1)</f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5">
        <f t="shared" si="129"/>
        <v>41.74</v>
      </c>
      <c r="Q2055" t="str">
        <f t="shared" si="130"/>
        <v>technology</v>
      </c>
      <c r="R2055" t="str">
        <f t="shared" si="131"/>
        <v>hardware</v>
      </c>
      <c r="S2055" s="12">
        <f>(((I2055/60)/60)/24)+DATE(1970,1,1)</f>
        <v>42333.659155092595</v>
      </c>
      <c r="T2055" s="12">
        <f>(((J2055/60)/60)/24)+DATE(1970,1,1)</f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5">
        <f t="shared" si="129"/>
        <v>64.02</v>
      </c>
      <c r="Q2056" t="str">
        <f t="shared" si="130"/>
        <v>technology</v>
      </c>
      <c r="R2056" t="str">
        <f t="shared" si="131"/>
        <v>hardware</v>
      </c>
      <c r="S2056" s="12">
        <f>(((I2056/60)/60)/24)+DATE(1970,1,1)</f>
        <v>41761.520949074074</v>
      </c>
      <c r="T2056" s="12">
        <f>(((J2056/60)/60)/24)+DATE(1970,1,1)</f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5">
        <f t="shared" si="129"/>
        <v>99.46</v>
      </c>
      <c r="Q2057" t="str">
        <f t="shared" si="130"/>
        <v>technology</v>
      </c>
      <c r="R2057" t="str">
        <f t="shared" si="131"/>
        <v>hardware</v>
      </c>
      <c r="S2057" s="12">
        <f>(((I2057/60)/60)/24)+DATE(1970,1,1)</f>
        <v>41976.166666666672</v>
      </c>
      <c r="T2057" s="12">
        <f>(((J2057/60)/60)/24)+DATE(1970,1,1)</f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5">
        <f t="shared" si="129"/>
        <v>138.49</v>
      </c>
      <c r="Q2058" t="str">
        <f t="shared" si="130"/>
        <v>technology</v>
      </c>
      <c r="R2058" t="str">
        <f t="shared" si="131"/>
        <v>hardware</v>
      </c>
      <c r="S2058" s="12">
        <f>(((I2058/60)/60)/24)+DATE(1970,1,1)</f>
        <v>41381.76090277778</v>
      </c>
      <c r="T2058" s="12">
        <f>(((J2058/60)/60)/24)+DATE(1970,1,1)</f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5">
        <f t="shared" si="129"/>
        <v>45.55</v>
      </c>
      <c r="Q2059" t="str">
        <f t="shared" si="130"/>
        <v>technology</v>
      </c>
      <c r="R2059" t="str">
        <f t="shared" si="131"/>
        <v>hardware</v>
      </c>
      <c r="S2059" s="12">
        <f>(((I2059/60)/60)/24)+DATE(1970,1,1)</f>
        <v>42426.494583333333</v>
      </c>
      <c r="T2059" s="12">
        <f>(((J2059/60)/60)/24)+DATE(1970,1,1)</f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5">
        <f t="shared" si="129"/>
        <v>10.51</v>
      </c>
      <c r="Q2060" t="str">
        <f t="shared" si="130"/>
        <v>technology</v>
      </c>
      <c r="R2060" t="str">
        <f t="shared" si="131"/>
        <v>hardware</v>
      </c>
      <c r="S2060" s="12">
        <f>(((I2060/60)/60)/24)+DATE(1970,1,1)</f>
        <v>42065.833333333328</v>
      </c>
      <c r="T2060" s="12">
        <f>(((J2060/60)/60)/24)+DATE(1970,1,1)</f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5">
        <f t="shared" si="129"/>
        <v>114.77</v>
      </c>
      <c r="Q2061" t="str">
        <f t="shared" si="130"/>
        <v>technology</v>
      </c>
      <c r="R2061" t="str">
        <f t="shared" si="131"/>
        <v>hardware</v>
      </c>
      <c r="S2061" s="12">
        <f>(((I2061/60)/60)/24)+DATE(1970,1,1)</f>
        <v>42400.915972222225</v>
      </c>
      <c r="T2061" s="12">
        <f>(((J2061/60)/60)/24)+DATE(1970,1,1)</f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5">
        <f t="shared" si="129"/>
        <v>36</v>
      </c>
      <c r="Q2062" t="str">
        <f t="shared" si="130"/>
        <v>technology</v>
      </c>
      <c r="R2062" t="str">
        <f t="shared" si="131"/>
        <v>hardware</v>
      </c>
      <c r="S2062" s="12">
        <f>(((I2062/60)/60)/24)+DATE(1970,1,1)</f>
        <v>41843.642939814818</v>
      </c>
      <c r="T2062" s="12">
        <f>(((J2062/60)/60)/24)+DATE(1970,1,1)</f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5">
        <f t="shared" si="129"/>
        <v>154.16999999999999</v>
      </c>
      <c r="Q2063" t="str">
        <f t="shared" si="130"/>
        <v>technology</v>
      </c>
      <c r="R2063" t="str">
        <f t="shared" si="131"/>
        <v>hardware</v>
      </c>
      <c r="S2063" s="12">
        <f>(((I2063/60)/60)/24)+DATE(1970,1,1)</f>
        <v>42735.764513888891</v>
      </c>
      <c r="T2063" s="12">
        <f>(((J2063/60)/60)/24)+DATE(1970,1,1)</f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5">
        <f t="shared" si="129"/>
        <v>566.39</v>
      </c>
      <c r="Q2064" t="str">
        <f t="shared" si="130"/>
        <v>technology</v>
      </c>
      <c r="R2064" t="str">
        <f t="shared" si="131"/>
        <v>hardware</v>
      </c>
      <c r="S2064" s="12">
        <f>(((I2064/60)/60)/24)+DATE(1970,1,1)</f>
        <v>42453.341412037036</v>
      </c>
      <c r="T2064" s="12">
        <f>(((J2064/60)/60)/24)+DATE(1970,1,1)</f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5">
        <f t="shared" si="129"/>
        <v>120.86</v>
      </c>
      <c r="Q2065" t="str">
        <f t="shared" si="130"/>
        <v>technology</v>
      </c>
      <c r="R2065" t="str">
        <f t="shared" si="131"/>
        <v>hardware</v>
      </c>
      <c r="S2065" s="12">
        <f>(((I2065/60)/60)/24)+DATE(1970,1,1)</f>
        <v>42505.73265046296</v>
      </c>
      <c r="T2065" s="12">
        <f>(((J2065/60)/60)/24)+DATE(1970,1,1)</f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5">
        <f t="shared" si="129"/>
        <v>86.16</v>
      </c>
      <c r="Q2066" t="str">
        <f t="shared" si="130"/>
        <v>technology</v>
      </c>
      <c r="R2066" t="str">
        <f t="shared" si="131"/>
        <v>hardware</v>
      </c>
      <c r="S2066" s="12">
        <f>(((I2066/60)/60)/24)+DATE(1970,1,1)</f>
        <v>41425.5</v>
      </c>
      <c r="T2066" s="12">
        <f>(((J2066/60)/60)/24)+DATE(1970,1,1)</f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5">
        <f t="shared" si="129"/>
        <v>51.21</v>
      </c>
      <c r="Q2067" t="str">
        <f t="shared" si="130"/>
        <v>technology</v>
      </c>
      <c r="R2067" t="str">
        <f t="shared" si="131"/>
        <v>hardware</v>
      </c>
      <c r="S2067" s="12">
        <f>(((I2067/60)/60)/24)+DATE(1970,1,1)</f>
        <v>41633.333668981482</v>
      </c>
      <c r="T2067" s="12">
        <f>(((J2067/60)/60)/24)+DATE(1970,1,1)</f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5">
        <f t="shared" si="129"/>
        <v>67.260000000000005</v>
      </c>
      <c r="Q2068" t="str">
        <f t="shared" si="130"/>
        <v>technology</v>
      </c>
      <c r="R2068" t="str">
        <f t="shared" si="131"/>
        <v>hardware</v>
      </c>
      <c r="S2068" s="12">
        <f>(((I2068/60)/60)/24)+DATE(1970,1,1)</f>
        <v>41874.771793981483</v>
      </c>
      <c r="T2068" s="12">
        <f>(((J2068/60)/60)/24)+DATE(1970,1,1)</f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5">
        <f t="shared" si="129"/>
        <v>62.8</v>
      </c>
      <c r="Q2069" t="str">
        <f t="shared" si="130"/>
        <v>technology</v>
      </c>
      <c r="R2069" t="str">
        <f t="shared" si="131"/>
        <v>hardware</v>
      </c>
      <c r="S2069" s="12">
        <f>(((I2069/60)/60)/24)+DATE(1970,1,1)</f>
        <v>42148.853888888887</v>
      </c>
      <c r="T2069" s="12">
        <f>(((J2069/60)/60)/24)+DATE(1970,1,1)</f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5">
        <f t="shared" si="129"/>
        <v>346.13</v>
      </c>
      <c r="Q2070" t="str">
        <f t="shared" si="130"/>
        <v>technology</v>
      </c>
      <c r="R2070" t="str">
        <f t="shared" si="131"/>
        <v>hardware</v>
      </c>
      <c r="S2070" s="12">
        <f>(((I2070/60)/60)/24)+DATE(1970,1,1)</f>
        <v>42663.841608796298</v>
      </c>
      <c r="T2070" s="12">
        <f>(((J2070/60)/60)/24)+DATE(1970,1,1)</f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5">
        <f t="shared" si="129"/>
        <v>244.12</v>
      </c>
      <c r="Q2071" t="str">
        <f t="shared" si="130"/>
        <v>technology</v>
      </c>
      <c r="R2071" t="str">
        <f t="shared" si="131"/>
        <v>hardware</v>
      </c>
      <c r="S2071" s="12">
        <f>(((I2071/60)/60)/24)+DATE(1970,1,1)</f>
        <v>42371.972118055557</v>
      </c>
      <c r="T2071" s="12">
        <f>(((J2071/60)/60)/24)+DATE(1970,1,1)</f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5">
        <f t="shared" si="129"/>
        <v>259.25</v>
      </c>
      <c r="Q2072" t="str">
        <f t="shared" si="130"/>
        <v>technology</v>
      </c>
      <c r="R2072" t="str">
        <f t="shared" si="131"/>
        <v>hardware</v>
      </c>
      <c r="S2072" s="12">
        <f>(((I2072/60)/60)/24)+DATE(1970,1,1)</f>
        <v>42549.6565162037</v>
      </c>
      <c r="T2072" s="12">
        <f>(((J2072/60)/60)/24)+DATE(1970,1,1)</f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5">
        <f t="shared" si="129"/>
        <v>201.96</v>
      </c>
      <c r="Q2073" t="str">
        <f t="shared" si="130"/>
        <v>technology</v>
      </c>
      <c r="R2073" t="str">
        <f t="shared" si="131"/>
        <v>hardware</v>
      </c>
      <c r="S2073" s="12">
        <f>(((I2073/60)/60)/24)+DATE(1970,1,1)</f>
        <v>42645.278749999998</v>
      </c>
      <c r="T2073" s="12">
        <f>(((J2073/60)/60)/24)+DATE(1970,1,1)</f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5">
        <f t="shared" si="129"/>
        <v>226.21</v>
      </c>
      <c r="Q2074" t="str">
        <f t="shared" si="130"/>
        <v>technology</v>
      </c>
      <c r="R2074" t="str">
        <f t="shared" si="131"/>
        <v>hardware</v>
      </c>
      <c r="S2074" s="12">
        <f>(((I2074/60)/60)/24)+DATE(1970,1,1)</f>
        <v>42497.581388888888</v>
      </c>
      <c r="T2074" s="12">
        <f>(((J2074/60)/60)/24)+DATE(1970,1,1)</f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5">
        <f t="shared" si="129"/>
        <v>324.69</v>
      </c>
      <c r="Q2075" t="str">
        <f t="shared" si="130"/>
        <v>technology</v>
      </c>
      <c r="R2075" t="str">
        <f t="shared" si="131"/>
        <v>hardware</v>
      </c>
      <c r="S2075" s="12">
        <f>(((I2075/60)/60)/24)+DATE(1970,1,1)</f>
        <v>42132.668032407411</v>
      </c>
      <c r="T2075" s="12">
        <f>(((J2075/60)/60)/24)+DATE(1970,1,1)</f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5">
        <f t="shared" si="129"/>
        <v>205</v>
      </c>
      <c r="Q2076" t="str">
        <f t="shared" si="130"/>
        <v>technology</v>
      </c>
      <c r="R2076" t="str">
        <f t="shared" si="131"/>
        <v>hardware</v>
      </c>
      <c r="S2076" s="12">
        <f>(((I2076/60)/60)/24)+DATE(1970,1,1)</f>
        <v>42496.826180555552</v>
      </c>
      <c r="T2076" s="12">
        <f>(((J2076/60)/60)/24)+DATE(1970,1,1)</f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5">
        <f t="shared" si="129"/>
        <v>20.47</v>
      </c>
      <c r="Q2077" t="str">
        <f t="shared" si="130"/>
        <v>technology</v>
      </c>
      <c r="R2077" t="str">
        <f t="shared" si="131"/>
        <v>hardware</v>
      </c>
      <c r="S2077" s="12">
        <f>(((I2077/60)/60)/24)+DATE(1970,1,1)</f>
        <v>41480.681574074071</v>
      </c>
      <c r="T2077" s="12">
        <f>(((J2077/60)/60)/24)+DATE(1970,1,1)</f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5">
        <f t="shared" si="129"/>
        <v>116.35</v>
      </c>
      <c r="Q2078" t="str">
        <f t="shared" si="130"/>
        <v>technology</v>
      </c>
      <c r="R2078" t="str">
        <f t="shared" si="131"/>
        <v>hardware</v>
      </c>
      <c r="S2078" s="12">
        <f>(((I2078/60)/60)/24)+DATE(1970,1,1)</f>
        <v>41843.880659722221</v>
      </c>
      <c r="T2078" s="12">
        <f>(((J2078/60)/60)/24)+DATE(1970,1,1)</f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5">
        <f t="shared" si="129"/>
        <v>307.2</v>
      </c>
      <c r="Q2079" t="str">
        <f t="shared" si="130"/>
        <v>technology</v>
      </c>
      <c r="R2079" t="str">
        <f t="shared" si="131"/>
        <v>hardware</v>
      </c>
      <c r="S2079" s="12">
        <f>(((I2079/60)/60)/24)+DATE(1970,1,1)</f>
        <v>42160.875</v>
      </c>
      <c r="T2079" s="12">
        <f>(((J2079/60)/60)/24)+DATE(1970,1,1)</f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5">
        <f t="shared" si="129"/>
        <v>546.69000000000005</v>
      </c>
      <c r="Q2080" t="str">
        <f t="shared" si="130"/>
        <v>technology</v>
      </c>
      <c r="R2080" t="str">
        <f t="shared" si="131"/>
        <v>hardware</v>
      </c>
      <c r="S2080" s="12">
        <f>(((I2080/60)/60)/24)+DATE(1970,1,1)</f>
        <v>42722.771493055552</v>
      </c>
      <c r="T2080" s="12">
        <f>(((J2080/60)/60)/24)+DATE(1970,1,1)</f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5">
        <f t="shared" si="129"/>
        <v>47.47</v>
      </c>
      <c r="Q2081" t="str">
        <f t="shared" si="130"/>
        <v>technology</v>
      </c>
      <c r="R2081" t="str">
        <f t="shared" si="131"/>
        <v>hardware</v>
      </c>
      <c r="S2081" s="12">
        <f>(((I2081/60)/60)/24)+DATE(1970,1,1)</f>
        <v>42180.791666666672</v>
      </c>
      <c r="T2081" s="12">
        <f>(((J2081/60)/60)/24)+DATE(1970,1,1)</f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5">
        <f t="shared" si="129"/>
        <v>101.56</v>
      </c>
      <c r="Q2082" t="str">
        <f t="shared" si="130"/>
        <v>technology</v>
      </c>
      <c r="R2082" t="str">
        <f t="shared" si="131"/>
        <v>hardware</v>
      </c>
      <c r="S2082" s="12">
        <f>(((I2082/60)/60)/24)+DATE(1970,1,1)</f>
        <v>42319.998842592591</v>
      </c>
      <c r="T2082" s="12">
        <f>(((J2082/60)/60)/24)+DATE(1970,1,1)</f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5">
        <f t="shared" si="129"/>
        <v>72.91</v>
      </c>
      <c r="Q2083" t="str">
        <f t="shared" si="130"/>
        <v>music</v>
      </c>
      <c r="R2083" t="str">
        <f t="shared" si="131"/>
        <v>indie rock</v>
      </c>
      <c r="S2083" s="12">
        <f>(((I2083/60)/60)/24)+DATE(1970,1,1)</f>
        <v>41045.207638888889</v>
      </c>
      <c r="T2083" s="12">
        <f>(((J2083/60)/60)/24)+DATE(1970,1,1)</f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5">
        <f t="shared" si="129"/>
        <v>43.71</v>
      </c>
      <c r="Q2084" t="str">
        <f t="shared" si="130"/>
        <v>music</v>
      </c>
      <c r="R2084" t="str">
        <f t="shared" si="131"/>
        <v>indie rock</v>
      </c>
      <c r="S2084" s="12">
        <f>(((I2084/60)/60)/24)+DATE(1970,1,1)</f>
        <v>40871.161990740737</v>
      </c>
      <c r="T2084" s="12">
        <f>(((J2084/60)/60)/24)+DATE(1970,1,1)</f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5">
        <f t="shared" si="129"/>
        <v>34</v>
      </c>
      <c r="Q2085" t="str">
        <f t="shared" si="130"/>
        <v>music</v>
      </c>
      <c r="R2085" t="str">
        <f t="shared" si="131"/>
        <v>indie rock</v>
      </c>
      <c r="S2085" s="12">
        <f>(((I2085/60)/60)/24)+DATE(1970,1,1)</f>
        <v>41064.72216435185</v>
      </c>
      <c r="T2085" s="12">
        <f>(((J2085/60)/60)/24)+DATE(1970,1,1)</f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5">
        <f t="shared" si="129"/>
        <v>70.650000000000006</v>
      </c>
      <c r="Q2086" t="str">
        <f t="shared" si="130"/>
        <v>music</v>
      </c>
      <c r="R2086" t="str">
        <f t="shared" si="131"/>
        <v>indie rock</v>
      </c>
      <c r="S2086" s="12">
        <f>(((I2086/60)/60)/24)+DATE(1970,1,1)</f>
        <v>41763.290972222225</v>
      </c>
      <c r="T2086" s="12">
        <f>(((J2086/60)/60)/24)+DATE(1970,1,1)</f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5">
        <f t="shared" si="129"/>
        <v>89.3</v>
      </c>
      <c r="Q2087" t="str">
        <f t="shared" si="130"/>
        <v>music</v>
      </c>
      <c r="R2087" t="str">
        <f t="shared" si="131"/>
        <v>indie rock</v>
      </c>
      <c r="S2087" s="12">
        <f>(((I2087/60)/60)/24)+DATE(1970,1,1)</f>
        <v>41105.835497685184</v>
      </c>
      <c r="T2087" s="12">
        <f>(((J2087/60)/60)/24)+DATE(1970,1,1)</f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5">
        <f t="shared" si="129"/>
        <v>115.09</v>
      </c>
      <c r="Q2088" t="str">
        <f t="shared" si="130"/>
        <v>music</v>
      </c>
      <c r="R2088" t="str">
        <f t="shared" si="131"/>
        <v>indie rock</v>
      </c>
      <c r="S2088" s="12">
        <f>(((I2088/60)/60)/24)+DATE(1970,1,1)</f>
        <v>40891.207638888889</v>
      </c>
      <c r="T2088" s="12">
        <f>(((J2088/60)/60)/24)+DATE(1970,1,1)</f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5">
        <f t="shared" si="129"/>
        <v>62.12</v>
      </c>
      <c r="Q2089" t="str">
        <f t="shared" si="130"/>
        <v>music</v>
      </c>
      <c r="R2089" t="str">
        <f t="shared" si="131"/>
        <v>indie rock</v>
      </c>
      <c r="S2089" s="12">
        <f>(((I2089/60)/60)/24)+DATE(1970,1,1)</f>
        <v>40794.204375000001</v>
      </c>
      <c r="T2089" s="12">
        <f>(((J2089/60)/60)/24)+DATE(1970,1,1)</f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5">
        <f t="shared" si="129"/>
        <v>46.2</v>
      </c>
      <c r="Q2090" t="str">
        <f t="shared" si="130"/>
        <v>music</v>
      </c>
      <c r="R2090" t="str">
        <f t="shared" si="131"/>
        <v>indie rock</v>
      </c>
      <c r="S2090" s="12">
        <f>(((I2090/60)/60)/24)+DATE(1970,1,1)</f>
        <v>40432.165972222225</v>
      </c>
      <c r="T2090" s="12">
        <f>(((J2090/60)/60)/24)+DATE(1970,1,1)</f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5">
        <f t="shared" si="129"/>
        <v>48.55</v>
      </c>
      <c r="Q2091" t="str">
        <f t="shared" si="130"/>
        <v>music</v>
      </c>
      <c r="R2091" t="str">
        <f t="shared" si="131"/>
        <v>indie rock</v>
      </c>
      <c r="S2091" s="12">
        <f>(((I2091/60)/60)/24)+DATE(1970,1,1)</f>
        <v>41488.076319444444</v>
      </c>
      <c r="T2091" s="12">
        <f>(((J2091/60)/60)/24)+DATE(1970,1,1)</f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5">
        <f t="shared" si="129"/>
        <v>57.52</v>
      </c>
      <c r="Q2092" t="str">
        <f t="shared" si="130"/>
        <v>music</v>
      </c>
      <c r="R2092" t="str">
        <f t="shared" si="131"/>
        <v>indie rock</v>
      </c>
      <c r="S2092" s="12">
        <f>(((I2092/60)/60)/24)+DATE(1970,1,1)</f>
        <v>41329.381423611114</v>
      </c>
      <c r="T2092" s="12">
        <f>(((J2092/60)/60)/24)+DATE(1970,1,1)</f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5">
        <f t="shared" si="129"/>
        <v>88.15</v>
      </c>
      <c r="Q2093" t="str">
        <f t="shared" si="130"/>
        <v>music</v>
      </c>
      <c r="R2093" t="str">
        <f t="shared" si="131"/>
        <v>indie rock</v>
      </c>
      <c r="S2093" s="12">
        <f>(((I2093/60)/60)/24)+DATE(1970,1,1)</f>
        <v>40603.833333333336</v>
      </c>
      <c r="T2093" s="12">
        <f>(((J2093/60)/60)/24)+DATE(1970,1,1)</f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5">
        <f t="shared" si="129"/>
        <v>110.49</v>
      </c>
      <c r="Q2094" t="str">
        <f t="shared" si="130"/>
        <v>music</v>
      </c>
      <c r="R2094" t="str">
        <f t="shared" si="131"/>
        <v>indie rock</v>
      </c>
      <c r="S2094" s="12">
        <f>(((I2094/60)/60)/24)+DATE(1970,1,1)</f>
        <v>40823.707546296297</v>
      </c>
      <c r="T2094" s="12">
        <f>(((J2094/60)/60)/24)+DATE(1970,1,1)</f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5">
        <f t="shared" si="129"/>
        <v>66.83</v>
      </c>
      <c r="Q2095" t="str">
        <f t="shared" si="130"/>
        <v>music</v>
      </c>
      <c r="R2095" t="str">
        <f t="shared" si="131"/>
        <v>indie rock</v>
      </c>
      <c r="S2095" s="12">
        <f>(((I2095/60)/60)/24)+DATE(1970,1,1)</f>
        <v>41265.896203703705</v>
      </c>
      <c r="T2095" s="12">
        <f>(((J2095/60)/60)/24)+DATE(1970,1,1)</f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5">
        <f t="shared" si="129"/>
        <v>58.6</v>
      </c>
      <c r="Q2096" t="str">
        <f t="shared" si="130"/>
        <v>music</v>
      </c>
      <c r="R2096" t="str">
        <f t="shared" si="131"/>
        <v>indie rock</v>
      </c>
      <c r="S2096" s="12">
        <f>(((I2096/60)/60)/24)+DATE(1970,1,1)</f>
        <v>40973.125</v>
      </c>
      <c r="T2096" s="12">
        <f>(((J2096/60)/60)/24)+DATE(1970,1,1)</f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5">
        <f t="shared" si="129"/>
        <v>113.64</v>
      </c>
      <c r="Q2097" t="str">
        <f t="shared" si="130"/>
        <v>music</v>
      </c>
      <c r="R2097" t="str">
        <f t="shared" si="131"/>
        <v>indie rock</v>
      </c>
      <c r="S2097" s="12">
        <f>(((I2097/60)/60)/24)+DATE(1970,1,1)</f>
        <v>40818.733483796292</v>
      </c>
      <c r="T2097" s="12">
        <f>(((J2097/60)/60)/24)+DATE(1970,1,1)</f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5">
        <f t="shared" si="129"/>
        <v>43.57</v>
      </c>
      <c r="Q2098" t="str">
        <f t="shared" si="130"/>
        <v>music</v>
      </c>
      <c r="R2098" t="str">
        <f t="shared" si="131"/>
        <v>indie rock</v>
      </c>
      <c r="S2098" s="12">
        <f>(((I2098/60)/60)/24)+DATE(1970,1,1)</f>
        <v>41208.165972222225</v>
      </c>
      <c r="T2098" s="12">
        <f>(((J2098/60)/60)/24)+DATE(1970,1,1)</f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5">
        <f t="shared" si="129"/>
        <v>78.95</v>
      </c>
      <c r="Q2099" t="str">
        <f t="shared" si="130"/>
        <v>music</v>
      </c>
      <c r="R2099" t="str">
        <f t="shared" si="131"/>
        <v>indie rock</v>
      </c>
      <c r="S2099" s="12">
        <f>(((I2099/60)/60)/24)+DATE(1970,1,1)</f>
        <v>40878.626562500001</v>
      </c>
      <c r="T2099" s="12">
        <f>(((J2099/60)/60)/24)+DATE(1970,1,1)</f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5">
        <f t="shared" si="129"/>
        <v>188.13</v>
      </c>
      <c r="Q2100" t="str">
        <f t="shared" si="130"/>
        <v>music</v>
      </c>
      <c r="R2100" t="str">
        <f t="shared" si="131"/>
        <v>indie rock</v>
      </c>
      <c r="S2100" s="12">
        <f>(((I2100/60)/60)/24)+DATE(1970,1,1)</f>
        <v>40976.11383101852</v>
      </c>
      <c r="T2100" s="12">
        <f>(((J2100/60)/60)/24)+DATE(1970,1,1)</f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5">
        <f t="shared" si="129"/>
        <v>63.03</v>
      </c>
      <c r="Q2101" t="str">
        <f t="shared" si="130"/>
        <v>music</v>
      </c>
      <c r="R2101" t="str">
        <f t="shared" si="131"/>
        <v>indie rock</v>
      </c>
      <c r="S2101" s="12">
        <f>(((I2101/60)/60)/24)+DATE(1970,1,1)</f>
        <v>42187.152777777781</v>
      </c>
      <c r="T2101" s="12">
        <f>(((J2101/60)/60)/24)+DATE(1970,1,1)</f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5">
        <f t="shared" si="129"/>
        <v>30.37</v>
      </c>
      <c r="Q2102" t="str">
        <f t="shared" si="130"/>
        <v>music</v>
      </c>
      <c r="R2102" t="str">
        <f t="shared" si="131"/>
        <v>indie rock</v>
      </c>
      <c r="S2102" s="12">
        <f>(((I2102/60)/60)/24)+DATE(1970,1,1)</f>
        <v>41090.165972222225</v>
      </c>
      <c r="T2102" s="12">
        <f>(((J2102/60)/60)/24)+DATE(1970,1,1)</f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5">
        <f t="shared" si="129"/>
        <v>51.48</v>
      </c>
      <c r="Q2103" t="str">
        <f t="shared" si="130"/>
        <v>music</v>
      </c>
      <c r="R2103" t="str">
        <f t="shared" si="131"/>
        <v>indie rock</v>
      </c>
      <c r="S2103" s="12">
        <f>(((I2103/60)/60)/24)+DATE(1970,1,1)</f>
        <v>40952.149467592593</v>
      </c>
      <c r="T2103" s="12">
        <f>(((J2103/60)/60)/24)+DATE(1970,1,1)</f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5">
        <f t="shared" si="129"/>
        <v>35.79</v>
      </c>
      <c r="Q2104" t="str">
        <f t="shared" si="130"/>
        <v>music</v>
      </c>
      <c r="R2104" t="str">
        <f t="shared" si="131"/>
        <v>indie rock</v>
      </c>
      <c r="S2104" s="12">
        <f>(((I2104/60)/60)/24)+DATE(1970,1,1)</f>
        <v>40668.868611111109</v>
      </c>
      <c r="T2104" s="12">
        <f>(((J2104/60)/60)/24)+DATE(1970,1,1)</f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5">
        <f t="shared" si="129"/>
        <v>98.82</v>
      </c>
      <c r="Q2105" t="str">
        <f t="shared" si="130"/>
        <v>music</v>
      </c>
      <c r="R2105" t="str">
        <f t="shared" si="131"/>
        <v>indie rock</v>
      </c>
      <c r="S2105" s="12">
        <f>(((I2105/60)/60)/24)+DATE(1970,1,1)</f>
        <v>41222.7966087963</v>
      </c>
      <c r="T2105" s="12">
        <f>(((J2105/60)/60)/24)+DATE(1970,1,1)</f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5">
        <f t="shared" si="129"/>
        <v>28</v>
      </c>
      <c r="Q2106" t="str">
        <f t="shared" si="130"/>
        <v>music</v>
      </c>
      <c r="R2106" t="str">
        <f t="shared" si="131"/>
        <v>indie rock</v>
      </c>
      <c r="S2106" s="12">
        <f>(((I2106/60)/60)/24)+DATE(1970,1,1)</f>
        <v>41425</v>
      </c>
      <c r="T2106" s="12">
        <f>(((J2106/60)/60)/24)+DATE(1970,1,1)</f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5">
        <f t="shared" si="129"/>
        <v>51.31</v>
      </c>
      <c r="Q2107" t="str">
        <f t="shared" si="130"/>
        <v>music</v>
      </c>
      <c r="R2107" t="str">
        <f t="shared" si="131"/>
        <v>indie rock</v>
      </c>
      <c r="S2107" s="12">
        <f>(((I2107/60)/60)/24)+DATE(1970,1,1)</f>
        <v>41964.166666666672</v>
      </c>
      <c r="T2107" s="12">
        <f>(((J2107/60)/60)/24)+DATE(1970,1,1)</f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5">
        <f t="shared" si="129"/>
        <v>53.52</v>
      </c>
      <c r="Q2108" t="str">
        <f t="shared" si="130"/>
        <v>music</v>
      </c>
      <c r="R2108" t="str">
        <f t="shared" si="131"/>
        <v>indie rock</v>
      </c>
      <c r="S2108" s="12">
        <f>(((I2108/60)/60)/24)+DATE(1970,1,1)</f>
        <v>41300.21497685185</v>
      </c>
      <c r="T2108" s="12">
        <f>(((J2108/60)/60)/24)+DATE(1970,1,1)</f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5">
        <f t="shared" si="129"/>
        <v>37.15</v>
      </c>
      <c r="Q2109" t="str">
        <f t="shared" si="130"/>
        <v>music</v>
      </c>
      <c r="R2109" t="str">
        <f t="shared" si="131"/>
        <v>indie rock</v>
      </c>
      <c r="S2109" s="12">
        <f>(((I2109/60)/60)/24)+DATE(1970,1,1)</f>
        <v>41955.752233796295</v>
      </c>
      <c r="T2109" s="12">
        <f>(((J2109/60)/60)/24)+DATE(1970,1,1)</f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5">
        <f t="shared" si="129"/>
        <v>89.9</v>
      </c>
      <c r="Q2110" t="str">
        <f t="shared" si="130"/>
        <v>music</v>
      </c>
      <c r="R2110" t="str">
        <f t="shared" si="131"/>
        <v>indie rock</v>
      </c>
      <c r="S2110" s="12">
        <f>(((I2110/60)/60)/24)+DATE(1970,1,1)</f>
        <v>41162.163194444445</v>
      </c>
      <c r="T2110" s="12">
        <f>(((J2110/60)/60)/24)+DATE(1970,1,1)</f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5">
        <f t="shared" si="129"/>
        <v>106.53</v>
      </c>
      <c r="Q2111" t="str">
        <f t="shared" si="130"/>
        <v>music</v>
      </c>
      <c r="R2111" t="str">
        <f t="shared" si="131"/>
        <v>indie rock</v>
      </c>
      <c r="S2111" s="12">
        <f>(((I2111/60)/60)/24)+DATE(1970,1,1)</f>
        <v>42190.708530092597</v>
      </c>
      <c r="T2111" s="12">
        <f>(((J2111/60)/60)/24)+DATE(1970,1,1)</f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5">
        <f t="shared" si="129"/>
        <v>52.82</v>
      </c>
      <c r="Q2112" t="str">
        <f t="shared" si="130"/>
        <v>music</v>
      </c>
      <c r="R2112" t="str">
        <f t="shared" si="131"/>
        <v>indie rock</v>
      </c>
      <c r="S2112" s="12">
        <f>(((I2112/60)/60)/24)+DATE(1970,1,1)</f>
        <v>41787.207638888889</v>
      </c>
      <c r="T2112" s="12">
        <f>(((J2112/60)/60)/24)+DATE(1970,1,1)</f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5">
        <f t="shared" si="129"/>
        <v>54.62</v>
      </c>
      <c r="Q2113" t="str">
        <f t="shared" si="130"/>
        <v>music</v>
      </c>
      <c r="R2113" t="str">
        <f t="shared" si="131"/>
        <v>indie rock</v>
      </c>
      <c r="S2113" s="12">
        <f>(((I2113/60)/60)/24)+DATE(1970,1,1)</f>
        <v>40770.041666666664</v>
      </c>
      <c r="T2113" s="12">
        <f>(((J2113/60)/60)/24)+DATE(1970,1,1)</f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5">
        <f t="shared" si="129"/>
        <v>27.27</v>
      </c>
      <c r="Q2114" t="str">
        <f t="shared" si="130"/>
        <v>music</v>
      </c>
      <c r="R2114" t="str">
        <f t="shared" si="131"/>
        <v>indie rock</v>
      </c>
      <c r="S2114" s="12">
        <f>(((I2114/60)/60)/24)+DATE(1970,1,1)</f>
        <v>41379.928159722222</v>
      </c>
      <c r="T2114" s="12">
        <f>(((J2114/60)/60)/24)+DATE(1970,1,1)</f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5">
        <f t="shared" ref="P2115:P2178" si="133">ROUND(E2115/L2115,2)</f>
        <v>68.599999999999994</v>
      </c>
      <c r="Q2115" t="str">
        <f t="shared" ref="Q2115:Q2178" si="134">LEFT(N2115,FIND("/",N2115)-1)</f>
        <v>music</v>
      </c>
      <c r="R2115" t="str">
        <f t="shared" ref="R2115:R2178" si="135">RIGHT(N2115,LEN(N2115)-FIND("/",N2115))</f>
        <v>indie rock</v>
      </c>
      <c r="S2115" s="12">
        <f>(((I2115/60)/60)/24)+DATE(1970,1,1)</f>
        <v>41905.86546296296</v>
      </c>
      <c r="T2115" s="12">
        <f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5">
        <f t="shared" si="133"/>
        <v>35.61</v>
      </c>
      <c r="Q2116" t="str">
        <f t="shared" si="134"/>
        <v>music</v>
      </c>
      <c r="R2116" t="str">
        <f t="shared" si="135"/>
        <v>indie rock</v>
      </c>
      <c r="S2116" s="12">
        <f>(((I2116/60)/60)/24)+DATE(1970,1,1)</f>
        <v>40521.207638888889</v>
      </c>
      <c r="T2116" s="12">
        <f>(((J2116/60)/60)/24)+DATE(1970,1,1)</f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5">
        <f t="shared" si="133"/>
        <v>94.03</v>
      </c>
      <c r="Q2117" t="str">
        <f t="shared" si="134"/>
        <v>music</v>
      </c>
      <c r="R2117" t="str">
        <f t="shared" si="135"/>
        <v>indie rock</v>
      </c>
      <c r="S2117" s="12">
        <f>(((I2117/60)/60)/24)+DATE(1970,1,1)</f>
        <v>40594.081030092595</v>
      </c>
      <c r="T2117" s="12">
        <f>(((J2117/60)/60)/24)+DATE(1970,1,1)</f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5">
        <f t="shared" si="133"/>
        <v>526.46</v>
      </c>
      <c r="Q2118" t="str">
        <f t="shared" si="134"/>
        <v>music</v>
      </c>
      <c r="R2118" t="str">
        <f t="shared" si="135"/>
        <v>indie rock</v>
      </c>
      <c r="S2118" s="12">
        <f>(((I2118/60)/60)/24)+DATE(1970,1,1)</f>
        <v>41184.777812500004</v>
      </c>
      <c r="T2118" s="12">
        <f>(((J2118/60)/60)/24)+DATE(1970,1,1)</f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5">
        <f t="shared" si="133"/>
        <v>50.66</v>
      </c>
      <c r="Q2119" t="str">
        <f t="shared" si="134"/>
        <v>music</v>
      </c>
      <c r="R2119" t="str">
        <f t="shared" si="135"/>
        <v>indie rock</v>
      </c>
      <c r="S2119" s="12">
        <f>(((I2119/60)/60)/24)+DATE(1970,1,1)</f>
        <v>42304.207638888889</v>
      </c>
      <c r="T2119" s="12">
        <f>(((J2119/60)/60)/24)+DATE(1970,1,1)</f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5">
        <f t="shared" si="133"/>
        <v>79.180000000000007</v>
      </c>
      <c r="Q2120" t="str">
        <f t="shared" si="134"/>
        <v>music</v>
      </c>
      <c r="R2120" t="str">
        <f t="shared" si="135"/>
        <v>indie rock</v>
      </c>
      <c r="S2120" s="12">
        <f>(((I2120/60)/60)/24)+DATE(1970,1,1)</f>
        <v>40748.839537037034</v>
      </c>
      <c r="T2120" s="12">
        <f>(((J2120/60)/60)/24)+DATE(1970,1,1)</f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5">
        <f t="shared" si="133"/>
        <v>91.59</v>
      </c>
      <c r="Q2121" t="str">
        <f t="shared" si="134"/>
        <v>music</v>
      </c>
      <c r="R2121" t="str">
        <f t="shared" si="135"/>
        <v>indie rock</v>
      </c>
      <c r="S2121" s="12">
        <f>(((I2121/60)/60)/24)+DATE(1970,1,1)</f>
        <v>41137.130150462966</v>
      </c>
      <c r="T2121" s="12">
        <f>(((J2121/60)/60)/24)+DATE(1970,1,1)</f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5">
        <f t="shared" si="133"/>
        <v>116.96</v>
      </c>
      <c r="Q2122" t="str">
        <f t="shared" si="134"/>
        <v>music</v>
      </c>
      <c r="R2122" t="str">
        <f t="shared" si="135"/>
        <v>indie rock</v>
      </c>
      <c r="S2122" s="12">
        <f>(((I2122/60)/60)/24)+DATE(1970,1,1)</f>
        <v>41640.964537037034</v>
      </c>
      <c r="T2122" s="12">
        <f>(((J2122/60)/60)/24)+DATE(1970,1,1)</f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5">
        <f t="shared" si="133"/>
        <v>28.4</v>
      </c>
      <c r="Q2123" t="str">
        <f t="shared" si="134"/>
        <v>games</v>
      </c>
      <c r="R2123" t="str">
        <f t="shared" si="135"/>
        <v>video games</v>
      </c>
      <c r="S2123" s="12">
        <f>(((I2123/60)/60)/24)+DATE(1970,1,1)</f>
        <v>42746.7424537037</v>
      </c>
      <c r="T2123" s="12">
        <f>(((J2123/60)/60)/24)+DATE(1970,1,1)</f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5">
        <f t="shared" si="133"/>
        <v>103.33</v>
      </c>
      <c r="Q2124" t="str">
        <f t="shared" si="134"/>
        <v>games</v>
      </c>
      <c r="R2124" t="str">
        <f t="shared" si="135"/>
        <v>video games</v>
      </c>
      <c r="S2124" s="12">
        <f>(((I2124/60)/60)/24)+DATE(1970,1,1)</f>
        <v>42742.300567129627</v>
      </c>
      <c r="T2124" s="12">
        <f>(((J2124/60)/60)/24)+DATE(1970,1,1)</f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5">
        <f t="shared" si="133"/>
        <v>10</v>
      </c>
      <c r="Q2125" t="str">
        <f t="shared" si="134"/>
        <v>games</v>
      </c>
      <c r="R2125" t="str">
        <f t="shared" si="135"/>
        <v>video games</v>
      </c>
      <c r="S2125" s="12">
        <f>(((I2125/60)/60)/24)+DATE(1970,1,1)</f>
        <v>40252.290972222225</v>
      </c>
      <c r="T2125" s="12">
        <f>(((J2125/60)/60)/24)+DATE(1970,1,1)</f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5">
        <f t="shared" si="133"/>
        <v>23</v>
      </c>
      <c r="Q2126" t="str">
        <f t="shared" si="134"/>
        <v>games</v>
      </c>
      <c r="R2126" t="str">
        <f t="shared" si="135"/>
        <v>video games</v>
      </c>
      <c r="S2126" s="12">
        <f>(((I2126/60)/60)/24)+DATE(1970,1,1)</f>
        <v>40512.208333333336</v>
      </c>
      <c r="T2126" s="12">
        <f>(((J2126/60)/60)/24)+DATE(1970,1,1)</f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5">
        <f t="shared" si="133"/>
        <v>31.56</v>
      </c>
      <c r="Q2127" t="str">
        <f t="shared" si="134"/>
        <v>games</v>
      </c>
      <c r="R2127" t="str">
        <f t="shared" si="135"/>
        <v>video games</v>
      </c>
      <c r="S2127" s="12">
        <f>(((I2127/60)/60)/24)+DATE(1970,1,1)</f>
        <v>42221.023530092592</v>
      </c>
      <c r="T2127" s="12">
        <f>(((J2127/60)/60)/24)+DATE(1970,1,1)</f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5">
        <f t="shared" si="133"/>
        <v>5</v>
      </c>
      <c r="Q2128" t="str">
        <f t="shared" si="134"/>
        <v>games</v>
      </c>
      <c r="R2128" t="str">
        <f t="shared" si="135"/>
        <v>video games</v>
      </c>
      <c r="S2128" s="12">
        <f>(((I2128/60)/60)/24)+DATE(1970,1,1)</f>
        <v>41981.973229166666</v>
      </c>
      <c r="T2128" s="12">
        <f>(((J2128/60)/60)/24)+DATE(1970,1,1)</f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5">
        <f t="shared" si="133"/>
        <v>34.22</v>
      </c>
      <c r="Q2129" t="str">
        <f t="shared" si="134"/>
        <v>games</v>
      </c>
      <c r="R2129" t="str">
        <f t="shared" si="135"/>
        <v>video games</v>
      </c>
      <c r="S2129" s="12">
        <f>(((I2129/60)/60)/24)+DATE(1970,1,1)</f>
        <v>42075.463692129633</v>
      </c>
      <c r="T2129" s="12">
        <f>(((J2129/60)/60)/24)+DATE(1970,1,1)</f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5">
        <f t="shared" si="133"/>
        <v>25</v>
      </c>
      <c r="Q2130" t="str">
        <f t="shared" si="134"/>
        <v>games</v>
      </c>
      <c r="R2130" t="str">
        <f t="shared" si="135"/>
        <v>video games</v>
      </c>
      <c r="S2130" s="12">
        <f>(((I2130/60)/60)/24)+DATE(1970,1,1)</f>
        <v>41903.772789351853</v>
      </c>
      <c r="T2130" s="12">
        <f>(((J2130/60)/60)/24)+DATE(1970,1,1)</f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5">
        <f t="shared" si="133"/>
        <v>19.670000000000002</v>
      </c>
      <c r="Q2131" t="str">
        <f t="shared" si="134"/>
        <v>games</v>
      </c>
      <c r="R2131" t="str">
        <f t="shared" si="135"/>
        <v>video games</v>
      </c>
      <c r="S2131" s="12">
        <f>(((I2131/60)/60)/24)+DATE(1970,1,1)</f>
        <v>42439.024305555555</v>
      </c>
      <c r="T2131" s="12">
        <f>(((J2131/60)/60)/24)+DATE(1970,1,1)</f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5">
        <f t="shared" si="133"/>
        <v>21.25</v>
      </c>
      <c r="Q2132" t="str">
        <f t="shared" si="134"/>
        <v>games</v>
      </c>
      <c r="R2132" t="str">
        <f t="shared" si="135"/>
        <v>video games</v>
      </c>
      <c r="S2132" s="12">
        <f>(((I2132/60)/60)/24)+DATE(1970,1,1)</f>
        <v>41867.086377314816</v>
      </c>
      <c r="T2132" s="12">
        <f>(((J2132/60)/60)/24)+DATE(1970,1,1)</f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5">
        <f t="shared" si="133"/>
        <v>8.33</v>
      </c>
      <c r="Q2133" t="str">
        <f t="shared" si="134"/>
        <v>games</v>
      </c>
      <c r="R2133" t="str">
        <f t="shared" si="135"/>
        <v>video games</v>
      </c>
      <c r="S2133" s="12">
        <f>(((I2133/60)/60)/24)+DATE(1970,1,1)</f>
        <v>42197.207071759258</v>
      </c>
      <c r="T2133" s="12">
        <f>(((J2133/60)/60)/24)+DATE(1970,1,1)</f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5">
        <f t="shared" si="133"/>
        <v>21.34</v>
      </c>
      <c r="Q2134" t="str">
        <f t="shared" si="134"/>
        <v>games</v>
      </c>
      <c r="R2134" t="str">
        <f t="shared" si="135"/>
        <v>video games</v>
      </c>
      <c r="S2134" s="12">
        <f>(((I2134/60)/60)/24)+DATE(1970,1,1)</f>
        <v>41673.487175925926</v>
      </c>
      <c r="T2134" s="12">
        <f>(((J2134/60)/60)/24)+DATE(1970,1,1)</f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5">
        <f t="shared" si="133"/>
        <v>5.33</v>
      </c>
      <c r="Q2135" t="str">
        <f t="shared" si="134"/>
        <v>games</v>
      </c>
      <c r="R2135" t="str">
        <f t="shared" si="135"/>
        <v>video games</v>
      </c>
      <c r="S2135" s="12">
        <f>(((I2135/60)/60)/24)+DATE(1970,1,1)</f>
        <v>40657.290972222225</v>
      </c>
      <c r="T2135" s="12">
        <f>(((J2135/60)/60)/24)+DATE(1970,1,1)</f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5">
        <f t="shared" si="133"/>
        <v>34.67</v>
      </c>
      <c r="Q2136" t="str">
        <f t="shared" si="134"/>
        <v>games</v>
      </c>
      <c r="R2136" t="str">
        <f t="shared" si="135"/>
        <v>video games</v>
      </c>
      <c r="S2136" s="12">
        <f>(((I2136/60)/60)/24)+DATE(1970,1,1)</f>
        <v>41391.886469907404</v>
      </c>
      <c r="T2136" s="12">
        <f>(((J2136/60)/60)/24)+DATE(1970,1,1)</f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5">
        <f t="shared" si="133"/>
        <v>21.73</v>
      </c>
      <c r="Q2137" t="str">
        <f t="shared" si="134"/>
        <v>games</v>
      </c>
      <c r="R2137" t="str">
        <f t="shared" si="135"/>
        <v>video games</v>
      </c>
      <c r="S2137" s="12">
        <f>(((I2137/60)/60)/24)+DATE(1970,1,1)</f>
        <v>41186.963344907403</v>
      </c>
      <c r="T2137" s="12">
        <f>(((J2137/60)/60)/24)+DATE(1970,1,1)</f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5">
        <f t="shared" si="133"/>
        <v>11.92</v>
      </c>
      <c r="Q2138" t="str">
        <f t="shared" si="134"/>
        <v>games</v>
      </c>
      <c r="R2138" t="str">
        <f t="shared" si="135"/>
        <v>video games</v>
      </c>
      <c r="S2138" s="12">
        <f>(((I2138/60)/60)/24)+DATE(1970,1,1)</f>
        <v>41566.509097222224</v>
      </c>
      <c r="T2138" s="12">
        <f>(((J2138/60)/60)/24)+DATE(1970,1,1)</f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5">
        <f t="shared" si="133"/>
        <v>26.6</v>
      </c>
      <c r="Q2139" t="str">
        <f t="shared" si="134"/>
        <v>games</v>
      </c>
      <c r="R2139" t="str">
        <f t="shared" si="135"/>
        <v>video games</v>
      </c>
      <c r="S2139" s="12">
        <f>(((I2139/60)/60)/24)+DATE(1970,1,1)</f>
        <v>41978.771168981482</v>
      </c>
      <c r="T2139" s="12">
        <f>(((J2139/60)/60)/24)+DATE(1970,1,1)</f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5">
        <f t="shared" si="133"/>
        <v>10.67</v>
      </c>
      <c r="Q2140" t="str">
        <f t="shared" si="134"/>
        <v>games</v>
      </c>
      <c r="R2140" t="str">
        <f t="shared" si="135"/>
        <v>video games</v>
      </c>
      <c r="S2140" s="12">
        <f>(((I2140/60)/60)/24)+DATE(1970,1,1)</f>
        <v>41587.054849537039</v>
      </c>
      <c r="T2140" s="12">
        <f>(((J2140/60)/60)/24)+DATE(1970,1,1)</f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5">
        <f t="shared" si="133"/>
        <v>29.04</v>
      </c>
      <c r="Q2141" t="str">
        <f t="shared" si="134"/>
        <v>games</v>
      </c>
      <c r="R2141" t="str">
        <f t="shared" si="135"/>
        <v>video games</v>
      </c>
      <c r="S2141" s="12">
        <f>(((I2141/60)/60)/24)+DATE(1970,1,1)</f>
        <v>42677.750092592592</v>
      </c>
      <c r="T2141" s="12">
        <f>(((J2141/60)/60)/24)+DATE(1970,1,1)</f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5">
        <f t="shared" si="133"/>
        <v>50.91</v>
      </c>
      <c r="Q2142" t="str">
        <f t="shared" si="134"/>
        <v>games</v>
      </c>
      <c r="R2142" t="str">
        <f t="shared" si="135"/>
        <v>video games</v>
      </c>
      <c r="S2142" s="12">
        <f>(((I2142/60)/60)/24)+DATE(1970,1,1)</f>
        <v>41285.833611111113</v>
      </c>
      <c r="T2142" s="12">
        <f>(((J2142/60)/60)/24)+DATE(1970,1,1)</f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5" t="e">
        <f t="shared" si="133"/>
        <v>#DIV/0!</v>
      </c>
      <c r="Q2143" t="str">
        <f t="shared" si="134"/>
        <v>games</v>
      </c>
      <c r="R2143" t="str">
        <f t="shared" si="135"/>
        <v>video games</v>
      </c>
      <c r="S2143" s="12">
        <f>(((I2143/60)/60)/24)+DATE(1970,1,1)</f>
        <v>41957.277303240742</v>
      </c>
      <c r="T2143" s="12">
        <f>(((J2143/60)/60)/24)+DATE(1970,1,1)</f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5">
        <f t="shared" si="133"/>
        <v>50.08</v>
      </c>
      <c r="Q2144" t="str">
        <f t="shared" si="134"/>
        <v>games</v>
      </c>
      <c r="R2144" t="str">
        <f t="shared" si="135"/>
        <v>video games</v>
      </c>
      <c r="S2144" s="12">
        <f>(((I2144/60)/60)/24)+DATE(1970,1,1)</f>
        <v>42368.701504629629</v>
      </c>
      <c r="T2144" s="12">
        <f>(((J2144/60)/60)/24)+DATE(1970,1,1)</f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5">
        <f t="shared" si="133"/>
        <v>45</v>
      </c>
      <c r="Q2145" t="str">
        <f t="shared" si="134"/>
        <v>games</v>
      </c>
      <c r="R2145" t="str">
        <f t="shared" si="135"/>
        <v>video games</v>
      </c>
      <c r="S2145" s="12">
        <f>(((I2145/60)/60)/24)+DATE(1970,1,1)</f>
        <v>40380.791666666664</v>
      </c>
      <c r="T2145" s="12">
        <f>(((J2145/60)/60)/24)+DATE(1970,1,1)</f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5">
        <f t="shared" si="133"/>
        <v>25.29</v>
      </c>
      <c r="Q2146" t="str">
        <f t="shared" si="134"/>
        <v>games</v>
      </c>
      <c r="R2146" t="str">
        <f t="shared" si="135"/>
        <v>video games</v>
      </c>
      <c r="S2146" s="12">
        <f>(((I2146/60)/60)/24)+DATE(1970,1,1)</f>
        <v>41531.546759259261</v>
      </c>
      <c r="T2146" s="12">
        <f>(((J2146/60)/60)/24)+DATE(1970,1,1)</f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5">
        <f t="shared" si="133"/>
        <v>51.29</v>
      </c>
      <c r="Q2147" t="str">
        <f t="shared" si="134"/>
        <v>games</v>
      </c>
      <c r="R2147" t="str">
        <f t="shared" si="135"/>
        <v>video games</v>
      </c>
      <c r="S2147" s="12">
        <f>(((I2147/60)/60)/24)+DATE(1970,1,1)</f>
        <v>41605.279097222221</v>
      </c>
      <c r="T2147" s="12">
        <f>(((J2147/60)/60)/24)+DATE(1970,1,1)</f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5">
        <f t="shared" si="133"/>
        <v>1</v>
      </c>
      <c r="Q2148" t="str">
        <f t="shared" si="134"/>
        <v>games</v>
      </c>
      <c r="R2148" t="str">
        <f t="shared" si="135"/>
        <v>video games</v>
      </c>
      <c r="S2148" s="12">
        <f>(((I2148/60)/60)/24)+DATE(1970,1,1)</f>
        <v>42411.679513888885</v>
      </c>
      <c r="T2148" s="12">
        <f>(((J2148/60)/60)/24)+DATE(1970,1,1)</f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5">
        <f t="shared" si="133"/>
        <v>49.38</v>
      </c>
      <c r="Q2149" t="str">
        <f t="shared" si="134"/>
        <v>games</v>
      </c>
      <c r="R2149" t="str">
        <f t="shared" si="135"/>
        <v>video games</v>
      </c>
      <c r="S2149" s="12">
        <f>(((I2149/60)/60)/24)+DATE(1970,1,1)</f>
        <v>41959.337361111116</v>
      </c>
      <c r="T2149" s="12">
        <f>(((J2149/60)/60)/24)+DATE(1970,1,1)</f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5">
        <f t="shared" si="133"/>
        <v>1</v>
      </c>
      <c r="Q2150" t="str">
        <f t="shared" si="134"/>
        <v>games</v>
      </c>
      <c r="R2150" t="str">
        <f t="shared" si="135"/>
        <v>video games</v>
      </c>
      <c r="S2150" s="12">
        <f>(((I2150/60)/60)/24)+DATE(1970,1,1)</f>
        <v>42096.691921296297</v>
      </c>
      <c r="T2150" s="12">
        <f>(((J2150/60)/60)/24)+DATE(1970,1,1)</f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5" t="e">
        <f t="shared" si="133"/>
        <v>#DIV/0!</v>
      </c>
      <c r="Q2151" t="str">
        <f t="shared" si="134"/>
        <v>games</v>
      </c>
      <c r="R2151" t="str">
        <f t="shared" si="135"/>
        <v>video games</v>
      </c>
      <c r="S2151" s="12">
        <f>(((I2151/60)/60)/24)+DATE(1970,1,1)</f>
        <v>40390</v>
      </c>
      <c r="T2151" s="12">
        <f>(((J2151/60)/60)/24)+DATE(1970,1,1)</f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5">
        <f t="shared" si="133"/>
        <v>101.25</v>
      </c>
      <c r="Q2152" t="str">
        <f t="shared" si="134"/>
        <v>games</v>
      </c>
      <c r="R2152" t="str">
        <f t="shared" si="135"/>
        <v>video games</v>
      </c>
      <c r="S2152" s="12">
        <f>(((I2152/60)/60)/24)+DATE(1970,1,1)</f>
        <v>42564.284710648149</v>
      </c>
      <c r="T2152" s="12">
        <f>(((J2152/60)/60)/24)+DATE(1970,1,1)</f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5">
        <f t="shared" si="133"/>
        <v>19.670000000000002</v>
      </c>
      <c r="Q2153" t="str">
        <f t="shared" si="134"/>
        <v>games</v>
      </c>
      <c r="R2153" t="str">
        <f t="shared" si="135"/>
        <v>video games</v>
      </c>
      <c r="S2153" s="12">
        <f>(((I2153/60)/60)/24)+DATE(1970,1,1)</f>
        <v>42550.847384259265</v>
      </c>
      <c r="T2153" s="12">
        <f>(((J2153/60)/60)/24)+DATE(1970,1,1)</f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5">
        <f t="shared" si="133"/>
        <v>12.5</v>
      </c>
      <c r="Q2154" t="str">
        <f t="shared" si="134"/>
        <v>games</v>
      </c>
      <c r="R2154" t="str">
        <f t="shared" si="135"/>
        <v>video games</v>
      </c>
      <c r="S2154" s="12">
        <f>(((I2154/60)/60)/24)+DATE(1970,1,1)</f>
        <v>41713.790613425925</v>
      </c>
      <c r="T2154" s="12">
        <f>(((J2154/60)/60)/24)+DATE(1970,1,1)</f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5">
        <f t="shared" si="133"/>
        <v>8.5</v>
      </c>
      <c r="Q2155" t="str">
        <f t="shared" si="134"/>
        <v>games</v>
      </c>
      <c r="R2155" t="str">
        <f t="shared" si="135"/>
        <v>video games</v>
      </c>
      <c r="S2155" s="12">
        <f>(((I2155/60)/60)/24)+DATE(1970,1,1)</f>
        <v>42014.332638888889</v>
      </c>
      <c r="T2155" s="12">
        <f>(((J2155/60)/60)/24)+DATE(1970,1,1)</f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5">
        <f t="shared" si="133"/>
        <v>1</v>
      </c>
      <c r="Q2156" t="str">
        <f t="shared" si="134"/>
        <v>games</v>
      </c>
      <c r="R2156" t="str">
        <f t="shared" si="135"/>
        <v>video games</v>
      </c>
      <c r="S2156" s="12">
        <f>(((I2156/60)/60)/24)+DATE(1970,1,1)</f>
        <v>41667.632256944446</v>
      </c>
      <c r="T2156" s="12">
        <f>(((J2156/60)/60)/24)+DATE(1970,1,1)</f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5">
        <f t="shared" si="133"/>
        <v>23</v>
      </c>
      <c r="Q2157" t="str">
        <f t="shared" si="134"/>
        <v>games</v>
      </c>
      <c r="R2157" t="str">
        <f t="shared" si="135"/>
        <v>video games</v>
      </c>
      <c r="S2157" s="12">
        <f>(((I2157/60)/60)/24)+DATE(1970,1,1)</f>
        <v>42460.70584490741</v>
      </c>
      <c r="T2157" s="12">
        <f>(((J2157/60)/60)/24)+DATE(1970,1,1)</f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5">
        <f t="shared" si="133"/>
        <v>17.989999999999998</v>
      </c>
      <c r="Q2158" t="str">
        <f t="shared" si="134"/>
        <v>games</v>
      </c>
      <c r="R2158" t="str">
        <f t="shared" si="135"/>
        <v>video games</v>
      </c>
      <c r="S2158" s="12">
        <f>(((I2158/60)/60)/24)+DATE(1970,1,1)</f>
        <v>41533.85423611111</v>
      </c>
      <c r="T2158" s="12">
        <f>(((J2158/60)/60)/24)+DATE(1970,1,1)</f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5">
        <f t="shared" si="133"/>
        <v>370.95</v>
      </c>
      <c r="Q2159" t="str">
        <f t="shared" si="134"/>
        <v>games</v>
      </c>
      <c r="R2159" t="str">
        <f t="shared" si="135"/>
        <v>video games</v>
      </c>
      <c r="S2159" s="12">
        <f>(((I2159/60)/60)/24)+DATE(1970,1,1)</f>
        <v>42727.332638888889</v>
      </c>
      <c r="T2159" s="12">
        <f>(((J2159/60)/60)/24)+DATE(1970,1,1)</f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5">
        <f t="shared" si="133"/>
        <v>63.57</v>
      </c>
      <c r="Q2160" t="str">
        <f t="shared" si="134"/>
        <v>games</v>
      </c>
      <c r="R2160" t="str">
        <f t="shared" si="135"/>
        <v>video games</v>
      </c>
      <c r="S2160" s="12">
        <f>(((I2160/60)/60)/24)+DATE(1970,1,1)</f>
        <v>41309.853865740741</v>
      </c>
      <c r="T2160" s="12">
        <f>(((J2160/60)/60)/24)+DATE(1970,1,1)</f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5">
        <f t="shared" si="133"/>
        <v>13</v>
      </c>
      <c r="Q2161" t="str">
        <f t="shared" si="134"/>
        <v>games</v>
      </c>
      <c r="R2161" t="str">
        <f t="shared" si="135"/>
        <v>video games</v>
      </c>
      <c r="S2161" s="12">
        <f>(((I2161/60)/60)/24)+DATE(1970,1,1)</f>
        <v>40740.731180555551</v>
      </c>
      <c r="T2161" s="12">
        <f>(((J2161/60)/60)/24)+DATE(1970,1,1)</f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5">
        <f t="shared" si="133"/>
        <v>5.31</v>
      </c>
      <c r="Q2162" t="str">
        <f t="shared" si="134"/>
        <v>games</v>
      </c>
      <c r="R2162" t="str">
        <f t="shared" si="135"/>
        <v>video games</v>
      </c>
      <c r="S2162" s="12">
        <f>(((I2162/60)/60)/24)+DATE(1970,1,1)</f>
        <v>41048.711863425924</v>
      </c>
      <c r="T2162" s="12">
        <f>(((J2162/60)/60)/24)+DATE(1970,1,1)</f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5">
        <f t="shared" si="133"/>
        <v>35.619999999999997</v>
      </c>
      <c r="Q2163" t="str">
        <f t="shared" si="134"/>
        <v>music</v>
      </c>
      <c r="R2163" t="str">
        <f t="shared" si="135"/>
        <v>rock</v>
      </c>
      <c r="S2163" s="12">
        <f>(((I2163/60)/60)/24)+DATE(1970,1,1)</f>
        <v>42270.852534722217</v>
      </c>
      <c r="T2163" s="12">
        <f>(((J2163/60)/60)/24)+DATE(1970,1,1)</f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5">
        <f t="shared" si="133"/>
        <v>87.1</v>
      </c>
      <c r="Q2164" t="str">
        <f t="shared" si="134"/>
        <v>music</v>
      </c>
      <c r="R2164" t="str">
        <f t="shared" si="135"/>
        <v>rock</v>
      </c>
      <c r="S2164" s="12">
        <f>(((I2164/60)/60)/24)+DATE(1970,1,1)</f>
        <v>41844.766099537039</v>
      </c>
      <c r="T2164" s="12">
        <f>(((J2164/60)/60)/24)+DATE(1970,1,1)</f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5">
        <f t="shared" si="133"/>
        <v>75.11</v>
      </c>
      <c r="Q2165" t="str">
        <f t="shared" si="134"/>
        <v>music</v>
      </c>
      <c r="R2165" t="str">
        <f t="shared" si="135"/>
        <v>rock</v>
      </c>
      <c r="S2165" s="12">
        <f>(((I2165/60)/60)/24)+DATE(1970,1,1)</f>
        <v>42163.159722222219</v>
      </c>
      <c r="T2165" s="12">
        <f>(((J2165/60)/60)/24)+DATE(1970,1,1)</f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5">
        <f t="shared" si="133"/>
        <v>68.010000000000005</v>
      </c>
      <c r="Q2166" t="str">
        <f t="shared" si="134"/>
        <v>music</v>
      </c>
      <c r="R2166" t="str">
        <f t="shared" si="135"/>
        <v>rock</v>
      </c>
      <c r="S2166" s="12">
        <f>(((I2166/60)/60)/24)+DATE(1970,1,1)</f>
        <v>42546.165972222225</v>
      </c>
      <c r="T2166" s="12">
        <f>(((J2166/60)/60)/24)+DATE(1970,1,1)</f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5">
        <f t="shared" si="133"/>
        <v>29.62</v>
      </c>
      <c r="Q2167" t="str">
        <f t="shared" si="134"/>
        <v>music</v>
      </c>
      <c r="R2167" t="str">
        <f t="shared" si="135"/>
        <v>rock</v>
      </c>
      <c r="S2167" s="12">
        <f>(((I2167/60)/60)/24)+DATE(1970,1,1)</f>
        <v>42468.625405092593</v>
      </c>
      <c r="T2167" s="12">
        <f>(((J2167/60)/60)/24)+DATE(1970,1,1)</f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5">
        <f t="shared" si="133"/>
        <v>91.63</v>
      </c>
      <c r="Q2168" t="str">
        <f t="shared" si="134"/>
        <v>music</v>
      </c>
      <c r="R2168" t="str">
        <f t="shared" si="135"/>
        <v>rock</v>
      </c>
      <c r="S2168" s="12">
        <f>(((I2168/60)/60)/24)+DATE(1970,1,1)</f>
        <v>41978.879837962959</v>
      </c>
      <c r="T2168" s="12">
        <f>(((J2168/60)/60)/24)+DATE(1970,1,1)</f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5">
        <f t="shared" si="133"/>
        <v>22.5</v>
      </c>
      <c r="Q2169" t="str">
        <f t="shared" si="134"/>
        <v>music</v>
      </c>
      <c r="R2169" t="str">
        <f t="shared" si="135"/>
        <v>rock</v>
      </c>
      <c r="S2169" s="12">
        <f>(((I2169/60)/60)/24)+DATE(1970,1,1)</f>
        <v>41167.066400462965</v>
      </c>
      <c r="T2169" s="12">
        <f>(((J2169/60)/60)/24)+DATE(1970,1,1)</f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5">
        <f t="shared" si="133"/>
        <v>64.37</v>
      </c>
      <c r="Q2170" t="str">
        <f t="shared" si="134"/>
        <v>music</v>
      </c>
      <c r="R2170" t="str">
        <f t="shared" si="135"/>
        <v>rock</v>
      </c>
      <c r="S2170" s="12">
        <f>(((I2170/60)/60)/24)+DATE(1970,1,1)</f>
        <v>42776.208333333328</v>
      </c>
      <c r="T2170" s="12">
        <f>(((J2170/60)/60)/24)+DATE(1970,1,1)</f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5">
        <f t="shared" si="133"/>
        <v>21.86</v>
      </c>
      <c r="Q2171" t="str">
        <f t="shared" si="134"/>
        <v>music</v>
      </c>
      <c r="R2171" t="str">
        <f t="shared" si="135"/>
        <v>rock</v>
      </c>
      <c r="S2171" s="12">
        <f>(((I2171/60)/60)/24)+DATE(1970,1,1)</f>
        <v>42796.700821759259</v>
      </c>
      <c r="T2171" s="12">
        <f>(((J2171/60)/60)/24)+DATE(1970,1,1)</f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5">
        <f t="shared" si="133"/>
        <v>33.32</v>
      </c>
      <c r="Q2172" t="str">
        <f t="shared" si="134"/>
        <v>music</v>
      </c>
      <c r="R2172" t="str">
        <f t="shared" si="135"/>
        <v>rock</v>
      </c>
      <c r="S2172" s="12">
        <f>(((I2172/60)/60)/24)+DATE(1970,1,1)</f>
        <v>42238.750254629631</v>
      </c>
      <c r="T2172" s="12">
        <f>(((J2172/60)/60)/24)+DATE(1970,1,1)</f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5">
        <f t="shared" si="133"/>
        <v>90.28</v>
      </c>
      <c r="Q2173" t="str">
        <f t="shared" si="134"/>
        <v>music</v>
      </c>
      <c r="R2173" t="str">
        <f t="shared" si="135"/>
        <v>rock</v>
      </c>
      <c r="S2173" s="12">
        <f>(((I2173/60)/60)/24)+DATE(1970,1,1)</f>
        <v>42177.208333333328</v>
      </c>
      <c r="T2173" s="12">
        <f>(((J2173/60)/60)/24)+DATE(1970,1,1)</f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5">
        <f t="shared" si="133"/>
        <v>76.92</v>
      </c>
      <c r="Q2174" t="str">
        <f t="shared" si="134"/>
        <v>music</v>
      </c>
      <c r="R2174" t="str">
        <f t="shared" si="135"/>
        <v>rock</v>
      </c>
      <c r="S2174" s="12">
        <f>(((I2174/60)/60)/24)+DATE(1970,1,1)</f>
        <v>42112.580092592587</v>
      </c>
      <c r="T2174" s="12">
        <f>(((J2174/60)/60)/24)+DATE(1970,1,1)</f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5">
        <f t="shared" si="133"/>
        <v>59.23</v>
      </c>
      <c r="Q2175" t="str">
        <f t="shared" si="134"/>
        <v>music</v>
      </c>
      <c r="R2175" t="str">
        <f t="shared" si="135"/>
        <v>rock</v>
      </c>
      <c r="S2175" s="12">
        <f>(((I2175/60)/60)/24)+DATE(1970,1,1)</f>
        <v>41527.165972222225</v>
      </c>
      <c r="T2175" s="12">
        <f>(((J2175/60)/60)/24)+DATE(1970,1,1)</f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5">
        <f t="shared" si="133"/>
        <v>65.38</v>
      </c>
      <c r="Q2176" t="str">
        <f t="shared" si="134"/>
        <v>music</v>
      </c>
      <c r="R2176" t="str">
        <f t="shared" si="135"/>
        <v>rock</v>
      </c>
      <c r="S2176" s="12">
        <f>(((I2176/60)/60)/24)+DATE(1970,1,1)</f>
        <v>42495.542905092589</v>
      </c>
      <c r="T2176" s="12">
        <f>(((J2176/60)/60)/24)+DATE(1970,1,1)</f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5">
        <f t="shared" si="133"/>
        <v>67.31</v>
      </c>
      <c r="Q2177" t="str">
        <f t="shared" si="134"/>
        <v>music</v>
      </c>
      <c r="R2177" t="str">
        <f t="shared" si="135"/>
        <v>rock</v>
      </c>
      <c r="S2177" s="12">
        <f>(((I2177/60)/60)/24)+DATE(1970,1,1)</f>
        <v>42572.009097222224</v>
      </c>
      <c r="T2177" s="12">
        <f>(((J2177/60)/60)/24)+DATE(1970,1,1)</f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5">
        <f t="shared" si="133"/>
        <v>88.75</v>
      </c>
      <c r="Q2178" t="str">
        <f t="shared" si="134"/>
        <v>music</v>
      </c>
      <c r="R2178" t="str">
        <f t="shared" si="135"/>
        <v>rock</v>
      </c>
      <c r="S2178" s="12">
        <f>(((I2178/60)/60)/24)+DATE(1970,1,1)</f>
        <v>42126.633206018523</v>
      </c>
      <c r="T2178" s="12">
        <f>(((J2178/60)/60)/24)+DATE(1970,1,1)</f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5">
        <f t="shared" ref="P2179:P2242" si="137">ROUND(E2179/L2179,2)</f>
        <v>65.87</v>
      </c>
      <c r="Q2179" t="str">
        <f t="shared" ref="Q2179:Q2242" si="138">LEFT(N2179,FIND("/",N2179)-1)</f>
        <v>music</v>
      </c>
      <c r="R2179" t="str">
        <f t="shared" ref="R2179:R2242" si="139">RIGHT(N2179,LEN(N2179)-FIND("/",N2179))</f>
        <v>rock</v>
      </c>
      <c r="S2179" s="12">
        <f>(((I2179/60)/60)/24)+DATE(1970,1,1)</f>
        <v>42527.250775462962</v>
      </c>
      <c r="T2179" s="12">
        <f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5">
        <f t="shared" si="137"/>
        <v>40.35</v>
      </c>
      <c r="Q2180" t="str">
        <f t="shared" si="138"/>
        <v>music</v>
      </c>
      <c r="R2180" t="str">
        <f t="shared" si="139"/>
        <v>rock</v>
      </c>
      <c r="S2180" s="12">
        <f>(((I2180/60)/60)/24)+DATE(1970,1,1)</f>
        <v>42753.63653935185</v>
      </c>
      <c r="T2180" s="12">
        <f>(((J2180/60)/60)/24)+DATE(1970,1,1)</f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5">
        <f t="shared" si="137"/>
        <v>76.86</v>
      </c>
      <c r="Q2181" t="str">
        <f t="shared" si="138"/>
        <v>music</v>
      </c>
      <c r="R2181" t="str">
        <f t="shared" si="139"/>
        <v>rock</v>
      </c>
      <c r="S2181" s="12">
        <f>(((I2181/60)/60)/24)+DATE(1970,1,1)</f>
        <v>42105.171203703707</v>
      </c>
      <c r="T2181" s="12">
        <f>(((J2181/60)/60)/24)+DATE(1970,1,1)</f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5">
        <f t="shared" si="137"/>
        <v>68.709999999999994</v>
      </c>
      <c r="Q2182" t="str">
        <f t="shared" si="138"/>
        <v>music</v>
      </c>
      <c r="R2182" t="str">
        <f t="shared" si="139"/>
        <v>rock</v>
      </c>
      <c r="S2182" s="12">
        <f>(((I2182/60)/60)/24)+DATE(1970,1,1)</f>
        <v>42321.711435185185</v>
      </c>
      <c r="T2182" s="12">
        <f>(((J2182/60)/60)/24)+DATE(1970,1,1)</f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5">
        <f t="shared" si="137"/>
        <v>57.77</v>
      </c>
      <c r="Q2183" t="str">
        <f t="shared" si="138"/>
        <v>games</v>
      </c>
      <c r="R2183" t="str">
        <f t="shared" si="139"/>
        <v>tabletop games</v>
      </c>
      <c r="S2183" s="12">
        <f>(((I2183/60)/60)/24)+DATE(1970,1,1)</f>
        <v>42787.005243055552</v>
      </c>
      <c r="T2183" s="12">
        <f>(((J2183/60)/60)/24)+DATE(1970,1,1)</f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5">
        <f t="shared" si="137"/>
        <v>44.17</v>
      </c>
      <c r="Q2184" t="str">
        <f t="shared" si="138"/>
        <v>games</v>
      </c>
      <c r="R2184" t="str">
        <f t="shared" si="139"/>
        <v>tabletop games</v>
      </c>
      <c r="S2184" s="12">
        <f>(((I2184/60)/60)/24)+DATE(1970,1,1)</f>
        <v>41914.900752314818</v>
      </c>
      <c r="T2184" s="12">
        <f>(((J2184/60)/60)/24)+DATE(1970,1,1)</f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5">
        <f t="shared" si="137"/>
        <v>31.57</v>
      </c>
      <c r="Q2185" t="str">
        <f t="shared" si="138"/>
        <v>games</v>
      </c>
      <c r="R2185" t="str">
        <f t="shared" si="139"/>
        <v>tabletop games</v>
      </c>
      <c r="S2185" s="12">
        <f>(((I2185/60)/60)/24)+DATE(1970,1,1)</f>
        <v>42775.208333333328</v>
      </c>
      <c r="T2185" s="12">
        <f>(((J2185/60)/60)/24)+DATE(1970,1,1)</f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5">
        <f t="shared" si="137"/>
        <v>107.05</v>
      </c>
      <c r="Q2186" t="str">
        <f t="shared" si="138"/>
        <v>games</v>
      </c>
      <c r="R2186" t="str">
        <f t="shared" si="139"/>
        <v>tabletop games</v>
      </c>
      <c r="S2186" s="12">
        <f>(((I2186/60)/60)/24)+DATE(1970,1,1)</f>
        <v>42394.666666666672</v>
      </c>
      <c r="T2186" s="12">
        <f>(((J2186/60)/60)/24)+DATE(1970,1,1)</f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5">
        <f t="shared" si="137"/>
        <v>149.03</v>
      </c>
      <c r="Q2187" t="str">
        <f t="shared" si="138"/>
        <v>games</v>
      </c>
      <c r="R2187" t="str">
        <f t="shared" si="139"/>
        <v>tabletop games</v>
      </c>
      <c r="S2187" s="12">
        <f>(((I2187/60)/60)/24)+DATE(1970,1,1)</f>
        <v>41359.349988425929</v>
      </c>
      <c r="T2187" s="12">
        <f>(((J2187/60)/60)/24)+DATE(1970,1,1)</f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5">
        <f t="shared" si="137"/>
        <v>55.96</v>
      </c>
      <c r="Q2188" t="str">
        <f t="shared" si="138"/>
        <v>games</v>
      </c>
      <c r="R2188" t="str">
        <f t="shared" si="139"/>
        <v>tabletop games</v>
      </c>
      <c r="S2188" s="12">
        <f>(((I2188/60)/60)/24)+DATE(1970,1,1)</f>
        <v>42620.083333333328</v>
      </c>
      <c r="T2188" s="12">
        <f>(((J2188/60)/60)/24)+DATE(1970,1,1)</f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5">
        <f t="shared" si="137"/>
        <v>56.97</v>
      </c>
      <c r="Q2189" t="str">
        <f t="shared" si="138"/>
        <v>games</v>
      </c>
      <c r="R2189" t="str">
        <f t="shared" si="139"/>
        <v>tabletop games</v>
      </c>
      <c r="S2189" s="12">
        <f>(((I2189/60)/60)/24)+DATE(1970,1,1)</f>
        <v>42097.165972222225</v>
      </c>
      <c r="T2189" s="12">
        <f>(((J2189/60)/60)/24)+DATE(1970,1,1)</f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5">
        <f t="shared" si="137"/>
        <v>44.06</v>
      </c>
      <c r="Q2190" t="str">
        <f t="shared" si="138"/>
        <v>games</v>
      </c>
      <c r="R2190" t="str">
        <f t="shared" si="139"/>
        <v>tabletop games</v>
      </c>
      <c r="S2190" s="12">
        <f>(((I2190/60)/60)/24)+DATE(1970,1,1)</f>
        <v>42668.708333333328</v>
      </c>
      <c r="T2190" s="12">
        <f>(((J2190/60)/60)/24)+DATE(1970,1,1)</f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5">
        <f t="shared" si="137"/>
        <v>68.63</v>
      </c>
      <c r="Q2191" t="str">
        <f t="shared" si="138"/>
        <v>games</v>
      </c>
      <c r="R2191" t="str">
        <f t="shared" si="139"/>
        <v>tabletop games</v>
      </c>
      <c r="S2191" s="12">
        <f>(((I2191/60)/60)/24)+DATE(1970,1,1)</f>
        <v>42481.916666666672</v>
      </c>
      <c r="T2191" s="12">
        <f>(((J2191/60)/60)/24)+DATE(1970,1,1)</f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5">
        <f t="shared" si="137"/>
        <v>65.319999999999993</v>
      </c>
      <c r="Q2192" t="str">
        <f t="shared" si="138"/>
        <v>games</v>
      </c>
      <c r="R2192" t="str">
        <f t="shared" si="139"/>
        <v>tabletop games</v>
      </c>
      <c r="S2192" s="12">
        <f>(((I2192/60)/60)/24)+DATE(1970,1,1)</f>
        <v>42452.290972222225</v>
      </c>
      <c r="T2192" s="12">
        <f>(((J2192/60)/60)/24)+DATE(1970,1,1)</f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5">
        <f t="shared" si="137"/>
        <v>35.92</v>
      </c>
      <c r="Q2193" t="str">
        <f t="shared" si="138"/>
        <v>games</v>
      </c>
      <c r="R2193" t="str">
        <f t="shared" si="139"/>
        <v>tabletop games</v>
      </c>
      <c r="S2193" s="12">
        <f>(((I2193/60)/60)/24)+DATE(1970,1,1)</f>
        <v>42780.833645833336</v>
      </c>
      <c r="T2193" s="12">
        <f>(((J2193/60)/60)/24)+DATE(1970,1,1)</f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5">
        <f t="shared" si="137"/>
        <v>40.07</v>
      </c>
      <c r="Q2194" t="str">
        <f t="shared" si="138"/>
        <v>games</v>
      </c>
      <c r="R2194" t="str">
        <f t="shared" si="139"/>
        <v>tabletop games</v>
      </c>
      <c r="S2194" s="12">
        <f>(((I2194/60)/60)/24)+DATE(1970,1,1)</f>
        <v>42719.958333333328</v>
      </c>
      <c r="T2194" s="12">
        <f>(((J2194/60)/60)/24)+DATE(1970,1,1)</f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5">
        <f t="shared" si="137"/>
        <v>75.650000000000006</v>
      </c>
      <c r="Q2195" t="str">
        <f t="shared" si="138"/>
        <v>games</v>
      </c>
      <c r="R2195" t="str">
        <f t="shared" si="139"/>
        <v>tabletop games</v>
      </c>
      <c r="S2195" s="12">
        <f>(((I2195/60)/60)/24)+DATE(1970,1,1)</f>
        <v>42695.207638888889</v>
      </c>
      <c r="T2195" s="12">
        <f>(((J2195/60)/60)/24)+DATE(1970,1,1)</f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5">
        <f t="shared" si="137"/>
        <v>61.2</v>
      </c>
      <c r="Q2196" t="str">
        <f t="shared" si="138"/>
        <v>games</v>
      </c>
      <c r="R2196" t="str">
        <f t="shared" si="139"/>
        <v>tabletop games</v>
      </c>
      <c r="S2196" s="12">
        <f>(((I2196/60)/60)/24)+DATE(1970,1,1)</f>
        <v>42455.716319444444</v>
      </c>
      <c r="T2196" s="12">
        <f>(((J2196/60)/60)/24)+DATE(1970,1,1)</f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5">
        <f t="shared" si="137"/>
        <v>48.13</v>
      </c>
      <c r="Q2197" t="str">
        <f t="shared" si="138"/>
        <v>games</v>
      </c>
      <c r="R2197" t="str">
        <f t="shared" si="139"/>
        <v>tabletop games</v>
      </c>
      <c r="S2197" s="12">
        <f>(((I2197/60)/60)/24)+DATE(1970,1,1)</f>
        <v>42227.771990740745</v>
      </c>
      <c r="T2197" s="12">
        <f>(((J2197/60)/60)/24)+DATE(1970,1,1)</f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5">
        <f t="shared" si="137"/>
        <v>68.11</v>
      </c>
      <c r="Q2198" t="str">
        <f t="shared" si="138"/>
        <v>games</v>
      </c>
      <c r="R2198" t="str">
        <f t="shared" si="139"/>
        <v>tabletop games</v>
      </c>
      <c r="S2198" s="12">
        <f>(((I2198/60)/60)/24)+DATE(1970,1,1)</f>
        <v>42706.291666666672</v>
      </c>
      <c r="T2198" s="12">
        <f>(((J2198/60)/60)/24)+DATE(1970,1,1)</f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5">
        <f t="shared" si="137"/>
        <v>65.89</v>
      </c>
      <c r="Q2199" t="str">
        <f t="shared" si="138"/>
        <v>games</v>
      </c>
      <c r="R2199" t="str">
        <f t="shared" si="139"/>
        <v>tabletop games</v>
      </c>
      <c r="S2199" s="12">
        <f>(((I2199/60)/60)/24)+DATE(1970,1,1)</f>
        <v>42063.584016203706</v>
      </c>
      <c r="T2199" s="12">
        <f>(((J2199/60)/60)/24)+DATE(1970,1,1)</f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5">
        <f t="shared" si="137"/>
        <v>81.650000000000006</v>
      </c>
      <c r="Q2200" t="str">
        <f t="shared" si="138"/>
        <v>games</v>
      </c>
      <c r="R2200" t="str">
        <f t="shared" si="139"/>
        <v>tabletop games</v>
      </c>
      <c r="S2200" s="12">
        <f>(((I2200/60)/60)/24)+DATE(1970,1,1)</f>
        <v>42322.555555555555</v>
      </c>
      <c r="T2200" s="12">
        <f>(((J2200/60)/60)/24)+DATE(1970,1,1)</f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5">
        <f t="shared" si="137"/>
        <v>52.7</v>
      </c>
      <c r="Q2201" t="str">
        <f t="shared" si="138"/>
        <v>games</v>
      </c>
      <c r="R2201" t="str">
        <f t="shared" si="139"/>
        <v>tabletop games</v>
      </c>
      <c r="S2201" s="12">
        <f>(((I2201/60)/60)/24)+DATE(1970,1,1)</f>
        <v>42292.416643518518</v>
      </c>
      <c r="T2201" s="12">
        <f>(((J2201/60)/60)/24)+DATE(1970,1,1)</f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5">
        <f t="shared" si="137"/>
        <v>41.23</v>
      </c>
      <c r="Q2202" t="str">
        <f t="shared" si="138"/>
        <v>games</v>
      </c>
      <c r="R2202" t="str">
        <f t="shared" si="139"/>
        <v>tabletop games</v>
      </c>
      <c r="S2202" s="12">
        <f>(((I2202/60)/60)/24)+DATE(1970,1,1)</f>
        <v>42191.125</v>
      </c>
      <c r="T2202" s="12">
        <f>(((J2202/60)/60)/24)+DATE(1970,1,1)</f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5">
        <f t="shared" si="137"/>
        <v>15.04</v>
      </c>
      <c r="Q2203" t="str">
        <f t="shared" si="138"/>
        <v>music</v>
      </c>
      <c r="R2203" t="str">
        <f t="shared" si="139"/>
        <v>electronic music</v>
      </c>
      <c r="S2203" s="12">
        <f>(((I2203/60)/60)/24)+DATE(1970,1,1)</f>
        <v>41290.846817129634</v>
      </c>
      <c r="T2203" s="12">
        <f>(((J2203/60)/60)/24)+DATE(1970,1,1)</f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5">
        <f t="shared" si="137"/>
        <v>39.07</v>
      </c>
      <c r="Q2204" t="str">
        <f t="shared" si="138"/>
        <v>music</v>
      </c>
      <c r="R2204" t="str">
        <f t="shared" si="139"/>
        <v>electronic music</v>
      </c>
      <c r="S2204" s="12">
        <f>(((I2204/60)/60)/24)+DATE(1970,1,1)</f>
        <v>41214.849166666667</v>
      </c>
      <c r="T2204" s="12">
        <f>(((J2204/60)/60)/24)+DATE(1970,1,1)</f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5">
        <f t="shared" si="137"/>
        <v>43.82</v>
      </c>
      <c r="Q2205" t="str">
        <f t="shared" si="138"/>
        <v>music</v>
      </c>
      <c r="R2205" t="str">
        <f t="shared" si="139"/>
        <v>electronic music</v>
      </c>
      <c r="S2205" s="12">
        <f>(((I2205/60)/60)/24)+DATE(1970,1,1)</f>
        <v>42271.85974537037</v>
      </c>
      <c r="T2205" s="12">
        <f>(((J2205/60)/60)/24)+DATE(1970,1,1)</f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5">
        <f t="shared" si="137"/>
        <v>27.3</v>
      </c>
      <c r="Q2206" t="str">
        <f t="shared" si="138"/>
        <v>music</v>
      </c>
      <c r="R2206" t="str">
        <f t="shared" si="139"/>
        <v>electronic music</v>
      </c>
      <c r="S2206" s="12">
        <f>(((I2206/60)/60)/24)+DATE(1970,1,1)</f>
        <v>41342.311562499999</v>
      </c>
      <c r="T2206" s="12">
        <f>(((J2206/60)/60)/24)+DATE(1970,1,1)</f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5">
        <f t="shared" si="137"/>
        <v>42.22</v>
      </c>
      <c r="Q2207" t="str">
        <f t="shared" si="138"/>
        <v>music</v>
      </c>
      <c r="R2207" t="str">
        <f t="shared" si="139"/>
        <v>electronic music</v>
      </c>
      <c r="S2207" s="12">
        <f>(((I2207/60)/60)/24)+DATE(1970,1,1)</f>
        <v>41061.82163194444</v>
      </c>
      <c r="T2207" s="12">
        <f>(((J2207/60)/60)/24)+DATE(1970,1,1)</f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5">
        <f t="shared" si="137"/>
        <v>33.24</v>
      </c>
      <c r="Q2208" t="str">
        <f t="shared" si="138"/>
        <v>music</v>
      </c>
      <c r="R2208" t="str">
        <f t="shared" si="139"/>
        <v>electronic music</v>
      </c>
      <c r="S2208" s="12">
        <f>(((I2208/60)/60)/24)+DATE(1970,1,1)</f>
        <v>41015.257222222222</v>
      </c>
      <c r="T2208" s="12">
        <f>(((J2208/60)/60)/24)+DATE(1970,1,1)</f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5">
        <f t="shared" si="137"/>
        <v>285.70999999999998</v>
      </c>
      <c r="Q2209" t="str">
        <f t="shared" si="138"/>
        <v>music</v>
      </c>
      <c r="R2209" t="str">
        <f t="shared" si="139"/>
        <v>electronic music</v>
      </c>
      <c r="S2209" s="12">
        <f>(((I2209/60)/60)/24)+DATE(1970,1,1)</f>
        <v>41594.235798611109</v>
      </c>
      <c r="T2209" s="12">
        <f>(((J2209/60)/60)/24)+DATE(1970,1,1)</f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5">
        <f t="shared" si="137"/>
        <v>42.33</v>
      </c>
      <c r="Q2210" t="str">
        <f t="shared" si="138"/>
        <v>music</v>
      </c>
      <c r="R2210" t="str">
        <f t="shared" si="139"/>
        <v>electronic music</v>
      </c>
      <c r="S2210" s="12">
        <f>(((I2210/60)/60)/24)+DATE(1970,1,1)</f>
        <v>41006.166666666664</v>
      </c>
      <c r="T2210" s="12">
        <f>(((J2210/60)/60)/24)+DATE(1970,1,1)</f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5">
        <f t="shared" si="137"/>
        <v>50.27</v>
      </c>
      <c r="Q2211" t="str">
        <f t="shared" si="138"/>
        <v>music</v>
      </c>
      <c r="R2211" t="str">
        <f t="shared" si="139"/>
        <v>electronic music</v>
      </c>
      <c r="S2211" s="12">
        <f>(((I2211/60)/60)/24)+DATE(1970,1,1)</f>
        <v>41743.958333333336</v>
      </c>
      <c r="T2211" s="12">
        <f>(((J2211/60)/60)/24)+DATE(1970,1,1)</f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5">
        <f t="shared" si="137"/>
        <v>61.9</v>
      </c>
      <c r="Q2212" t="str">
        <f t="shared" si="138"/>
        <v>music</v>
      </c>
      <c r="R2212" t="str">
        <f t="shared" si="139"/>
        <v>electronic music</v>
      </c>
      <c r="S2212" s="12">
        <f>(((I2212/60)/60)/24)+DATE(1970,1,1)</f>
        <v>41013.73333333333</v>
      </c>
      <c r="T2212" s="12">
        <f>(((J2212/60)/60)/24)+DATE(1970,1,1)</f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5">
        <f t="shared" si="137"/>
        <v>40.75</v>
      </c>
      <c r="Q2213" t="str">
        <f t="shared" si="138"/>
        <v>music</v>
      </c>
      <c r="R2213" t="str">
        <f t="shared" si="139"/>
        <v>electronic music</v>
      </c>
      <c r="S2213" s="12">
        <f>(((I2213/60)/60)/24)+DATE(1970,1,1)</f>
        <v>41739.290972222225</v>
      </c>
      <c r="T2213" s="12">
        <f>(((J2213/60)/60)/24)+DATE(1970,1,1)</f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5">
        <f t="shared" si="137"/>
        <v>55.8</v>
      </c>
      <c r="Q2214" t="str">
        <f t="shared" si="138"/>
        <v>music</v>
      </c>
      <c r="R2214" t="str">
        <f t="shared" si="139"/>
        <v>electronic music</v>
      </c>
      <c r="S2214" s="12">
        <f>(((I2214/60)/60)/24)+DATE(1970,1,1)</f>
        <v>41582.041666666664</v>
      </c>
      <c r="T2214" s="12">
        <f>(((J2214/60)/60)/24)+DATE(1970,1,1)</f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5">
        <f t="shared" si="137"/>
        <v>10</v>
      </c>
      <c r="Q2215" t="str">
        <f t="shared" si="138"/>
        <v>music</v>
      </c>
      <c r="R2215" t="str">
        <f t="shared" si="139"/>
        <v>electronic music</v>
      </c>
      <c r="S2215" s="12">
        <f>(((I2215/60)/60)/24)+DATE(1970,1,1)</f>
        <v>42139.826145833329</v>
      </c>
      <c r="T2215" s="12">
        <f>(((J2215/60)/60)/24)+DATE(1970,1,1)</f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5">
        <f t="shared" si="137"/>
        <v>73.13</v>
      </c>
      <c r="Q2216" t="str">
        <f t="shared" si="138"/>
        <v>music</v>
      </c>
      <c r="R2216" t="str">
        <f t="shared" si="139"/>
        <v>electronic music</v>
      </c>
      <c r="S2216" s="12">
        <f>(((I2216/60)/60)/24)+DATE(1970,1,1)</f>
        <v>41676.792222222226</v>
      </c>
      <c r="T2216" s="12">
        <f>(((J2216/60)/60)/24)+DATE(1970,1,1)</f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5">
        <f t="shared" si="137"/>
        <v>26.06</v>
      </c>
      <c r="Q2217" t="str">
        <f t="shared" si="138"/>
        <v>music</v>
      </c>
      <c r="R2217" t="str">
        <f t="shared" si="139"/>
        <v>electronic music</v>
      </c>
      <c r="S2217" s="12">
        <f>(((I2217/60)/60)/24)+DATE(1970,1,1)</f>
        <v>40981.290972222225</v>
      </c>
      <c r="T2217" s="12">
        <f>(((J2217/60)/60)/24)+DATE(1970,1,1)</f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5">
        <f t="shared" si="137"/>
        <v>22.64</v>
      </c>
      <c r="Q2218" t="str">
        <f t="shared" si="138"/>
        <v>music</v>
      </c>
      <c r="R2218" t="str">
        <f t="shared" si="139"/>
        <v>electronic music</v>
      </c>
      <c r="S2218" s="12">
        <f>(((I2218/60)/60)/24)+DATE(1970,1,1)</f>
        <v>42208.751678240747</v>
      </c>
      <c r="T2218" s="12">
        <f>(((J2218/60)/60)/24)+DATE(1970,1,1)</f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5">
        <f t="shared" si="137"/>
        <v>47.22</v>
      </c>
      <c r="Q2219" t="str">
        <f t="shared" si="138"/>
        <v>music</v>
      </c>
      <c r="R2219" t="str">
        <f t="shared" si="139"/>
        <v>electronic music</v>
      </c>
      <c r="S2219" s="12">
        <f>(((I2219/60)/60)/24)+DATE(1970,1,1)</f>
        <v>42310.333333333328</v>
      </c>
      <c r="T2219" s="12">
        <f>(((J2219/60)/60)/24)+DATE(1970,1,1)</f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5">
        <f t="shared" si="137"/>
        <v>32.32</v>
      </c>
      <c r="Q2220" t="str">
        <f t="shared" si="138"/>
        <v>music</v>
      </c>
      <c r="R2220" t="str">
        <f t="shared" si="139"/>
        <v>electronic music</v>
      </c>
      <c r="S2220" s="12">
        <f>(((I2220/60)/60)/24)+DATE(1970,1,1)</f>
        <v>41150</v>
      </c>
      <c r="T2220" s="12">
        <f>(((J2220/60)/60)/24)+DATE(1970,1,1)</f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5">
        <f t="shared" si="137"/>
        <v>53.42</v>
      </c>
      <c r="Q2221" t="str">
        <f t="shared" si="138"/>
        <v>music</v>
      </c>
      <c r="R2221" t="str">
        <f t="shared" si="139"/>
        <v>electronic music</v>
      </c>
      <c r="S2221" s="12">
        <f>(((I2221/60)/60)/24)+DATE(1970,1,1)</f>
        <v>42235.718888888892</v>
      </c>
      <c r="T2221" s="12">
        <f>(((J2221/60)/60)/24)+DATE(1970,1,1)</f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5">
        <f t="shared" si="137"/>
        <v>51.3</v>
      </c>
      <c r="Q2222" t="str">
        <f t="shared" si="138"/>
        <v>music</v>
      </c>
      <c r="R2222" t="str">
        <f t="shared" si="139"/>
        <v>electronic music</v>
      </c>
      <c r="S2222" s="12">
        <f>(((I2222/60)/60)/24)+DATE(1970,1,1)</f>
        <v>41482.060601851852</v>
      </c>
      <c r="T2222" s="12">
        <f>(((J2222/60)/60)/24)+DATE(1970,1,1)</f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5">
        <f t="shared" si="137"/>
        <v>37.200000000000003</v>
      </c>
      <c r="Q2223" t="str">
        <f t="shared" si="138"/>
        <v>games</v>
      </c>
      <c r="R2223" t="str">
        <f t="shared" si="139"/>
        <v>tabletop games</v>
      </c>
      <c r="S2223" s="12">
        <f>(((I2223/60)/60)/24)+DATE(1970,1,1)</f>
        <v>42483</v>
      </c>
      <c r="T2223" s="12">
        <f>(((J2223/60)/60)/24)+DATE(1970,1,1)</f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5">
        <f t="shared" si="137"/>
        <v>27.1</v>
      </c>
      <c r="Q2224" t="str">
        <f t="shared" si="138"/>
        <v>games</v>
      </c>
      <c r="R2224" t="str">
        <f t="shared" si="139"/>
        <v>tabletop games</v>
      </c>
      <c r="S2224" s="12">
        <f>(((I2224/60)/60)/24)+DATE(1970,1,1)</f>
        <v>40936.787581018521</v>
      </c>
      <c r="T2224" s="12">
        <f>(((J2224/60)/60)/24)+DATE(1970,1,1)</f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5">
        <f t="shared" si="137"/>
        <v>206.31</v>
      </c>
      <c r="Q2225" t="str">
        <f t="shared" si="138"/>
        <v>games</v>
      </c>
      <c r="R2225" t="str">
        <f t="shared" si="139"/>
        <v>tabletop games</v>
      </c>
      <c r="S2225" s="12">
        <f>(((I2225/60)/60)/24)+DATE(1970,1,1)</f>
        <v>42182.640833333338</v>
      </c>
      <c r="T2225" s="12">
        <f>(((J2225/60)/60)/24)+DATE(1970,1,1)</f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5">
        <f t="shared" si="137"/>
        <v>82.15</v>
      </c>
      <c r="Q2226" t="str">
        <f t="shared" si="138"/>
        <v>games</v>
      </c>
      <c r="R2226" t="str">
        <f t="shared" si="139"/>
        <v>tabletop games</v>
      </c>
      <c r="S2226" s="12">
        <f>(((I2226/60)/60)/24)+DATE(1970,1,1)</f>
        <v>42672.791666666672</v>
      </c>
      <c r="T2226" s="12">
        <f>(((J2226/60)/60)/24)+DATE(1970,1,1)</f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5">
        <f t="shared" si="137"/>
        <v>164.8</v>
      </c>
      <c r="Q2227" t="str">
        <f t="shared" si="138"/>
        <v>games</v>
      </c>
      <c r="R2227" t="str">
        <f t="shared" si="139"/>
        <v>tabletop games</v>
      </c>
      <c r="S2227" s="12">
        <f>(((I2227/60)/60)/24)+DATE(1970,1,1)</f>
        <v>41903.79184027778</v>
      </c>
      <c r="T2227" s="12">
        <f>(((J2227/60)/60)/24)+DATE(1970,1,1)</f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5">
        <f t="shared" si="137"/>
        <v>60.82</v>
      </c>
      <c r="Q2228" t="str">
        <f t="shared" si="138"/>
        <v>games</v>
      </c>
      <c r="R2228" t="str">
        <f t="shared" si="139"/>
        <v>tabletop games</v>
      </c>
      <c r="S2228" s="12">
        <f>(((I2228/60)/60)/24)+DATE(1970,1,1)</f>
        <v>42412.207638888889</v>
      </c>
      <c r="T2228" s="12">
        <f>(((J2228/60)/60)/24)+DATE(1970,1,1)</f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5">
        <f t="shared" si="137"/>
        <v>67.97</v>
      </c>
      <c r="Q2229" t="str">
        <f t="shared" si="138"/>
        <v>games</v>
      </c>
      <c r="R2229" t="str">
        <f t="shared" si="139"/>
        <v>tabletop games</v>
      </c>
      <c r="S2229" s="12">
        <f>(((I2229/60)/60)/24)+DATE(1970,1,1)</f>
        <v>41591.849016203705</v>
      </c>
      <c r="T2229" s="12">
        <f>(((J2229/60)/60)/24)+DATE(1970,1,1)</f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5">
        <f t="shared" si="137"/>
        <v>81.56</v>
      </c>
      <c r="Q2230" t="str">
        <f t="shared" si="138"/>
        <v>games</v>
      </c>
      <c r="R2230" t="str">
        <f t="shared" si="139"/>
        <v>tabletop games</v>
      </c>
      <c r="S2230" s="12">
        <f>(((I2230/60)/60)/24)+DATE(1970,1,1)</f>
        <v>42232.278194444443</v>
      </c>
      <c r="T2230" s="12">
        <f>(((J2230/60)/60)/24)+DATE(1970,1,1)</f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5">
        <f t="shared" si="137"/>
        <v>25.43</v>
      </c>
      <c r="Q2231" t="str">
        <f t="shared" si="138"/>
        <v>games</v>
      </c>
      <c r="R2231" t="str">
        <f t="shared" si="139"/>
        <v>tabletop games</v>
      </c>
      <c r="S2231" s="12">
        <f>(((I2231/60)/60)/24)+DATE(1970,1,1)</f>
        <v>41520.166666666664</v>
      </c>
      <c r="T2231" s="12">
        <f>(((J2231/60)/60)/24)+DATE(1970,1,1)</f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5">
        <f t="shared" si="137"/>
        <v>21.5</v>
      </c>
      <c r="Q2232" t="str">
        <f t="shared" si="138"/>
        <v>games</v>
      </c>
      <c r="R2232" t="str">
        <f t="shared" si="139"/>
        <v>tabletop games</v>
      </c>
      <c r="S2232" s="12">
        <f>(((I2232/60)/60)/24)+DATE(1970,1,1)</f>
        <v>41754.881099537037</v>
      </c>
      <c r="T2232" s="12">
        <f>(((J2232/60)/60)/24)+DATE(1970,1,1)</f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5">
        <f t="shared" si="137"/>
        <v>27.23</v>
      </c>
      <c r="Q2233" t="str">
        <f t="shared" si="138"/>
        <v>games</v>
      </c>
      <c r="R2233" t="str">
        <f t="shared" si="139"/>
        <v>tabletop games</v>
      </c>
      <c r="S2233" s="12">
        <f>(((I2233/60)/60)/24)+DATE(1970,1,1)</f>
        <v>41450.208333333336</v>
      </c>
      <c r="T2233" s="12">
        <f>(((J2233/60)/60)/24)+DATE(1970,1,1)</f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5">
        <f t="shared" si="137"/>
        <v>25.09</v>
      </c>
      <c r="Q2234" t="str">
        <f t="shared" si="138"/>
        <v>games</v>
      </c>
      <c r="R2234" t="str">
        <f t="shared" si="139"/>
        <v>tabletop games</v>
      </c>
      <c r="S2234" s="12">
        <f>(((I2234/60)/60)/24)+DATE(1970,1,1)</f>
        <v>41839.125</v>
      </c>
      <c r="T2234" s="12">
        <f>(((J2234/60)/60)/24)+DATE(1970,1,1)</f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5">
        <f t="shared" si="137"/>
        <v>21.23</v>
      </c>
      <c r="Q2235" t="str">
        <f t="shared" si="138"/>
        <v>games</v>
      </c>
      <c r="R2235" t="str">
        <f t="shared" si="139"/>
        <v>tabletop games</v>
      </c>
      <c r="S2235" s="12">
        <f>(((I2235/60)/60)/24)+DATE(1970,1,1)</f>
        <v>42352</v>
      </c>
      <c r="T2235" s="12">
        <f>(((J2235/60)/60)/24)+DATE(1970,1,1)</f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5">
        <f t="shared" si="137"/>
        <v>41.61</v>
      </c>
      <c r="Q2236" t="str">
        <f t="shared" si="138"/>
        <v>games</v>
      </c>
      <c r="R2236" t="str">
        <f t="shared" si="139"/>
        <v>tabletop games</v>
      </c>
      <c r="S2236" s="12">
        <f>(((I2236/60)/60)/24)+DATE(1970,1,1)</f>
        <v>42740.824618055558</v>
      </c>
      <c r="T2236" s="12">
        <f>(((J2236/60)/60)/24)+DATE(1970,1,1)</f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5">
        <f t="shared" si="137"/>
        <v>135.59</v>
      </c>
      <c r="Q2237" t="str">
        <f t="shared" si="138"/>
        <v>games</v>
      </c>
      <c r="R2237" t="str">
        <f t="shared" si="139"/>
        <v>tabletop games</v>
      </c>
      <c r="S2237" s="12">
        <f>(((I2237/60)/60)/24)+DATE(1970,1,1)</f>
        <v>42091.980451388896</v>
      </c>
      <c r="T2237" s="12">
        <f>(((J2237/60)/60)/24)+DATE(1970,1,1)</f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5">
        <f t="shared" si="137"/>
        <v>22.12</v>
      </c>
      <c r="Q2238" t="str">
        <f t="shared" si="138"/>
        <v>games</v>
      </c>
      <c r="R2238" t="str">
        <f t="shared" si="139"/>
        <v>tabletop games</v>
      </c>
      <c r="S2238" s="12">
        <f>(((I2238/60)/60)/24)+DATE(1970,1,1)</f>
        <v>42401.617164351846</v>
      </c>
      <c r="T2238" s="12">
        <f>(((J2238/60)/60)/24)+DATE(1970,1,1)</f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5">
        <f t="shared" si="137"/>
        <v>64.63</v>
      </c>
      <c r="Q2239" t="str">
        <f t="shared" si="138"/>
        <v>games</v>
      </c>
      <c r="R2239" t="str">
        <f t="shared" si="139"/>
        <v>tabletop games</v>
      </c>
      <c r="S2239" s="12">
        <f>(((I2239/60)/60)/24)+DATE(1970,1,1)</f>
        <v>41955.332638888889</v>
      </c>
      <c r="T2239" s="12">
        <f>(((J2239/60)/60)/24)+DATE(1970,1,1)</f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5">
        <f t="shared" si="137"/>
        <v>69.569999999999993</v>
      </c>
      <c r="Q2240" t="str">
        <f t="shared" si="138"/>
        <v>games</v>
      </c>
      <c r="R2240" t="str">
        <f t="shared" si="139"/>
        <v>tabletop games</v>
      </c>
      <c r="S2240" s="12">
        <f>(((I2240/60)/60)/24)+DATE(1970,1,1)</f>
        <v>42804.621712962966</v>
      </c>
      <c r="T2240" s="12">
        <f>(((J2240/60)/60)/24)+DATE(1970,1,1)</f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5">
        <f t="shared" si="137"/>
        <v>75.13</v>
      </c>
      <c r="Q2241" t="str">
        <f t="shared" si="138"/>
        <v>games</v>
      </c>
      <c r="R2241" t="str">
        <f t="shared" si="139"/>
        <v>tabletop games</v>
      </c>
      <c r="S2241" s="12">
        <f>(((I2241/60)/60)/24)+DATE(1970,1,1)</f>
        <v>41609.168055555558</v>
      </c>
      <c r="T2241" s="12">
        <f>(((J2241/60)/60)/24)+DATE(1970,1,1)</f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5">
        <f t="shared" si="137"/>
        <v>140.97999999999999</v>
      </c>
      <c r="Q2242" t="str">
        <f t="shared" si="138"/>
        <v>games</v>
      </c>
      <c r="R2242" t="str">
        <f t="shared" si="139"/>
        <v>tabletop games</v>
      </c>
      <c r="S2242" s="12">
        <f>(((I2242/60)/60)/24)+DATE(1970,1,1)</f>
        <v>42482.825740740736</v>
      </c>
      <c r="T2242" s="12">
        <f>(((J2242/60)/60)/24)+DATE(1970,1,1)</f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5">
        <f t="shared" ref="P2243:P2306" si="141">ROUND(E2243/L2243,2)</f>
        <v>49.47</v>
      </c>
      <c r="Q2243" t="str">
        <f t="shared" ref="Q2243:Q2306" si="142">LEFT(N2243,FIND("/",N2243)-1)</f>
        <v>games</v>
      </c>
      <c r="R2243" t="str">
        <f t="shared" ref="R2243:R2306" si="143">RIGHT(N2243,LEN(N2243)-FIND("/",N2243))</f>
        <v>tabletop games</v>
      </c>
      <c r="S2243" s="12">
        <f>(((I2243/60)/60)/24)+DATE(1970,1,1)</f>
        <v>42796.827546296292</v>
      </c>
      <c r="T2243" s="12">
        <f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5">
        <f t="shared" si="141"/>
        <v>53.87</v>
      </c>
      <c r="Q2244" t="str">
        <f t="shared" si="142"/>
        <v>games</v>
      </c>
      <c r="R2244" t="str">
        <f t="shared" si="143"/>
        <v>tabletop games</v>
      </c>
      <c r="S2244" s="12">
        <f>(((I2244/60)/60)/24)+DATE(1970,1,1)</f>
        <v>41605.126388888886</v>
      </c>
      <c r="T2244" s="12">
        <f>(((J2244/60)/60)/24)+DATE(1970,1,1)</f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5">
        <f t="shared" si="141"/>
        <v>4.57</v>
      </c>
      <c r="Q2245" t="str">
        <f t="shared" si="142"/>
        <v>games</v>
      </c>
      <c r="R2245" t="str">
        <f t="shared" si="143"/>
        <v>tabletop games</v>
      </c>
      <c r="S2245" s="12">
        <f>(((I2245/60)/60)/24)+DATE(1970,1,1)</f>
        <v>42807.125</v>
      </c>
      <c r="T2245" s="12">
        <f>(((J2245/60)/60)/24)+DATE(1970,1,1)</f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5">
        <f t="shared" si="141"/>
        <v>65</v>
      </c>
      <c r="Q2246" t="str">
        <f t="shared" si="142"/>
        <v>games</v>
      </c>
      <c r="R2246" t="str">
        <f t="shared" si="143"/>
        <v>tabletop games</v>
      </c>
      <c r="S2246" s="12">
        <f>(((I2246/60)/60)/24)+DATE(1970,1,1)</f>
        <v>42659.854166666672</v>
      </c>
      <c r="T2246" s="12">
        <f>(((J2246/60)/60)/24)+DATE(1970,1,1)</f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5">
        <f t="shared" si="141"/>
        <v>53.48</v>
      </c>
      <c r="Q2247" t="str">
        <f t="shared" si="142"/>
        <v>games</v>
      </c>
      <c r="R2247" t="str">
        <f t="shared" si="143"/>
        <v>tabletop games</v>
      </c>
      <c r="S2247" s="12">
        <f>(((I2247/60)/60)/24)+DATE(1970,1,1)</f>
        <v>41691.75</v>
      </c>
      <c r="T2247" s="12">
        <f>(((J2247/60)/60)/24)+DATE(1970,1,1)</f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5">
        <f t="shared" si="141"/>
        <v>43.91</v>
      </c>
      <c r="Q2248" t="str">
        <f t="shared" si="142"/>
        <v>games</v>
      </c>
      <c r="R2248" t="str">
        <f t="shared" si="143"/>
        <v>tabletop games</v>
      </c>
      <c r="S2248" s="12">
        <f>(((I2248/60)/60)/24)+DATE(1970,1,1)</f>
        <v>42251.79178240741</v>
      </c>
      <c r="T2248" s="12">
        <f>(((J2248/60)/60)/24)+DATE(1970,1,1)</f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5">
        <f t="shared" si="141"/>
        <v>50.85</v>
      </c>
      <c r="Q2249" t="str">
        <f t="shared" si="142"/>
        <v>games</v>
      </c>
      <c r="R2249" t="str">
        <f t="shared" si="143"/>
        <v>tabletop games</v>
      </c>
      <c r="S2249" s="12">
        <f>(((I2249/60)/60)/24)+DATE(1970,1,1)</f>
        <v>42214.666261574079</v>
      </c>
      <c r="T2249" s="12">
        <f>(((J2249/60)/60)/24)+DATE(1970,1,1)</f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5">
        <f t="shared" si="141"/>
        <v>58.63</v>
      </c>
      <c r="Q2250" t="str">
        <f t="shared" si="142"/>
        <v>games</v>
      </c>
      <c r="R2250" t="str">
        <f t="shared" si="143"/>
        <v>tabletop games</v>
      </c>
      <c r="S2250" s="12">
        <f>(((I2250/60)/60)/24)+DATE(1970,1,1)</f>
        <v>42718.875902777778</v>
      </c>
      <c r="T2250" s="12">
        <f>(((J2250/60)/60)/24)+DATE(1970,1,1)</f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5">
        <f t="shared" si="141"/>
        <v>32.82</v>
      </c>
      <c r="Q2251" t="str">
        <f t="shared" si="142"/>
        <v>games</v>
      </c>
      <c r="R2251" t="str">
        <f t="shared" si="143"/>
        <v>tabletop games</v>
      </c>
      <c r="S2251" s="12">
        <f>(((I2251/60)/60)/24)+DATE(1970,1,1)</f>
        <v>41366.661631944444</v>
      </c>
      <c r="T2251" s="12">
        <f>(((J2251/60)/60)/24)+DATE(1970,1,1)</f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5">
        <f t="shared" si="141"/>
        <v>426.93</v>
      </c>
      <c r="Q2252" t="str">
        <f t="shared" si="142"/>
        <v>games</v>
      </c>
      <c r="R2252" t="str">
        <f t="shared" si="143"/>
        <v>tabletop games</v>
      </c>
      <c r="S2252" s="12">
        <f>(((I2252/60)/60)/24)+DATE(1970,1,1)</f>
        <v>42707.0471412037</v>
      </c>
      <c r="T2252" s="12">
        <f>(((J2252/60)/60)/24)+DATE(1970,1,1)</f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5">
        <f t="shared" si="141"/>
        <v>23.81</v>
      </c>
      <c r="Q2253" t="str">
        <f t="shared" si="142"/>
        <v>games</v>
      </c>
      <c r="R2253" t="str">
        <f t="shared" si="143"/>
        <v>tabletop games</v>
      </c>
      <c r="S2253" s="12">
        <f>(((I2253/60)/60)/24)+DATE(1970,1,1)</f>
        <v>41867.34579861111</v>
      </c>
      <c r="T2253" s="12">
        <f>(((J2253/60)/60)/24)+DATE(1970,1,1)</f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5">
        <f t="shared" si="141"/>
        <v>98.41</v>
      </c>
      <c r="Q2254" t="str">
        <f t="shared" si="142"/>
        <v>games</v>
      </c>
      <c r="R2254" t="str">
        <f t="shared" si="143"/>
        <v>tabletop games</v>
      </c>
      <c r="S2254" s="12">
        <f>(((I2254/60)/60)/24)+DATE(1970,1,1)</f>
        <v>42588.327986111108</v>
      </c>
      <c r="T2254" s="12">
        <f>(((J2254/60)/60)/24)+DATE(1970,1,1)</f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5">
        <f t="shared" si="141"/>
        <v>107.32</v>
      </c>
      <c r="Q2255" t="str">
        <f t="shared" si="142"/>
        <v>games</v>
      </c>
      <c r="R2255" t="str">
        <f t="shared" si="143"/>
        <v>tabletop games</v>
      </c>
      <c r="S2255" s="12">
        <f>(((I2255/60)/60)/24)+DATE(1970,1,1)</f>
        <v>42326.672997685186</v>
      </c>
      <c r="T2255" s="12">
        <f>(((J2255/60)/60)/24)+DATE(1970,1,1)</f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5">
        <f t="shared" si="141"/>
        <v>11.67</v>
      </c>
      <c r="Q2256" t="str">
        <f t="shared" si="142"/>
        <v>games</v>
      </c>
      <c r="R2256" t="str">
        <f t="shared" si="143"/>
        <v>tabletop games</v>
      </c>
      <c r="S2256" s="12">
        <f>(((I2256/60)/60)/24)+DATE(1970,1,1)</f>
        <v>42759.647777777776</v>
      </c>
      <c r="T2256" s="12">
        <f>(((J2256/60)/60)/24)+DATE(1970,1,1)</f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5">
        <f t="shared" si="141"/>
        <v>41.78</v>
      </c>
      <c r="Q2257" t="str">
        <f t="shared" si="142"/>
        <v>games</v>
      </c>
      <c r="R2257" t="str">
        <f t="shared" si="143"/>
        <v>tabletop games</v>
      </c>
      <c r="S2257" s="12">
        <f>(((I2257/60)/60)/24)+DATE(1970,1,1)</f>
        <v>42497.951979166668</v>
      </c>
      <c r="T2257" s="12">
        <f>(((J2257/60)/60)/24)+DATE(1970,1,1)</f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5">
        <f t="shared" si="141"/>
        <v>21.38</v>
      </c>
      <c r="Q2258" t="str">
        <f t="shared" si="142"/>
        <v>games</v>
      </c>
      <c r="R2258" t="str">
        <f t="shared" si="143"/>
        <v>tabletop games</v>
      </c>
      <c r="S2258" s="12">
        <f>(((I2258/60)/60)/24)+DATE(1970,1,1)</f>
        <v>42696.451921296291</v>
      </c>
      <c r="T2258" s="12">
        <f>(((J2258/60)/60)/24)+DATE(1970,1,1)</f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5">
        <f t="shared" si="141"/>
        <v>94.1</v>
      </c>
      <c r="Q2259" t="str">
        <f t="shared" si="142"/>
        <v>games</v>
      </c>
      <c r="R2259" t="str">
        <f t="shared" si="143"/>
        <v>tabletop games</v>
      </c>
      <c r="S2259" s="12">
        <f>(((I2259/60)/60)/24)+DATE(1970,1,1)</f>
        <v>42540.958333333328</v>
      </c>
      <c r="T2259" s="12">
        <f>(((J2259/60)/60)/24)+DATE(1970,1,1)</f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5">
        <f t="shared" si="141"/>
        <v>15.72</v>
      </c>
      <c r="Q2260" t="str">
        <f t="shared" si="142"/>
        <v>games</v>
      </c>
      <c r="R2260" t="str">
        <f t="shared" si="143"/>
        <v>tabletop games</v>
      </c>
      <c r="S2260" s="12">
        <f>(((I2260/60)/60)/24)+DATE(1970,1,1)</f>
        <v>42166.75100694444</v>
      </c>
      <c r="T2260" s="12">
        <f>(((J2260/60)/60)/24)+DATE(1970,1,1)</f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5">
        <f t="shared" si="141"/>
        <v>90.64</v>
      </c>
      <c r="Q2261" t="str">
        <f t="shared" si="142"/>
        <v>games</v>
      </c>
      <c r="R2261" t="str">
        <f t="shared" si="143"/>
        <v>tabletop games</v>
      </c>
      <c r="S2261" s="12">
        <f>(((I2261/60)/60)/24)+DATE(1970,1,1)</f>
        <v>42712.804814814815</v>
      </c>
      <c r="T2261" s="12">
        <f>(((J2261/60)/60)/24)+DATE(1970,1,1)</f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5">
        <f t="shared" si="141"/>
        <v>97.3</v>
      </c>
      <c r="Q2262" t="str">
        <f t="shared" si="142"/>
        <v>games</v>
      </c>
      <c r="R2262" t="str">
        <f t="shared" si="143"/>
        <v>tabletop games</v>
      </c>
      <c r="S2262" s="12">
        <f>(((I2262/60)/60)/24)+DATE(1970,1,1)</f>
        <v>41724.975115740745</v>
      </c>
      <c r="T2262" s="12">
        <f>(((J2262/60)/60)/24)+DATE(1970,1,1)</f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5">
        <f t="shared" si="141"/>
        <v>37.119999999999997</v>
      </c>
      <c r="Q2263" t="str">
        <f t="shared" si="142"/>
        <v>games</v>
      </c>
      <c r="R2263" t="str">
        <f t="shared" si="143"/>
        <v>tabletop games</v>
      </c>
      <c r="S2263" s="12">
        <f>(((I2263/60)/60)/24)+DATE(1970,1,1)</f>
        <v>42780.724768518514</v>
      </c>
      <c r="T2263" s="12">
        <f>(((J2263/60)/60)/24)+DATE(1970,1,1)</f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5">
        <f t="shared" si="141"/>
        <v>28.1</v>
      </c>
      <c r="Q2264" t="str">
        <f t="shared" si="142"/>
        <v>games</v>
      </c>
      <c r="R2264" t="str">
        <f t="shared" si="143"/>
        <v>tabletop games</v>
      </c>
      <c r="S2264" s="12">
        <f>(((I2264/60)/60)/24)+DATE(1970,1,1)</f>
        <v>41961</v>
      </c>
      <c r="T2264" s="12">
        <f>(((J2264/60)/60)/24)+DATE(1970,1,1)</f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5">
        <f t="shared" si="141"/>
        <v>144.43</v>
      </c>
      <c r="Q2265" t="str">
        <f t="shared" si="142"/>
        <v>games</v>
      </c>
      <c r="R2265" t="str">
        <f t="shared" si="143"/>
        <v>tabletop games</v>
      </c>
      <c r="S2265" s="12">
        <f>(((I2265/60)/60)/24)+DATE(1970,1,1)</f>
        <v>42035.832326388889</v>
      </c>
      <c r="T2265" s="12">
        <f>(((J2265/60)/60)/24)+DATE(1970,1,1)</f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5">
        <f t="shared" si="141"/>
        <v>24.27</v>
      </c>
      <c r="Q2266" t="str">
        <f t="shared" si="142"/>
        <v>games</v>
      </c>
      <c r="R2266" t="str">
        <f t="shared" si="143"/>
        <v>tabletop games</v>
      </c>
      <c r="S2266" s="12">
        <f>(((I2266/60)/60)/24)+DATE(1970,1,1)</f>
        <v>42513.125</v>
      </c>
      <c r="T2266" s="12">
        <f>(((J2266/60)/60)/24)+DATE(1970,1,1)</f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5">
        <f t="shared" si="141"/>
        <v>35.119999999999997</v>
      </c>
      <c r="Q2267" t="str">
        <f t="shared" si="142"/>
        <v>games</v>
      </c>
      <c r="R2267" t="str">
        <f t="shared" si="143"/>
        <v>tabletop games</v>
      </c>
      <c r="S2267" s="12">
        <f>(((I2267/60)/60)/24)+DATE(1970,1,1)</f>
        <v>42696.853090277778</v>
      </c>
      <c r="T2267" s="12">
        <f>(((J2267/60)/60)/24)+DATE(1970,1,1)</f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5">
        <f t="shared" si="141"/>
        <v>24.76</v>
      </c>
      <c r="Q2268" t="str">
        <f t="shared" si="142"/>
        <v>games</v>
      </c>
      <c r="R2268" t="str">
        <f t="shared" si="143"/>
        <v>tabletop games</v>
      </c>
      <c r="S2268" s="12">
        <f>(((I2268/60)/60)/24)+DATE(1970,1,1)</f>
        <v>42487.083333333328</v>
      </c>
      <c r="T2268" s="12">
        <f>(((J2268/60)/60)/24)+DATE(1970,1,1)</f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5">
        <f t="shared" si="141"/>
        <v>188.38</v>
      </c>
      <c r="Q2269" t="str">
        <f t="shared" si="142"/>
        <v>games</v>
      </c>
      <c r="R2269" t="str">
        <f t="shared" si="143"/>
        <v>tabletop games</v>
      </c>
      <c r="S2269" s="12">
        <f>(((I2269/60)/60)/24)+DATE(1970,1,1)</f>
        <v>41994.041666666672</v>
      </c>
      <c r="T2269" s="12">
        <f>(((J2269/60)/60)/24)+DATE(1970,1,1)</f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5">
        <f t="shared" si="141"/>
        <v>148.08000000000001</v>
      </c>
      <c r="Q2270" t="str">
        <f t="shared" si="142"/>
        <v>games</v>
      </c>
      <c r="R2270" t="str">
        <f t="shared" si="143"/>
        <v>tabletop games</v>
      </c>
      <c r="S2270" s="12">
        <f>(((I2270/60)/60)/24)+DATE(1970,1,1)</f>
        <v>42806.082349537035</v>
      </c>
      <c r="T2270" s="12">
        <f>(((J2270/60)/60)/24)+DATE(1970,1,1)</f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5">
        <f t="shared" si="141"/>
        <v>49.93</v>
      </c>
      <c r="Q2271" t="str">
        <f t="shared" si="142"/>
        <v>games</v>
      </c>
      <c r="R2271" t="str">
        <f t="shared" si="143"/>
        <v>tabletop games</v>
      </c>
      <c r="S2271" s="12">
        <f>(((I2271/60)/60)/24)+DATE(1970,1,1)</f>
        <v>42801.208333333328</v>
      </c>
      <c r="T2271" s="12">
        <f>(((J2271/60)/60)/24)+DATE(1970,1,1)</f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5">
        <f t="shared" si="141"/>
        <v>107.82</v>
      </c>
      <c r="Q2272" t="str">
        <f t="shared" si="142"/>
        <v>games</v>
      </c>
      <c r="R2272" t="str">
        <f t="shared" si="143"/>
        <v>tabletop games</v>
      </c>
      <c r="S2272" s="12">
        <f>(((I2272/60)/60)/24)+DATE(1970,1,1)</f>
        <v>42745.915972222225</v>
      </c>
      <c r="T2272" s="12">
        <f>(((J2272/60)/60)/24)+DATE(1970,1,1)</f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5">
        <f t="shared" si="141"/>
        <v>42.63</v>
      </c>
      <c r="Q2273" t="str">
        <f t="shared" si="142"/>
        <v>games</v>
      </c>
      <c r="R2273" t="str">
        <f t="shared" si="143"/>
        <v>tabletop games</v>
      </c>
      <c r="S2273" s="12">
        <f>(((I2273/60)/60)/24)+DATE(1970,1,1)</f>
        <v>42714.000046296293</v>
      </c>
      <c r="T2273" s="12">
        <f>(((J2273/60)/60)/24)+DATE(1970,1,1)</f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5">
        <f t="shared" si="141"/>
        <v>14.37</v>
      </c>
      <c r="Q2274" t="str">
        <f t="shared" si="142"/>
        <v>games</v>
      </c>
      <c r="R2274" t="str">
        <f t="shared" si="143"/>
        <v>tabletop games</v>
      </c>
      <c r="S2274" s="12">
        <f>(((I2274/60)/60)/24)+DATE(1970,1,1)</f>
        <v>42345.699490740735</v>
      </c>
      <c r="T2274" s="12">
        <f>(((J2274/60)/60)/24)+DATE(1970,1,1)</f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5">
        <f t="shared" si="141"/>
        <v>37.479999999999997</v>
      </c>
      <c r="Q2275" t="str">
        <f t="shared" si="142"/>
        <v>games</v>
      </c>
      <c r="R2275" t="str">
        <f t="shared" si="143"/>
        <v>tabletop games</v>
      </c>
      <c r="S2275" s="12">
        <f>(((I2275/60)/60)/24)+DATE(1970,1,1)</f>
        <v>42806.507430555561</v>
      </c>
      <c r="T2275" s="12">
        <f>(((J2275/60)/60)/24)+DATE(1970,1,1)</f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5">
        <f t="shared" si="141"/>
        <v>30.2</v>
      </c>
      <c r="Q2276" t="str">
        <f t="shared" si="142"/>
        <v>games</v>
      </c>
      <c r="R2276" t="str">
        <f t="shared" si="143"/>
        <v>tabletop games</v>
      </c>
      <c r="S2276" s="12">
        <f>(((I2276/60)/60)/24)+DATE(1970,1,1)</f>
        <v>41693.500659722224</v>
      </c>
      <c r="T2276" s="12">
        <f>(((J2276/60)/60)/24)+DATE(1970,1,1)</f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5">
        <f t="shared" si="141"/>
        <v>33.549999999999997</v>
      </c>
      <c r="Q2277" t="str">
        <f t="shared" si="142"/>
        <v>games</v>
      </c>
      <c r="R2277" t="str">
        <f t="shared" si="143"/>
        <v>tabletop games</v>
      </c>
      <c r="S2277" s="12">
        <f>(((I2277/60)/60)/24)+DATE(1970,1,1)</f>
        <v>41995.616655092599</v>
      </c>
      <c r="T2277" s="12">
        <f>(((J2277/60)/60)/24)+DATE(1970,1,1)</f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5">
        <f t="shared" si="141"/>
        <v>64.75</v>
      </c>
      <c r="Q2278" t="str">
        <f t="shared" si="142"/>
        <v>games</v>
      </c>
      <c r="R2278" t="str">
        <f t="shared" si="143"/>
        <v>tabletop games</v>
      </c>
      <c r="S2278" s="12">
        <f>(((I2278/60)/60)/24)+DATE(1970,1,1)</f>
        <v>41644.651493055557</v>
      </c>
      <c r="T2278" s="12">
        <f>(((J2278/60)/60)/24)+DATE(1970,1,1)</f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5">
        <f t="shared" si="141"/>
        <v>57.93</v>
      </c>
      <c r="Q2279" t="str">
        <f t="shared" si="142"/>
        <v>games</v>
      </c>
      <c r="R2279" t="str">
        <f t="shared" si="143"/>
        <v>tabletop games</v>
      </c>
      <c r="S2279" s="12">
        <f>(((I2279/60)/60)/24)+DATE(1970,1,1)</f>
        <v>40966.678506944445</v>
      </c>
      <c r="T2279" s="12">
        <f>(((J2279/60)/60)/24)+DATE(1970,1,1)</f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5">
        <f t="shared" si="141"/>
        <v>53.08</v>
      </c>
      <c r="Q2280" t="str">
        <f t="shared" si="142"/>
        <v>games</v>
      </c>
      <c r="R2280" t="str">
        <f t="shared" si="143"/>
        <v>tabletop games</v>
      </c>
      <c r="S2280" s="12">
        <f>(((I2280/60)/60)/24)+DATE(1970,1,1)</f>
        <v>42372.957638888889</v>
      </c>
      <c r="T2280" s="12">
        <f>(((J2280/60)/60)/24)+DATE(1970,1,1)</f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5">
        <f t="shared" si="141"/>
        <v>48.06</v>
      </c>
      <c r="Q2281" t="str">
        <f t="shared" si="142"/>
        <v>games</v>
      </c>
      <c r="R2281" t="str">
        <f t="shared" si="143"/>
        <v>tabletop games</v>
      </c>
      <c r="S2281" s="12">
        <f>(((I2281/60)/60)/24)+DATE(1970,1,1)</f>
        <v>42039.166666666672</v>
      </c>
      <c r="T2281" s="12">
        <f>(((J2281/60)/60)/24)+DATE(1970,1,1)</f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5">
        <f t="shared" si="141"/>
        <v>82.4</v>
      </c>
      <c r="Q2282" t="str">
        <f t="shared" si="142"/>
        <v>games</v>
      </c>
      <c r="R2282" t="str">
        <f t="shared" si="143"/>
        <v>tabletop games</v>
      </c>
      <c r="S2282" s="12">
        <f>(((I2282/60)/60)/24)+DATE(1970,1,1)</f>
        <v>42264.624895833331</v>
      </c>
      <c r="T2282" s="12">
        <f>(((J2282/60)/60)/24)+DATE(1970,1,1)</f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5">
        <f t="shared" si="141"/>
        <v>50.45</v>
      </c>
      <c r="Q2283" t="str">
        <f t="shared" si="142"/>
        <v>music</v>
      </c>
      <c r="R2283" t="str">
        <f t="shared" si="143"/>
        <v>rock</v>
      </c>
      <c r="S2283" s="12">
        <f>(((I2283/60)/60)/24)+DATE(1970,1,1)</f>
        <v>40749.284722222219</v>
      </c>
      <c r="T2283" s="12">
        <f>(((J2283/60)/60)/24)+DATE(1970,1,1)</f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5">
        <f t="shared" si="141"/>
        <v>115.83</v>
      </c>
      <c r="Q2284" t="str">
        <f t="shared" si="142"/>
        <v>music</v>
      </c>
      <c r="R2284" t="str">
        <f t="shared" si="143"/>
        <v>rock</v>
      </c>
      <c r="S2284" s="12">
        <f>(((I2284/60)/60)/24)+DATE(1970,1,1)</f>
        <v>42383.17460648148</v>
      </c>
      <c r="T2284" s="12">
        <f>(((J2284/60)/60)/24)+DATE(1970,1,1)</f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5">
        <f t="shared" si="141"/>
        <v>63.03</v>
      </c>
      <c r="Q2285" t="str">
        <f t="shared" si="142"/>
        <v>music</v>
      </c>
      <c r="R2285" t="str">
        <f t="shared" si="143"/>
        <v>rock</v>
      </c>
      <c r="S2285" s="12">
        <f>(((I2285/60)/60)/24)+DATE(1970,1,1)</f>
        <v>41038.083379629628</v>
      </c>
      <c r="T2285" s="12">
        <f>(((J2285/60)/60)/24)+DATE(1970,1,1)</f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5">
        <f t="shared" si="141"/>
        <v>108.02</v>
      </c>
      <c r="Q2286" t="str">
        <f t="shared" si="142"/>
        <v>music</v>
      </c>
      <c r="R2286" t="str">
        <f t="shared" si="143"/>
        <v>rock</v>
      </c>
      <c r="S2286" s="12">
        <f>(((I2286/60)/60)/24)+DATE(1970,1,1)</f>
        <v>40614.166666666664</v>
      </c>
      <c r="T2286" s="12">
        <f>(((J2286/60)/60)/24)+DATE(1970,1,1)</f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5">
        <f t="shared" si="141"/>
        <v>46.09</v>
      </c>
      <c r="Q2287" t="str">
        <f t="shared" si="142"/>
        <v>music</v>
      </c>
      <c r="R2287" t="str">
        <f t="shared" si="143"/>
        <v>rock</v>
      </c>
      <c r="S2287" s="12">
        <f>(((I2287/60)/60)/24)+DATE(1970,1,1)</f>
        <v>41089.185682870368</v>
      </c>
      <c r="T2287" s="12">
        <f>(((J2287/60)/60)/24)+DATE(1970,1,1)</f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5">
        <f t="shared" si="141"/>
        <v>107.21</v>
      </c>
      <c r="Q2288" t="str">
        <f t="shared" si="142"/>
        <v>music</v>
      </c>
      <c r="R2288" t="str">
        <f t="shared" si="143"/>
        <v>rock</v>
      </c>
      <c r="S2288" s="12">
        <f>(((I2288/60)/60)/24)+DATE(1970,1,1)</f>
        <v>41523.165972222225</v>
      </c>
      <c r="T2288" s="12">
        <f>(((J2288/60)/60)/24)+DATE(1970,1,1)</f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5">
        <f t="shared" si="141"/>
        <v>50.93</v>
      </c>
      <c r="Q2289" t="str">
        <f t="shared" si="142"/>
        <v>music</v>
      </c>
      <c r="R2289" t="str">
        <f t="shared" si="143"/>
        <v>rock</v>
      </c>
      <c r="S2289" s="12">
        <f>(((I2289/60)/60)/24)+DATE(1970,1,1)</f>
        <v>41813.667361111111</v>
      </c>
      <c r="T2289" s="12">
        <f>(((J2289/60)/60)/24)+DATE(1970,1,1)</f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5">
        <f t="shared" si="141"/>
        <v>40.04</v>
      </c>
      <c r="Q2290" t="str">
        <f t="shared" si="142"/>
        <v>music</v>
      </c>
      <c r="R2290" t="str">
        <f t="shared" si="143"/>
        <v>rock</v>
      </c>
      <c r="S2290" s="12">
        <f>(((I2290/60)/60)/24)+DATE(1970,1,1)</f>
        <v>41086.75</v>
      </c>
      <c r="T2290" s="12">
        <f>(((J2290/60)/60)/24)+DATE(1970,1,1)</f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5">
        <f t="shared" si="141"/>
        <v>64.44</v>
      </c>
      <c r="Q2291" t="str">
        <f t="shared" si="142"/>
        <v>music</v>
      </c>
      <c r="R2291" t="str">
        <f t="shared" si="143"/>
        <v>rock</v>
      </c>
      <c r="S2291" s="12">
        <f>(((I2291/60)/60)/24)+DATE(1970,1,1)</f>
        <v>41614.973611111112</v>
      </c>
      <c r="T2291" s="12">
        <f>(((J2291/60)/60)/24)+DATE(1970,1,1)</f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5">
        <f t="shared" si="141"/>
        <v>53.83</v>
      </c>
      <c r="Q2292" t="str">
        <f t="shared" si="142"/>
        <v>music</v>
      </c>
      <c r="R2292" t="str">
        <f t="shared" si="143"/>
        <v>rock</v>
      </c>
      <c r="S2292" s="12">
        <f>(((I2292/60)/60)/24)+DATE(1970,1,1)</f>
        <v>40148.708333333336</v>
      </c>
      <c r="T2292" s="12">
        <f>(((J2292/60)/60)/24)+DATE(1970,1,1)</f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5">
        <f t="shared" si="141"/>
        <v>100.47</v>
      </c>
      <c r="Q2293" t="str">
        <f t="shared" si="142"/>
        <v>music</v>
      </c>
      <c r="R2293" t="str">
        <f t="shared" si="143"/>
        <v>rock</v>
      </c>
      <c r="S2293" s="12">
        <f>(((I2293/60)/60)/24)+DATE(1970,1,1)</f>
        <v>41022.166666666664</v>
      </c>
      <c r="T2293" s="12">
        <f>(((J2293/60)/60)/24)+DATE(1970,1,1)</f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5">
        <f t="shared" si="141"/>
        <v>46.63</v>
      </c>
      <c r="Q2294" t="str">
        <f t="shared" si="142"/>
        <v>music</v>
      </c>
      <c r="R2294" t="str">
        <f t="shared" si="143"/>
        <v>rock</v>
      </c>
      <c r="S2294" s="12">
        <f>(((I2294/60)/60)/24)+DATE(1970,1,1)</f>
        <v>41017.697638888887</v>
      </c>
      <c r="T2294" s="12">
        <f>(((J2294/60)/60)/24)+DATE(1970,1,1)</f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5">
        <f t="shared" si="141"/>
        <v>34.07</v>
      </c>
      <c r="Q2295" t="str">
        <f t="shared" si="142"/>
        <v>music</v>
      </c>
      <c r="R2295" t="str">
        <f t="shared" si="143"/>
        <v>rock</v>
      </c>
      <c r="S2295" s="12">
        <f>(((I2295/60)/60)/24)+DATE(1970,1,1)</f>
        <v>41177.165972222225</v>
      </c>
      <c r="T2295" s="12">
        <f>(((J2295/60)/60)/24)+DATE(1970,1,1)</f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5">
        <f t="shared" si="141"/>
        <v>65.209999999999994</v>
      </c>
      <c r="Q2296" t="str">
        <f t="shared" si="142"/>
        <v>music</v>
      </c>
      <c r="R2296" t="str">
        <f t="shared" si="143"/>
        <v>rock</v>
      </c>
      <c r="S2296" s="12">
        <f>(((I2296/60)/60)/24)+DATE(1970,1,1)</f>
        <v>41294.72314814815</v>
      </c>
      <c r="T2296" s="12">
        <f>(((J2296/60)/60)/24)+DATE(1970,1,1)</f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5">
        <f t="shared" si="141"/>
        <v>44.21</v>
      </c>
      <c r="Q2297" t="str">
        <f t="shared" si="142"/>
        <v>music</v>
      </c>
      <c r="R2297" t="str">
        <f t="shared" si="143"/>
        <v>rock</v>
      </c>
      <c r="S2297" s="12">
        <f>(((I2297/60)/60)/24)+DATE(1970,1,1)</f>
        <v>41300.954351851848</v>
      </c>
      <c r="T2297" s="12">
        <f>(((J2297/60)/60)/24)+DATE(1970,1,1)</f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5">
        <f t="shared" si="141"/>
        <v>71.97</v>
      </c>
      <c r="Q2298" t="str">
        <f t="shared" si="142"/>
        <v>music</v>
      </c>
      <c r="R2298" t="str">
        <f t="shared" si="143"/>
        <v>rock</v>
      </c>
      <c r="S2298" s="12">
        <f>(((I2298/60)/60)/24)+DATE(1970,1,1)</f>
        <v>40962.731782407405</v>
      </c>
      <c r="T2298" s="12">
        <f>(((J2298/60)/60)/24)+DATE(1970,1,1)</f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5">
        <f t="shared" si="141"/>
        <v>52.95</v>
      </c>
      <c r="Q2299" t="str">
        <f t="shared" si="142"/>
        <v>music</v>
      </c>
      <c r="R2299" t="str">
        <f t="shared" si="143"/>
        <v>rock</v>
      </c>
      <c r="S2299" s="12">
        <f>(((I2299/60)/60)/24)+DATE(1970,1,1)</f>
        <v>40982.165972222225</v>
      </c>
      <c r="T2299" s="12">
        <f>(((J2299/60)/60)/24)+DATE(1970,1,1)</f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5">
        <f t="shared" si="141"/>
        <v>109.45</v>
      </c>
      <c r="Q2300" t="str">
        <f t="shared" si="142"/>
        <v>music</v>
      </c>
      <c r="R2300" t="str">
        <f t="shared" si="143"/>
        <v>rock</v>
      </c>
      <c r="S2300" s="12">
        <f>(((I2300/60)/60)/24)+DATE(1970,1,1)</f>
        <v>41724.798993055556</v>
      </c>
      <c r="T2300" s="12">
        <f>(((J2300/60)/60)/24)+DATE(1970,1,1)</f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5">
        <f t="shared" si="141"/>
        <v>75.040000000000006</v>
      </c>
      <c r="Q2301" t="str">
        <f t="shared" si="142"/>
        <v>music</v>
      </c>
      <c r="R2301" t="str">
        <f t="shared" si="143"/>
        <v>rock</v>
      </c>
      <c r="S2301" s="12">
        <f>(((I2301/60)/60)/24)+DATE(1970,1,1)</f>
        <v>40580.032511574071</v>
      </c>
      <c r="T2301" s="12">
        <f>(((J2301/60)/60)/24)+DATE(1970,1,1)</f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5">
        <f t="shared" si="141"/>
        <v>115.71</v>
      </c>
      <c r="Q2302" t="str">
        <f t="shared" si="142"/>
        <v>music</v>
      </c>
      <c r="R2302" t="str">
        <f t="shared" si="143"/>
        <v>rock</v>
      </c>
      <c r="S2302" s="12">
        <f>(((I2302/60)/60)/24)+DATE(1970,1,1)</f>
        <v>41088.727037037039</v>
      </c>
      <c r="T2302" s="12">
        <f>(((J2302/60)/60)/24)+DATE(1970,1,1)</f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5">
        <f t="shared" si="141"/>
        <v>31.66</v>
      </c>
      <c r="Q2303" t="str">
        <f t="shared" si="142"/>
        <v>music</v>
      </c>
      <c r="R2303" t="str">
        <f t="shared" si="143"/>
        <v>indie rock</v>
      </c>
      <c r="S2303" s="12">
        <f>(((I2303/60)/60)/24)+DATE(1970,1,1)</f>
        <v>41446.146944444445</v>
      </c>
      <c r="T2303" s="12">
        <f>(((J2303/60)/60)/24)+DATE(1970,1,1)</f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5">
        <f t="shared" si="141"/>
        <v>46.18</v>
      </c>
      <c r="Q2304" t="str">
        <f t="shared" si="142"/>
        <v>music</v>
      </c>
      <c r="R2304" t="str">
        <f t="shared" si="143"/>
        <v>indie rock</v>
      </c>
      <c r="S2304" s="12">
        <f>(((I2304/60)/60)/24)+DATE(1970,1,1)</f>
        <v>41639.291666666664</v>
      </c>
      <c r="T2304" s="12">
        <f>(((J2304/60)/60)/24)+DATE(1970,1,1)</f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5">
        <f t="shared" si="141"/>
        <v>68.48</v>
      </c>
      <c r="Q2305" t="str">
        <f t="shared" si="142"/>
        <v>music</v>
      </c>
      <c r="R2305" t="str">
        <f t="shared" si="143"/>
        <v>indie rock</v>
      </c>
      <c r="S2305" s="12">
        <f>(((I2305/60)/60)/24)+DATE(1970,1,1)</f>
        <v>40890.152731481481</v>
      </c>
      <c r="T2305" s="12">
        <f>(((J2305/60)/60)/24)+DATE(1970,1,1)</f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5">
        <f t="shared" si="141"/>
        <v>53.47</v>
      </c>
      <c r="Q2306" t="str">
        <f t="shared" si="142"/>
        <v>music</v>
      </c>
      <c r="R2306" t="str">
        <f t="shared" si="143"/>
        <v>indie rock</v>
      </c>
      <c r="S2306" s="12">
        <f>(((I2306/60)/60)/24)+DATE(1970,1,1)</f>
        <v>40544.207638888889</v>
      </c>
      <c r="T2306" s="12">
        <f>(((J2306/60)/60)/24)+DATE(1970,1,1)</f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5">
        <f t="shared" ref="P2307:P2370" si="145">ROUND(E2307/L2307,2)</f>
        <v>109.11</v>
      </c>
      <c r="Q2307" t="str">
        <f t="shared" ref="Q2307:Q2370" si="146">LEFT(N2307,FIND("/",N2307)-1)</f>
        <v>music</v>
      </c>
      <c r="R2307" t="str">
        <f t="shared" ref="R2307:R2370" si="147">RIGHT(N2307,LEN(N2307)-FIND("/",N2307))</f>
        <v>indie rock</v>
      </c>
      <c r="S2307" s="12">
        <f>(((I2307/60)/60)/24)+DATE(1970,1,1)</f>
        <v>41859.75</v>
      </c>
      <c r="T2307" s="12">
        <f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5">
        <f t="shared" si="145"/>
        <v>51.19</v>
      </c>
      <c r="Q2308" t="str">
        <f t="shared" si="146"/>
        <v>music</v>
      </c>
      <c r="R2308" t="str">
        <f t="shared" si="147"/>
        <v>indie rock</v>
      </c>
      <c r="S2308" s="12">
        <f>(((I2308/60)/60)/24)+DATE(1970,1,1)</f>
        <v>40978.16815972222</v>
      </c>
      <c r="T2308" s="12">
        <f>(((J2308/60)/60)/24)+DATE(1970,1,1)</f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5">
        <f t="shared" si="145"/>
        <v>27.94</v>
      </c>
      <c r="Q2309" t="str">
        <f t="shared" si="146"/>
        <v>music</v>
      </c>
      <c r="R2309" t="str">
        <f t="shared" si="147"/>
        <v>indie rock</v>
      </c>
      <c r="S2309" s="12">
        <f>(((I2309/60)/60)/24)+DATE(1970,1,1)</f>
        <v>41034.802407407406</v>
      </c>
      <c r="T2309" s="12">
        <f>(((J2309/60)/60)/24)+DATE(1970,1,1)</f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5">
        <f t="shared" si="145"/>
        <v>82.5</v>
      </c>
      <c r="Q2310" t="str">
        <f t="shared" si="146"/>
        <v>music</v>
      </c>
      <c r="R2310" t="str">
        <f t="shared" si="147"/>
        <v>indie rock</v>
      </c>
      <c r="S2310" s="12">
        <f>(((I2310/60)/60)/24)+DATE(1970,1,1)</f>
        <v>41880.041666666664</v>
      </c>
      <c r="T2310" s="12">
        <f>(((J2310/60)/60)/24)+DATE(1970,1,1)</f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5">
        <f t="shared" si="145"/>
        <v>59.82</v>
      </c>
      <c r="Q2311" t="str">
        <f t="shared" si="146"/>
        <v>music</v>
      </c>
      <c r="R2311" t="str">
        <f t="shared" si="147"/>
        <v>indie rock</v>
      </c>
      <c r="S2311" s="12">
        <f>(((I2311/60)/60)/24)+DATE(1970,1,1)</f>
        <v>41342.987696759257</v>
      </c>
      <c r="T2311" s="12">
        <f>(((J2311/60)/60)/24)+DATE(1970,1,1)</f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5">
        <f t="shared" si="145"/>
        <v>64.819999999999993</v>
      </c>
      <c r="Q2312" t="str">
        <f t="shared" si="146"/>
        <v>music</v>
      </c>
      <c r="R2312" t="str">
        <f t="shared" si="147"/>
        <v>indie rock</v>
      </c>
      <c r="S2312" s="12">
        <f>(((I2312/60)/60)/24)+DATE(1970,1,1)</f>
        <v>41354.752488425926</v>
      </c>
      <c r="T2312" s="12">
        <f>(((J2312/60)/60)/24)+DATE(1970,1,1)</f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5">
        <f t="shared" si="145"/>
        <v>90.1</v>
      </c>
      <c r="Q2313" t="str">
        <f t="shared" si="146"/>
        <v>music</v>
      </c>
      <c r="R2313" t="str">
        <f t="shared" si="147"/>
        <v>indie rock</v>
      </c>
      <c r="S2313" s="12">
        <f>(((I2313/60)/60)/24)+DATE(1970,1,1)</f>
        <v>41766.004502314812</v>
      </c>
      <c r="T2313" s="12">
        <f>(((J2313/60)/60)/24)+DATE(1970,1,1)</f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5">
        <f t="shared" si="145"/>
        <v>40.96</v>
      </c>
      <c r="Q2314" t="str">
        <f t="shared" si="146"/>
        <v>music</v>
      </c>
      <c r="R2314" t="str">
        <f t="shared" si="147"/>
        <v>indie rock</v>
      </c>
      <c r="S2314" s="12">
        <f>(((I2314/60)/60)/24)+DATE(1970,1,1)</f>
        <v>41747.958333333336</v>
      </c>
      <c r="T2314" s="12">
        <f>(((J2314/60)/60)/24)+DATE(1970,1,1)</f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5">
        <f t="shared" si="145"/>
        <v>56</v>
      </c>
      <c r="Q2315" t="str">
        <f t="shared" si="146"/>
        <v>music</v>
      </c>
      <c r="R2315" t="str">
        <f t="shared" si="147"/>
        <v>indie rock</v>
      </c>
      <c r="S2315" s="12">
        <f>(((I2315/60)/60)/24)+DATE(1970,1,1)</f>
        <v>41032.958634259259</v>
      </c>
      <c r="T2315" s="12">
        <f>(((J2315/60)/60)/24)+DATE(1970,1,1)</f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5">
        <f t="shared" si="145"/>
        <v>37.67</v>
      </c>
      <c r="Q2316" t="str">
        <f t="shared" si="146"/>
        <v>music</v>
      </c>
      <c r="R2316" t="str">
        <f t="shared" si="147"/>
        <v>indie rock</v>
      </c>
      <c r="S2316" s="12">
        <f>(((I2316/60)/60)/24)+DATE(1970,1,1)</f>
        <v>41067.551585648151</v>
      </c>
      <c r="T2316" s="12">
        <f>(((J2316/60)/60)/24)+DATE(1970,1,1)</f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5">
        <f t="shared" si="145"/>
        <v>40.08</v>
      </c>
      <c r="Q2317" t="str">
        <f t="shared" si="146"/>
        <v>music</v>
      </c>
      <c r="R2317" t="str">
        <f t="shared" si="147"/>
        <v>indie rock</v>
      </c>
      <c r="S2317" s="12">
        <f>(((I2317/60)/60)/24)+DATE(1970,1,1)</f>
        <v>41034.72619212963</v>
      </c>
      <c r="T2317" s="12">
        <f>(((J2317/60)/60)/24)+DATE(1970,1,1)</f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5">
        <f t="shared" si="145"/>
        <v>78.03</v>
      </c>
      <c r="Q2318" t="str">
        <f t="shared" si="146"/>
        <v>music</v>
      </c>
      <c r="R2318" t="str">
        <f t="shared" si="147"/>
        <v>indie rock</v>
      </c>
      <c r="S2318" s="12">
        <f>(((I2318/60)/60)/24)+DATE(1970,1,1)</f>
        <v>40156.76666666667</v>
      </c>
      <c r="T2318" s="12">
        <f>(((J2318/60)/60)/24)+DATE(1970,1,1)</f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5">
        <f t="shared" si="145"/>
        <v>18.91</v>
      </c>
      <c r="Q2319" t="str">
        <f t="shared" si="146"/>
        <v>music</v>
      </c>
      <c r="R2319" t="str">
        <f t="shared" si="147"/>
        <v>indie rock</v>
      </c>
      <c r="S2319" s="12">
        <f>(((I2319/60)/60)/24)+DATE(1970,1,1)</f>
        <v>40224.208333333336</v>
      </c>
      <c r="T2319" s="12">
        <f>(((J2319/60)/60)/24)+DATE(1970,1,1)</f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5">
        <f t="shared" si="145"/>
        <v>37.130000000000003</v>
      </c>
      <c r="Q2320" t="str">
        <f t="shared" si="146"/>
        <v>music</v>
      </c>
      <c r="R2320" t="str">
        <f t="shared" si="147"/>
        <v>indie rock</v>
      </c>
      <c r="S2320" s="12">
        <f>(((I2320/60)/60)/24)+DATE(1970,1,1)</f>
        <v>40082.165972222225</v>
      </c>
      <c r="T2320" s="12">
        <f>(((J2320/60)/60)/24)+DATE(1970,1,1)</f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5">
        <f t="shared" si="145"/>
        <v>41.96</v>
      </c>
      <c r="Q2321" t="str">
        <f t="shared" si="146"/>
        <v>music</v>
      </c>
      <c r="R2321" t="str">
        <f t="shared" si="147"/>
        <v>indie rock</v>
      </c>
      <c r="S2321" s="12">
        <f>(((I2321/60)/60)/24)+DATE(1970,1,1)</f>
        <v>41623.082002314812</v>
      </c>
      <c r="T2321" s="12">
        <f>(((J2321/60)/60)/24)+DATE(1970,1,1)</f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5">
        <f t="shared" si="145"/>
        <v>61.04</v>
      </c>
      <c r="Q2322" t="str">
        <f t="shared" si="146"/>
        <v>music</v>
      </c>
      <c r="R2322" t="str">
        <f t="shared" si="147"/>
        <v>indie rock</v>
      </c>
      <c r="S2322" s="12">
        <f>(((I2322/60)/60)/24)+DATE(1970,1,1)</f>
        <v>41731.775462962964</v>
      </c>
      <c r="T2322" s="12">
        <f>(((J2322/60)/60)/24)+DATE(1970,1,1)</f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5">
        <f t="shared" si="145"/>
        <v>64.53</v>
      </c>
      <c r="Q2323" t="str">
        <f t="shared" si="146"/>
        <v>food</v>
      </c>
      <c r="R2323" t="str">
        <f t="shared" si="147"/>
        <v>small batch</v>
      </c>
      <c r="S2323" s="12">
        <f>(((I2323/60)/60)/24)+DATE(1970,1,1)</f>
        <v>42829.21876157407</v>
      </c>
      <c r="T2323" s="12">
        <f>(((J2323/60)/60)/24)+DATE(1970,1,1)</f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5">
        <f t="shared" si="145"/>
        <v>21.25</v>
      </c>
      <c r="Q2324" t="str">
        <f t="shared" si="146"/>
        <v>food</v>
      </c>
      <c r="R2324" t="str">
        <f t="shared" si="147"/>
        <v>small batch</v>
      </c>
      <c r="S2324" s="12">
        <f>(((I2324/60)/60)/24)+DATE(1970,1,1)</f>
        <v>42834.853807870371</v>
      </c>
      <c r="T2324" s="12">
        <f>(((J2324/60)/60)/24)+DATE(1970,1,1)</f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5">
        <f t="shared" si="145"/>
        <v>30</v>
      </c>
      <c r="Q2325" t="str">
        <f t="shared" si="146"/>
        <v>food</v>
      </c>
      <c r="R2325" t="str">
        <f t="shared" si="147"/>
        <v>small batch</v>
      </c>
      <c r="S2325" s="12">
        <f>(((I2325/60)/60)/24)+DATE(1970,1,1)</f>
        <v>42814.755173611105</v>
      </c>
      <c r="T2325" s="12">
        <f>(((J2325/60)/60)/24)+DATE(1970,1,1)</f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5">
        <f t="shared" si="145"/>
        <v>25.49</v>
      </c>
      <c r="Q2326" t="str">
        <f t="shared" si="146"/>
        <v>food</v>
      </c>
      <c r="R2326" t="str">
        <f t="shared" si="147"/>
        <v>small batch</v>
      </c>
      <c r="S2326" s="12">
        <f>(((I2326/60)/60)/24)+DATE(1970,1,1)</f>
        <v>42820.843576388885</v>
      </c>
      <c r="T2326" s="12">
        <f>(((J2326/60)/60)/24)+DATE(1970,1,1)</f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5">
        <f t="shared" si="145"/>
        <v>11.43</v>
      </c>
      <c r="Q2327" t="str">
        <f t="shared" si="146"/>
        <v>food</v>
      </c>
      <c r="R2327" t="str">
        <f t="shared" si="147"/>
        <v>small batch</v>
      </c>
      <c r="S2327" s="12">
        <f>(((I2327/60)/60)/24)+DATE(1970,1,1)</f>
        <v>42823.980682870373</v>
      </c>
      <c r="T2327" s="12">
        <f>(((J2327/60)/60)/24)+DATE(1970,1,1)</f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5">
        <f t="shared" si="145"/>
        <v>108</v>
      </c>
      <c r="Q2328" t="str">
        <f t="shared" si="146"/>
        <v>food</v>
      </c>
      <c r="R2328" t="str">
        <f t="shared" si="147"/>
        <v>small batch</v>
      </c>
      <c r="S2328" s="12">
        <f>(((I2328/60)/60)/24)+DATE(1970,1,1)</f>
        <v>42855.708333333328</v>
      </c>
      <c r="T2328" s="12">
        <f>(((J2328/60)/60)/24)+DATE(1970,1,1)</f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5">
        <f t="shared" si="145"/>
        <v>54.88</v>
      </c>
      <c r="Q2329" t="str">
        <f t="shared" si="146"/>
        <v>food</v>
      </c>
      <c r="R2329" t="str">
        <f t="shared" si="147"/>
        <v>small batch</v>
      </c>
      <c r="S2329" s="12">
        <f>(((I2329/60)/60)/24)+DATE(1970,1,1)</f>
        <v>41877.917129629634</v>
      </c>
      <c r="T2329" s="12">
        <f>(((J2329/60)/60)/24)+DATE(1970,1,1)</f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5">
        <f t="shared" si="145"/>
        <v>47.38</v>
      </c>
      <c r="Q2330" t="str">
        <f t="shared" si="146"/>
        <v>food</v>
      </c>
      <c r="R2330" t="str">
        <f t="shared" si="147"/>
        <v>small batch</v>
      </c>
      <c r="S2330" s="12">
        <f>(((I2330/60)/60)/24)+DATE(1970,1,1)</f>
        <v>42169.781678240746</v>
      </c>
      <c r="T2330" s="12">
        <f>(((J2330/60)/60)/24)+DATE(1970,1,1)</f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5">
        <f t="shared" si="145"/>
        <v>211.84</v>
      </c>
      <c r="Q2331" t="str">
        <f t="shared" si="146"/>
        <v>food</v>
      </c>
      <c r="R2331" t="str">
        <f t="shared" si="147"/>
        <v>small batch</v>
      </c>
      <c r="S2331" s="12">
        <f>(((I2331/60)/60)/24)+DATE(1970,1,1)</f>
        <v>41837.624374999999</v>
      </c>
      <c r="T2331" s="12">
        <f>(((J2331/60)/60)/24)+DATE(1970,1,1)</f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5">
        <f t="shared" si="145"/>
        <v>219.93</v>
      </c>
      <c r="Q2332" t="str">
        <f t="shared" si="146"/>
        <v>food</v>
      </c>
      <c r="R2332" t="str">
        <f t="shared" si="147"/>
        <v>small batch</v>
      </c>
      <c r="S2332" s="12">
        <f>(((I2332/60)/60)/24)+DATE(1970,1,1)</f>
        <v>42363</v>
      </c>
      <c r="T2332" s="12">
        <f>(((J2332/60)/60)/24)+DATE(1970,1,1)</f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5">
        <f t="shared" si="145"/>
        <v>40.799999999999997</v>
      </c>
      <c r="Q2333" t="str">
        <f t="shared" si="146"/>
        <v>food</v>
      </c>
      <c r="R2333" t="str">
        <f t="shared" si="147"/>
        <v>small batch</v>
      </c>
      <c r="S2333" s="12">
        <f>(((I2333/60)/60)/24)+DATE(1970,1,1)</f>
        <v>41869.005671296298</v>
      </c>
      <c r="T2333" s="12">
        <f>(((J2333/60)/60)/24)+DATE(1970,1,1)</f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5">
        <f t="shared" si="145"/>
        <v>75.5</v>
      </c>
      <c r="Q2334" t="str">
        <f t="shared" si="146"/>
        <v>food</v>
      </c>
      <c r="R2334" t="str">
        <f t="shared" si="147"/>
        <v>small batch</v>
      </c>
      <c r="S2334" s="12">
        <f>(((I2334/60)/60)/24)+DATE(1970,1,1)</f>
        <v>42041.628136574072</v>
      </c>
      <c r="T2334" s="12">
        <f>(((J2334/60)/60)/24)+DATE(1970,1,1)</f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5">
        <f t="shared" si="145"/>
        <v>13.54</v>
      </c>
      <c r="Q2335" t="str">
        <f t="shared" si="146"/>
        <v>food</v>
      </c>
      <c r="R2335" t="str">
        <f t="shared" si="147"/>
        <v>small batch</v>
      </c>
      <c r="S2335" s="12">
        <f>(((I2335/60)/60)/24)+DATE(1970,1,1)</f>
        <v>41788.743055555555</v>
      </c>
      <c r="T2335" s="12">
        <f>(((J2335/60)/60)/24)+DATE(1970,1,1)</f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5">
        <f t="shared" si="145"/>
        <v>60.87</v>
      </c>
      <c r="Q2336" t="str">
        <f t="shared" si="146"/>
        <v>food</v>
      </c>
      <c r="R2336" t="str">
        <f t="shared" si="147"/>
        <v>small batch</v>
      </c>
      <c r="S2336" s="12">
        <f>(((I2336/60)/60)/24)+DATE(1970,1,1)</f>
        <v>41948.731944444444</v>
      </c>
      <c r="T2336" s="12">
        <f>(((J2336/60)/60)/24)+DATE(1970,1,1)</f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5">
        <f t="shared" si="145"/>
        <v>115.69</v>
      </c>
      <c r="Q2337" t="str">
        <f t="shared" si="146"/>
        <v>food</v>
      </c>
      <c r="R2337" t="str">
        <f t="shared" si="147"/>
        <v>small batch</v>
      </c>
      <c r="S2337" s="12">
        <f>(((I2337/60)/60)/24)+DATE(1970,1,1)</f>
        <v>41801.572256944448</v>
      </c>
      <c r="T2337" s="12">
        <f>(((J2337/60)/60)/24)+DATE(1970,1,1)</f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5">
        <f t="shared" si="145"/>
        <v>48.1</v>
      </c>
      <c r="Q2338" t="str">
        <f t="shared" si="146"/>
        <v>food</v>
      </c>
      <c r="R2338" t="str">
        <f t="shared" si="147"/>
        <v>small batch</v>
      </c>
      <c r="S2338" s="12">
        <f>(((I2338/60)/60)/24)+DATE(1970,1,1)</f>
        <v>41706.924710648149</v>
      </c>
      <c r="T2338" s="12">
        <f>(((J2338/60)/60)/24)+DATE(1970,1,1)</f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5">
        <f t="shared" si="145"/>
        <v>74.180000000000007</v>
      </c>
      <c r="Q2339" t="str">
        <f t="shared" si="146"/>
        <v>food</v>
      </c>
      <c r="R2339" t="str">
        <f t="shared" si="147"/>
        <v>small batch</v>
      </c>
      <c r="S2339" s="12">
        <f>(((I2339/60)/60)/24)+DATE(1970,1,1)</f>
        <v>41816.640543981484</v>
      </c>
      <c r="T2339" s="12">
        <f>(((J2339/60)/60)/24)+DATE(1970,1,1)</f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5">
        <f t="shared" si="145"/>
        <v>123.35</v>
      </c>
      <c r="Q2340" t="str">
        <f t="shared" si="146"/>
        <v>food</v>
      </c>
      <c r="R2340" t="str">
        <f t="shared" si="147"/>
        <v>small batch</v>
      </c>
      <c r="S2340" s="12">
        <f>(((I2340/60)/60)/24)+DATE(1970,1,1)</f>
        <v>41819.896805555552</v>
      </c>
      <c r="T2340" s="12">
        <f>(((J2340/60)/60)/24)+DATE(1970,1,1)</f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5">
        <f t="shared" si="145"/>
        <v>66.62</v>
      </c>
      <c r="Q2341" t="str">
        <f t="shared" si="146"/>
        <v>food</v>
      </c>
      <c r="R2341" t="str">
        <f t="shared" si="147"/>
        <v>small batch</v>
      </c>
      <c r="S2341" s="12">
        <f>(((I2341/60)/60)/24)+DATE(1970,1,1)</f>
        <v>42723.332638888889</v>
      </c>
      <c r="T2341" s="12">
        <f>(((J2341/60)/60)/24)+DATE(1970,1,1)</f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5">
        <f t="shared" si="145"/>
        <v>104.99</v>
      </c>
      <c r="Q2342" t="str">
        <f t="shared" si="146"/>
        <v>food</v>
      </c>
      <c r="R2342" t="str">
        <f t="shared" si="147"/>
        <v>small batch</v>
      </c>
      <c r="S2342" s="12">
        <f>(((I2342/60)/60)/24)+DATE(1970,1,1)</f>
        <v>42673.642800925925</v>
      </c>
      <c r="T2342" s="12">
        <f>(((J2342/60)/60)/24)+DATE(1970,1,1)</f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5" t="e">
        <f t="shared" si="145"/>
        <v>#DIV/0!</v>
      </c>
      <c r="Q2343" t="str">
        <f t="shared" si="146"/>
        <v>technology</v>
      </c>
      <c r="R2343" t="str">
        <f t="shared" si="147"/>
        <v>web</v>
      </c>
      <c r="S2343" s="12">
        <f>(((I2343/60)/60)/24)+DATE(1970,1,1)</f>
        <v>42197.813703703709</v>
      </c>
      <c r="T2343" s="12">
        <f>(((J2343/60)/60)/24)+DATE(1970,1,1)</f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5" t="e">
        <f t="shared" si="145"/>
        <v>#DIV/0!</v>
      </c>
      <c r="Q2344" t="str">
        <f t="shared" si="146"/>
        <v>technology</v>
      </c>
      <c r="R2344" t="str">
        <f t="shared" si="147"/>
        <v>web</v>
      </c>
      <c r="S2344" s="12">
        <f>(((I2344/60)/60)/24)+DATE(1970,1,1)</f>
        <v>41918.208333333336</v>
      </c>
      <c r="T2344" s="12">
        <f>(((J2344/60)/60)/24)+DATE(1970,1,1)</f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5">
        <f t="shared" si="145"/>
        <v>300</v>
      </c>
      <c r="Q2345" t="str">
        <f t="shared" si="146"/>
        <v>technology</v>
      </c>
      <c r="R2345" t="str">
        <f t="shared" si="147"/>
        <v>web</v>
      </c>
      <c r="S2345" s="12">
        <f>(((I2345/60)/60)/24)+DATE(1970,1,1)</f>
        <v>42377.82430555555</v>
      </c>
      <c r="T2345" s="12">
        <f>(((J2345/60)/60)/24)+DATE(1970,1,1)</f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5">
        <f t="shared" si="145"/>
        <v>1</v>
      </c>
      <c r="Q2346" t="str">
        <f t="shared" si="146"/>
        <v>technology</v>
      </c>
      <c r="R2346" t="str">
        <f t="shared" si="147"/>
        <v>web</v>
      </c>
      <c r="S2346" s="12">
        <f>(((I2346/60)/60)/24)+DATE(1970,1,1)</f>
        <v>42545.727650462963</v>
      </c>
      <c r="T2346" s="12">
        <f>(((J2346/60)/60)/24)+DATE(1970,1,1)</f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5" t="e">
        <f t="shared" si="145"/>
        <v>#DIV/0!</v>
      </c>
      <c r="Q2347" t="str">
        <f t="shared" si="146"/>
        <v>technology</v>
      </c>
      <c r="R2347" t="str">
        <f t="shared" si="147"/>
        <v>web</v>
      </c>
      <c r="S2347" s="12">
        <f>(((I2347/60)/60)/24)+DATE(1970,1,1)</f>
        <v>42094.985416666663</v>
      </c>
      <c r="T2347" s="12">
        <f>(((J2347/60)/60)/24)+DATE(1970,1,1)</f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5">
        <f t="shared" si="145"/>
        <v>13</v>
      </c>
      <c r="Q2348" t="str">
        <f t="shared" si="146"/>
        <v>technology</v>
      </c>
      <c r="R2348" t="str">
        <f t="shared" si="147"/>
        <v>web</v>
      </c>
      <c r="S2348" s="12">
        <f>(((I2348/60)/60)/24)+DATE(1970,1,1)</f>
        <v>42660.79896990741</v>
      </c>
      <c r="T2348" s="12">
        <f>(((J2348/60)/60)/24)+DATE(1970,1,1)</f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5">
        <f t="shared" si="145"/>
        <v>15</v>
      </c>
      <c r="Q2349" t="str">
        <f t="shared" si="146"/>
        <v>technology</v>
      </c>
      <c r="R2349" t="str">
        <f t="shared" si="147"/>
        <v>web</v>
      </c>
      <c r="S2349" s="12">
        <f>(((I2349/60)/60)/24)+DATE(1970,1,1)</f>
        <v>42607.607361111113</v>
      </c>
      <c r="T2349" s="12">
        <f>(((J2349/60)/60)/24)+DATE(1970,1,1)</f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5">
        <f t="shared" si="145"/>
        <v>54</v>
      </c>
      <c r="Q2350" t="str">
        <f t="shared" si="146"/>
        <v>technology</v>
      </c>
      <c r="R2350" t="str">
        <f t="shared" si="147"/>
        <v>web</v>
      </c>
      <c r="S2350" s="12">
        <f>(((I2350/60)/60)/24)+DATE(1970,1,1)</f>
        <v>42420.932152777779</v>
      </c>
      <c r="T2350" s="12">
        <f>(((J2350/60)/60)/24)+DATE(1970,1,1)</f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5" t="e">
        <f t="shared" si="145"/>
        <v>#DIV/0!</v>
      </c>
      <c r="Q2351" t="str">
        <f t="shared" si="146"/>
        <v>technology</v>
      </c>
      <c r="R2351" t="str">
        <f t="shared" si="147"/>
        <v>web</v>
      </c>
      <c r="S2351" s="12">
        <f>(((I2351/60)/60)/24)+DATE(1970,1,1)</f>
        <v>42227.775787037041</v>
      </c>
      <c r="T2351" s="12">
        <f>(((J2351/60)/60)/24)+DATE(1970,1,1)</f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5" t="e">
        <f t="shared" si="145"/>
        <v>#DIV/0!</v>
      </c>
      <c r="Q2352" t="str">
        <f t="shared" si="146"/>
        <v>technology</v>
      </c>
      <c r="R2352" t="str">
        <f t="shared" si="147"/>
        <v>web</v>
      </c>
      <c r="S2352" s="12">
        <f>(((I2352/60)/60)/24)+DATE(1970,1,1)</f>
        <v>42738.842245370368</v>
      </c>
      <c r="T2352" s="12">
        <f>(((J2352/60)/60)/24)+DATE(1970,1,1)</f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5">
        <f t="shared" si="145"/>
        <v>15.43</v>
      </c>
      <c r="Q2353" t="str">
        <f t="shared" si="146"/>
        <v>technology</v>
      </c>
      <c r="R2353" t="str">
        <f t="shared" si="147"/>
        <v>web</v>
      </c>
      <c r="S2353" s="12">
        <f>(((I2353/60)/60)/24)+DATE(1970,1,1)</f>
        <v>42124.101145833338</v>
      </c>
      <c r="T2353" s="12">
        <f>(((J2353/60)/60)/24)+DATE(1970,1,1)</f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5" t="e">
        <f t="shared" si="145"/>
        <v>#DIV/0!</v>
      </c>
      <c r="Q2354" t="str">
        <f t="shared" si="146"/>
        <v>technology</v>
      </c>
      <c r="R2354" t="str">
        <f t="shared" si="147"/>
        <v>web</v>
      </c>
      <c r="S2354" s="12">
        <f>(((I2354/60)/60)/24)+DATE(1970,1,1)</f>
        <v>42161.633703703701</v>
      </c>
      <c r="T2354" s="12">
        <f>(((J2354/60)/60)/24)+DATE(1970,1,1)</f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5" t="e">
        <f t="shared" si="145"/>
        <v>#DIV/0!</v>
      </c>
      <c r="Q2355" t="str">
        <f t="shared" si="146"/>
        <v>technology</v>
      </c>
      <c r="R2355" t="str">
        <f t="shared" si="147"/>
        <v>web</v>
      </c>
      <c r="S2355" s="12">
        <f>(((I2355/60)/60)/24)+DATE(1970,1,1)</f>
        <v>42115.676180555558</v>
      </c>
      <c r="T2355" s="12">
        <f>(((J2355/60)/60)/24)+DATE(1970,1,1)</f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5">
        <f t="shared" si="145"/>
        <v>25</v>
      </c>
      <c r="Q2356" t="str">
        <f t="shared" si="146"/>
        <v>technology</v>
      </c>
      <c r="R2356" t="str">
        <f t="shared" si="147"/>
        <v>web</v>
      </c>
      <c r="S2356" s="12">
        <f>(((I2356/60)/60)/24)+DATE(1970,1,1)</f>
        <v>42014.722916666666</v>
      </c>
      <c r="T2356" s="12">
        <f>(((J2356/60)/60)/24)+DATE(1970,1,1)</f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5">
        <f t="shared" si="145"/>
        <v>27.5</v>
      </c>
      <c r="Q2357" t="str">
        <f t="shared" si="146"/>
        <v>technology</v>
      </c>
      <c r="R2357" t="str">
        <f t="shared" si="147"/>
        <v>web</v>
      </c>
      <c r="S2357" s="12">
        <f>(((I2357/60)/60)/24)+DATE(1970,1,1)</f>
        <v>42126.918240740735</v>
      </c>
      <c r="T2357" s="12">
        <f>(((J2357/60)/60)/24)+DATE(1970,1,1)</f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5" t="e">
        <f t="shared" si="145"/>
        <v>#DIV/0!</v>
      </c>
      <c r="Q2358" t="str">
        <f t="shared" si="146"/>
        <v>technology</v>
      </c>
      <c r="R2358" t="str">
        <f t="shared" si="147"/>
        <v>web</v>
      </c>
      <c r="S2358" s="12">
        <f>(((I2358/60)/60)/24)+DATE(1970,1,1)</f>
        <v>42160.78361111111</v>
      </c>
      <c r="T2358" s="12">
        <f>(((J2358/60)/60)/24)+DATE(1970,1,1)</f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5" t="e">
        <f t="shared" si="145"/>
        <v>#DIV/0!</v>
      </c>
      <c r="Q2359" t="str">
        <f t="shared" si="146"/>
        <v>technology</v>
      </c>
      <c r="R2359" t="str">
        <f t="shared" si="147"/>
        <v>web</v>
      </c>
      <c r="S2359" s="12">
        <f>(((I2359/60)/60)/24)+DATE(1970,1,1)</f>
        <v>42294.620115740734</v>
      </c>
      <c r="T2359" s="12">
        <f>(((J2359/60)/60)/24)+DATE(1970,1,1)</f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5" t="e">
        <f t="shared" si="145"/>
        <v>#DIV/0!</v>
      </c>
      <c r="Q2360" t="str">
        <f t="shared" si="146"/>
        <v>technology</v>
      </c>
      <c r="R2360" t="str">
        <f t="shared" si="147"/>
        <v>web</v>
      </c>
      <c r="S2360" s="12">
        <f>(((I2360/60)/60)/24)+DATE(1970,1,1)</f>
        <v>42035.027083333334</v>
      </c>
      <c r="T2360" s="12">
        <f>(((J2360/60)/60)/24)+DATE(1970,1,1)</f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5">
        <f t="shared" si="145"/>
        <v>367</v>
      </c>
      <c r="Q2361" t="str">
        <f t="shared" si="146"/>
        <v>technology</v>
      </c>
      <c r="R2361" t="str">
        <f t="shared" si="147"/>
        <v>web</v>
      </c>
      <c r="S2361" s="12">
        <f>(((I2361/60)/60)/24)+DATE(1970,1,1)</f>
        <v>42219.649583333332</v>
      </c>
      <c r="T2361" s="12">
        <f>(((J2361/60)/60)/24)+DATE(1970,1,1)</f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5">
        <f t="shared" si="145"/>
        <v>2</v>
      </c>
      <c r="Q2362" t="str">
        <f t="shared" si="146"/>
        <v>technology</v>
      </c>
      <c r="R2362" t="str">
        <f t="shared" si="147"/>
        <v>web</v>
      </c>
      <c r="S2362" s="12">
        <f>(((I2362/60)/60)/24)+DATE(1970,1,1)</f>
        <v>42407.70694444445</v>
      </c>
      <c r="T2362" s="12">
        <f>(((J2362/60)/60)/24)+DATE(1970,1,1)</f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5" t="e">
        <f t="shared" si="145"/>
        <v>#DIV/0!</v>
      </c>
      <c r="Q2363" t="str">
        <f t="shared" si="146"/>
        <v>technology</v>
      </c>
      <c r="R2363" t="str">
        <f t="shared" si="147"/>
        <v>web</v>
      </c>
      <c r="S2363" s="12">
        <f>(((I2363/60)/60)/24)+DATE(1970,1,1)</f>
        <v>42490.916666666672</v>
      </c>
      <c r="T2363" s="12">
        <f>(((J2363/60)/60)/24)+DATE(1970,1,1)</f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5">
        <f t="shared" si="145"/>
        <v>60</v>
      </c>
      <c r="Q2364" t="str">
        <f t="shared" si="146"/>
        <v>technology</v>
      </c>
      <c r="R2364" t="str">
        <f t="shared" si="147"/>
        <v>web</v>
      </c>
      <c r="S2364" s="12">
        <f>(((I2364/60)/60)/24)+DATE(1970,1,1)</f>
        <v>41984.688310185185</v>
      </c>
      <c r="T2364" s="12">
        <f>(((J2364/60)/60)/24)+DATE(1970,1,1)</f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5" t="e">
        <f t="shared" si="145"/>
        <v>#DIV/0!</v>
      </c>
      <c r="Q2365" t="str">
        <f t="shared" si="146"/>
        <v>technology</v>
      </c>
      <c r="R2365" t="str">
        <f t="shared" si="147"/>
        <v>web</v>
      </c>
      <c r="S2365" s="12">
        <f>(((I2365/60)/60)/24)+DATE(1970,1,1)</f>
        <v>42367.011574074073</v>
      </c>
      <c r="T2365" s="12">
        <f>(((J2365/60)/60)/24)+DATE(1970,1,1)</f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5" t="e">
        <f t="shared" si="145"/>
        <v>#DIV/0!</v>
      </c>
      <c r="Q2366" t="str">
        <f t="shared" si="146"/>
        <v>technology</v>
      </c>
      <c r="R2366" t="str">
        <f t="shared" si="147"/>
        <v>web</v>
      </c>
      <c r="S2366" s="12">
        <f>(((I2366/60)/60)/24)+DATE(1970,1,1)</f>
        <v>42303.934675925921</v>
      </c>
      <c r="T2366" s="12">
        <f>(((J2366/60)/60)/24)+DATE(1970,1,1)</f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5" t="e">
        <f t="shared" si="145"/>
        <v>#DIV/0!</v>
      </c>
      <c r="Q2367" t="str">
        <f t="shared" si="146"/>
        <v>technology</v>
      </c>
      <c r="R2367" t="str">
        <f t="shared" si="147"/>
        <v>web</v>
      </c>
      <c r="S2367" s="12">
        <f>(((I2367/60)/60)/24)+DATE(1970,1,1)</f>
        <v>42386.958333333328</v>
      </c>
      <c r="T2367" s="12">
        <f>(((J2367/60)/60)/24)+DATE(1970,1,1)</f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5">
        <f t="shared" si="145"/>
        <v>97.41</v>
      </c>
      <c r="Q2368" t="str">
        <f t="shared" si="146"/>
        <v>technology</v>
      </c>
      <c r="R2368" t="str">
        <f t="shared" si="147"/>
        <v>web</v>
      </c>
      <c r="S2368" s="12">
        <f>(((I2368/60)/60)/24)+DATE(1970,1,1)</f>
        <v>42298.531631944439</v>
      </c>
      <c r="T2368" s="12">
        <f>(((J2368/60)/60)/24)+DATE(1970,1,1)</f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5">
        <f t="shared" si="145"/>
        <v>47.86</v>
      </c>
      <c r="Q2369" t="str">
        <f t="shared" si="146"/>
        <v>technology</v>
      </c>
      <c r="R2369" t="str">
        <f t="shared" si="147"/>
        <v>web</v>
      </c>
      <c r="S2369" s="12">
        <f>(((I2369/60)/60)/24)+DATE(1970,1,1)</f>
        <v>42485.928425925929</v>
      </c>
      <c r="T2369" s="12">
        <f>(((J2369/60)/60)/24)+DATE(1970,1,1)</f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5">
        <f t="shared" si="145"/>
        <v>50</v>
      </c>
      <c r="Q2370" t="str">
        <f t="shared" si="146"/>
        <v>technology</v>
      </c>
      <c r="R2370" t="str">
        <f t="shared" si="147"/>
        <v>web</v>
      </c>
      <c r="S2370" s="12">
        <f>(((I2370/60)/60)/24)+DATE(1970,1,1)</f>
        <v>42108.680150462969</v>
      </c>
      <c r="T2370" s="12">
        <f>(((J2370/60)/60)/24)+DATE(1970,1,1)</f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5" t="e">
        <f t="shared" ref="P2371:P2434" si="149">ROUND(E2371/L2371,2)</f>
        <v>#DIV/0!</v>
      </c>
      <c r="Q2371" t="str">
        <f t="shared" ref="Q2371:Q2434" si="150">LEFT(N2371,FIND("/",N2371)-1)</f>
        <v>technology</v>
      </c>
      <c r="R2371" t="str">
        <f t="shared" ref="R2371:R2434" si="151">RIGHT(N2371,LEN(N2371)-FIND("/",N2371))</f>
        <v>web</v>
      </c>
      <c r="S2371" s="12">
        <f>(((I2371/60)/60)/24)+DATE(1970,1,1)</f>
        <v>42410.812627314815</v>
      </c>
      <c r="T2371" s="12">
        <f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5">
        <f t="shared" si="149"/>
        <v>20.5</v>
      </c>
      <c r="Q2372" t="str">
        <f t="shared" si="150"/>
        <v>technology</v>
      </c>
      <c r="R2372" t="str">
        <f t="shared" si="151"/>
        <v>web</v>
      </c>
      <c r="S2372" s="12">
        <f>(((I2372/60)/60)/24)+DATE(1970,1,1)</f>
        <v>41991.18913194444</v>
      </c>
      <c r="T2372" s="12">
        <f>(((J2372/60)/60)/24)+DATE(1970,1,1)</f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5" t="e">
        <f t="shared" si="149"/>
        <v>#DIV/0!</v>
      </c>
      <c r="Q2373" t="str">
        <f t="shared" si="150"/>
        <v>technology</v>
      </c>
      <c r="R2373" t="str">
        <f t="shared" si="151"/>
        <v>web</v>
      </c>
      <c r="S2373" s="12">
        <f>(((I2373/60)/60)/24)+DATE(1970,1,1)</f>
        <v>42180.777731481481</v>
      </c>
      <c r="T2373" s="12">
        <f>(((J2373/60)/60)/24)+DATE(1970,1,1)</f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5">
        <f t="shared" si="149"/>
        <v>30</v>
      </c>
      <c r="Q2374" t="str">
        <f t="shared" si="150"/>
        <v>technology</v>
      </c>
      <c r="R2374" t="str">
        <f t="shared" si="151"/>
        <v>web</v>
      </c>
      <c r="S2374" s="12">
        <f>(((I2374/60)/60)/24)+DATE(1970,1,1)</f>
        <v>42118.069108796291</v>
      </c>
      <c r="T2374" s="12">
        <f>(((J2374/60)/60)/24)+DATE(1970,1,1)</f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5">
        <f t="shared" si="149"/>
        <v>50</v>
      </c>
      <c r="Q2375" t="str">
        <f t="shared" si="150"/>
        <v>technology</v>
      </c>
      <c r="R2375" t="str">
        <f t="shared" si="151"/>
        <v>web</v>
      </c>
      <c r="S2375" s="12">
        <f>(((I2375/60)/60)/24)+DATE(1970,1,1)</f>
        <v>42245.662314814821</v>
      </c>
      <c r="T2375" s="12">
        <f>(((J2375/60)/60)/24)+DATE(1970,1,1)</f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5">
        <f t="shared" si="149"/>
        <v>10</v>
      </c>
      <c r="Q2376" t="str">
        <f t="shared" si="150"/>
        <v>technology</v>
      </c>
      <c r="R2376" t="str">
        <f t="shared" si="151"/>
        <v>web</v>
      </c>
      <c r="S2376" s="12">
        <f>(((I2376/60)/60)/24)+DATE(1970,1,1)</f>
        <v>42047.843287037031</v>
      </c>
      <c r="T2376" s="12">
        <f>(((J2376/60)/60)/24)+DATE(1970,1,1)</f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5" t="e">
        <f t="shared" si="149"/>
        <v>#DIV/0!</v>
      </c>
      <c r="Q2377" t="str">
        <f t="shared" si="150"/>
        <v>technology</v>
      </c>
      <c r="R2377" t="str">
        <f t="shared" si="151"/>
        <v>web</v>
      </c>
      <c r="S2377" s="12">
        <f>(((I2377/60)/60)/24)+DATE(1970,1,1)</f>
        <v>42622.836076388892</v>
      </c>
      <c r="T2377" s="12">
        <f>(((J2377/60)/60)/24)+DATE(1970,1,1)</f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5">
        <f t="shared" si="149"/>
        <v>81.58</v>
      </c>
      <c r="Q2378" t="str">
        <f t="shared" si="150"/>
        <v>technology</v>
      </c>
      <c r="R2378" t="str">
        <f t="shared" si="151"/>
        <v>web</v>
      </c>
      <c r="S2378" s="12">
        <f>(((I2378/60)/60)/24)+DATE(1970,1,1)</f>
        <v>42348.925532407404</v>
      </c>
      <c r="T2378" s="12">
        <f>(((J2378/60)/60)/24)+DATE(1970,1,1)</f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5" t="e">
        <f t="shared" si="149"/>
        <v>#DIV/0!</v>
      </c>
      <c r="Q2379" t="str">
        <f t="shared" si="150"/>
        <v>technology</v>
      </c>
      <c r="R2379" t="str">
        <f t="shared" si="151"/>
        <v>web</v>
      </c>
      <c r="S2379" s="12">
        <f>(((I2379/60)/60)/24)+DATE(1970,1,1)</f>
        <v>42699.911840277782</v>
      </c>
      <c r="T2379" s="12">
        <f>(((J2379/60)/60)/24)+DATE(1970,1,1)</f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5" t="e">
        <f t="shared" si="149"/>
        <v>#DIV/0!</v>
      </c>
      <c r="Q2380" t="str">
        <f t="shared" si="150"/>
        <v>technology</v>
      </c>
      <c r="R2380" t="str">
        <f t="shared" si="151"/>
        <v>web</v>
      </c>
      <c r="S2380" s="12">
        <f>(((I2380/60)/60)/24)+DATE(1970,1,1)</f>
        <v>42242.013078703705</v>
      </c>
      <c r="T2380" s="12">
        <f>(((J2380/60)/60)/24)+DATE(1970,1,1)</f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5" t="e">
        <f t="shared" si="149"/>
        <v>#DIV/0!</v>
      </c>
      <c r="Q2381" t="str">
        <f t="shared" si="150"/>
        <v>technology</v>
      </c>
      <c r="R2381" t="str">
        <f t="shared" si="151"/>
        <v>web</v>
      </c>
      <c r="S2381" s="12">
        <f>(((I2381/60)/60)/24)+DATE(1970,1,1)</f>
        <v>42282.016388888893</v>
      </c>
      <c r="T2381" s="12">
        <f>(((J2381/60)/60)/24)+DATE(1970,1,1)</f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5">
        <f t="shared" si="149"/>
        <v>18.329999999999998</v>
      </c>
      <c r="Q2382" t="str">
        <f t="shared" si="150"/>
        <v>technology</v>
      </c>
      <c r="R2382" t="str">
        <f t="shared" si="151"/>
        <v>web</v>
      </c>
      <c r="S2382" s="12">
        <f>(((I2382/60)/60)/24)+DATE(1970,1,1)</f>
        <v>42278.793310185181</v>
      </c>
      <c r="T2382" s="12">
        <f>(((J2382/60)/60)/24)+DATE(1970,1,1)</f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5">
        <f t="shared" si="149"/>
        <v>224.43</v>
      </c>
      <c r="Q2383" t="str">
        <f t="shared" si="150"/>
        <v>technology</v>
      </c>
      <c r="R2383" t="str">
        <f t="shared" si="151"/>
        <v>web</v>
      </c>
      <c r="S2383" s="12">
        <f>(((I2383/60)/60)/24)+DATE(1970,1,1)</f>
        <v>42104.935740740737</v>
      </c>
      <c r="T2383" s="12">
        <f>(((J2383/60)/60)/24)+DATE(1970,1,1)</f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5">
        <f t="shared" si="149"/>
        <v>37.5</v>
      </c>
      <c r="Q2384" t="str">
        <f t="shared" si="150"/>
        <v>technology</v>
      </c>
      <c r="R2384" t="str">
        <f t="shared" si="151"/>
        <v>web</v>
      </c>
      <c r="S2384" s="12">
        <f>(((I2384/60)/60)/24)+DATE(1970,1,1)</f>
        <v>42220.187534722223</v>
      </c>
      <c r="T2384" s="12">
        <f>(((J2384/60)/60)/24)+DATE(1970,1,1)</f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5">
        <f t="shared" si="149"/>
        <v>145</v>
      </c>
      <c r="Q2385" t="str">
        <f t="shared" si="150"/>
        <v>technology</v>
      </c>
      <c r="R2385" t="str">
        <f t="shared" si="151"/>
        <v>web</v>
      </c>
      <c r="S2385" s="12">
        <f>(((I2385/60)/60)/24)+DATE(1970,1,1)</f>
        <v>42057.056793981479</v>
      </c>
      <c r="T2385" s="12">
        <f>(((J2385/60)/60)/24)+DATE(1970,1,1)</f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5">
        <f t="shared" si="149"/>
        <v>1</v>
      </c>
      <c r="Q2386" t="str">
        <f t="shared" si="150"/>
        <v>technology</v>
      </c>
      <c r="R2386" t="str">
        <f t="shared" si="151"/>
        <v>web</v>
      </c>
      <c r="S2386" s="12">
        <f>(((I2386/60)/60)/24)+DATE(1970,1,1)</f>
        <v>41957.109293981484</v>
      </c>
      <c r="T2386" s="12">
        <f>(((J2386/60)/60)/24)+DATE(1970,1,1)</f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5">
        <f t="shared" si="149"/>
        <v>112.57</v>
      </c>
      <c r="Q2387" t="str">
        <f t="shared" si="150"/>
        <v>technology</v>
      </c>
      <c r="R2387" t="str">
        <f t="shared" si="151"/>
        <v>web</v>
      </c>
      <c r="S2387" s="12">
        <f>(((I2387/60)/60)/24)+DATE(1970,1,1)</f>
        <v>42221.70175925926</v>
      </c>
      <c r="T2387" s="12">
        <f>(((J2387/60)/60)/24)+DATE(1970,1,1)</f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5" t="e">
        <f t="shared" si="149"/>
        <v>#DIV/0!</v>
      </c>
      <c r="Q2388" t="str">
        <f t="shared" si="150"/>
        <v>technology</v>
      </c>
      <c r="R2388" t="str">
        <f t="shared" si="151"/>
        <v>web</v>
      </c>
      <c r="S2388" s="12">
        <f>(((I2388/60)/60)/24)+DATE(1970,1,1)</f>
        <v>42014.838240740741</v>
      </c>
      <c r="T2388" s="12">
        <f>(((J2388/60)/60)/24)+DATE(1970,1,1)</f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5">
        <f t="shared" si="149"/>
        <v>342</v>
      </c>
      <c r="Q2389" t="str">
        <f t="shared" si="150"/>
        <v>technology</v>
      </c>
      <c r="R2389" t="str">
        <f t="shared" si="151"/>
        <v>web</v>
      </c>
      <c r="S2389" s="12">
        <f>(((I2389/60)/60)/24)+DATE(1970,1,1)</f>
        <v>42573.626620370371</v>
      </c>
      <c r="T2389" s="12">
        <f>(((J2389/60)/60)/24)+DATE(1970,1,1)</f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5">
        <f t="shared" si="149"/>
        <v>57.88</v>
      </c>
      <c r="Q2390" t="str">
        <f t="shared" si="150"/>
        <v>technology</v>
      </c>
      <c r="R2390" t="str">
        <f t="shared" si="151"/>
        <v>web</v>
      </c>
      <c r="S2390" s="12">
        <f>(((I2390/60)/60)/24)+DATE(1970,1,1)</f>
        <v>42019.811805555553</v>
      </c>
      <c r="T2390" s="12">
        <f>(((J2390/60)/60)/24)+DATE(1970,1,1)</f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5">
        <f t="shared" si="149"/>
        <v>30</v>
      </c>
      <c r="Q2391" t="str">
        <f t="shared" si="150"/>
        <v>technology</v>
      </c>
      <c r="R2391" t="str">
        <f t="shared" si="151"/>
        <v>web</v>
      </c>
      <c r="S2391" s="12">
        <f>(((I2391/60)/60)/24)+DATE(1970,1,1)</f>
        <v>42210.915972222225</v>
      </c>
      <c r="T2391" s="12">
        <f>(((J2391/60)/60)/24)+DATE(1970,1,1)</f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5" t="e">
        <f t="shared" si="149"/>
        <v>#DIV/0!</v>
      </c>
      <c r="Q2392" t="str">
        <f t="shared" si="150"/>
        <v>technology</v>
      </c>
      <c r="R2392" t="str">
        <f t="shared" si="151"/>
        <v>web</v>
      </c>
      <c r="S2392" s="12">
        <f>(((I2392/60)/60)/24)+DATE(1970,1,1)</f>
        <v>42008.262314814812</v>
      </c>
      <c r="T2392" s="12">
        <f>(((J2392/60)/60)/24)+DATE(1970,1,1)</f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5">
        <f t="shared" si="149"/>
        <v>25</v>
      </c>
      <c r="Q2393" t="str">
        <f t="shared" si="150"/>
        <v>technology</v>
      </c>
      <c r="R2393" t="str">
        <f t="shared" si="151"/>
        <v>web</v>
      </c>
      <c r="S2393" s="12">
        <f>(((I2393/60)/60)/24)+DATE(1970,1,1)</f>
        <v>42094.752824074079</v>
      </c>
      <c r="T2393" s="12">
        <f>(((J2393/60)/60)/24)+DATE(1970,1,1)</f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5" t="e">
        <f t="shared" si="149"/>
        <v>#DIV/0!</v>
      </c>
      <c r="Q2394" t="str">
        <f t="shared" si="150"/>
        <v>technology</v>
      </c>
      <c r="R2394" t="str">
        <f t="shared" si="151"/>
        <v>web</v>
      </c>
      <c r="S2394" s="12">
        <f>(((I2394/60)/60)/24)+DATE(1970,1,1)</f>
        <v>42306.120636574073</v>
      </c>
      <c r="T2394" s="12">
        <f>(((J2394/60)/60)/24)+DATE(1970,1,1)</f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5">
        <f t="shared" si="149"/>
        <v>50</v>
      </c>
      <c r="Q2395" t="str">
        <f t="shared" si="150"/>
        <v>technology</v>
      </c>
      <c r="R2395" t="str">
        <f t="shared" si="151"/>
        <v>web</v>
      </c>
      <c r="S2395" s="12">
        <f>(((I2395/60)/60)/24)+DATE(1970,1,1)</f>
        <v>42224.648344907408</v>
      </c>
      <c r="T2395" s="12">
        <f>(((J2395/60)/60)/24)+DATE(1970,1,1)</f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5">
        <f t="shared" si="149"/>
        <v>1.5</v>
      </c>
      <c r="Q2396" t="str">
        <f t="shared" si="150"/>
        <v>technology</v>
      </c>
      <c r="R2396" t="str">
        <f t="shared" si="151"/>
        <v>web</v>
      </c>
      <c r="S2396" s="12">
        <f>(((I2396/60)/60)/24)+DATE(1970,1,1)</f>
        <v>42061.362187499995</v>
      </c>
      <c r="T2396" s="12">
        <f>(((J2396/60)/60)/24)+DATE(1970,1,1)</f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5" t="e">
        <f t="shared" si="149"/>
        <v>#DIV/0!</v>
      </c>
      <c r="Q2397" t="str">
        <f t="shared" si="150"/>
        <v>technology</v>
      </c>
      <c r="R2397" t="str">
        <f t="shared" si="151"/>
        <v>web</v>
      </c>
      <c r="S2397" s="12">
        <f>(((I2397/60)/60)/24)+DATE(1970,1,1)</f>
        <v>42745.372916666667</v>
      </c>
      <c r="T2397" s="12">
        <f>(((J2397/60)/60)/24)+DATE(1970,1,1)</f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5">
        <f t="shared" si="149"/>
        <v>10</v>
      </c>
      <c r="Q2398" t="str">
        <f t="shared" si="150"/>
        <v>technology</v>
      </c>
      <c r="R2398" t="str">
        <f t="shared" si="151"/>
        <v>web</v>
      </c>
      <c r="S2398" s="12">
        <f>(((I2398/60)/60)/24)+DATE(1970,1,1)</f>
        <v>42292.849050925928</v>
      </c>
      <c r="T2398" s="12">
        <f>(((J2398/60)/60)/24)+DATE(1970,1,1)</f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5" t="e">
        <f t="shared" si="149"/>
        <v>#DIV/0!</v>
      </c>
      <c r="Q2399" t="str">
        <f t="shared" si="150"/>
        <v>technology</v>
      </c>
      <c r="R2399" t="str">
        <f t="shared" si="151"/>
        <v>web</v>
      </c>
      <c r="S2399" s="12">
        <f>(((I2399/60)/60)/24)+DATE(1970,1,1)</f>
        <v>42006.88490740741</v>
      </c>
      <c r="T2399" s="12">
        <f>(((J2399/60)/60)/24)+DATE(1970,1,1)</f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5" t="e">
        <f t="shared" si="149"/>
        <v>#DIV/0!</v>
      </c>
      <c r="Q2400" t="str">
        <f t="shared" si="150"/>
        <v>technology</v>
      </c>
      <c r="R2400" t="str">
        <f t="shared" si="151"/>
        <v>web</v>
      </c>
      <c r="S2400" s="12">
        <f>(((I2400/60)/60)/24)+DATE(1970,1,1)</f>
        <v>42187.916481481487</v>
      </c>
      <c r="T2400" s="12">
        <f>(((J2400/60)/60)/24)+DATE(1970,1,1)</f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5" t="e">
        <f t="shared" si="149"/>
        <v>#DIV/0!</v>
      </c>
      <c r="Q2401" t="str">
        <f t="shared" si="150"/>
        <v>technology</v>
      </c>
      <c r="R2401" t="str">
        <f t="shared" si="151"/>
        <v>web</v>
      </c>
      <c r="S2401" s="12">
        <f>(((I2401/60)/60)/24)+DATE(1970,1,1)</f>
        <v>41991.853078703702</v>
      </c>
      <c r="T2401" s="12">
        <f>(((J2401/60)/60)/24)+DATE(1970,1,1)</f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5" t="e">
        <f t="shared" si="149"/>
        <v>#DIV/0!</v>
      </c>
      <c r="Q2402" t="str">
        <f t="shared" si="150"/>
        <v>technology</v>
      </c>
      <c r="R2402" t="str">
        <f t="shared" si="151"/>
        <v>web</v>
      </c>
      <c r="S2402" s="12">
        <f>(((I2402/60)/60)/24)+DATE(1970,1,1)</f>
        <v>42474.268101851849</v>
      </c>
      <c r="T2402" s="12">
        <f>(((J2402/60)/60)/24)+DATE(1970,1,1)</f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5">
        <f t="shared" si="149"/>
        <v>22.33</v>
      </c>
      <c r="Q2403" t="str">
        <f t="shared" si="150"/>
        <v>food</v>
      </c>
      <c r="R2403" t="str">
        <f t="shared" si="151"/>
        <v>food trucks</v>
      </c>
      <c r="S2403" s="12">
        <f>(((I2403/60)/60)/24)+DATE(1970,1,1)</f>
        <v>42434.822870370372</v>
      </c>
      <c r="T2403" s="12">
        <f>(((J2403/60)/60)/24)+DATE(1970,1,1)</f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5">
        <f t="shared" si="149"/>
        <v>52</v>
      </c>
      <c r="Q2404" t="str">
        <f t="shared" si="150"/>
        <v>food</v>
      </c>
      <c r="R2404" t="str">
        <f t="shared" si="151"/>
        <v>food trucks</v>
      </c>
      <c r="S2404" s="12">
        <f>(((I2404/60)/60)/24)+DATE(1970,1,1)</f>
        <v>42137.679756944446</v>
      </c>
      <c r="T2404" s="12">
        <f>(((J2404/60)/60)/24)+DATE(1970,1,1)</f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5">
        <f t="shared" si="149"/>
        <v>16.829999999999998</v>
      </c>
      <c r="Q2405" t="str">
        <f t="shared" si="150"/>
        <v>food</v>
      </c>
      <c r="R2405" t="str">
        <f t="shared" si="151"/>
        <v>food trucks</v>
      </c>
      <c r="S2405" s="12">
        <f>(((I2405/60)/60)/24)+DATE(1970,1,1)</f>
        <v>42459.840949074074</v>
      </c>
      <c r="T2405" s="12">
        <f>(((J2405/60)/60)/24)+DATE(1970,1,1)</f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5" t="e">
        <f t="shared" si="149"/>
        <v>#DIV/0!</v>
      </c>
      <c r="Q2406" t="str">
        <f t="shared" si="150"/>
        <v>food</v>
      </c>
      <c r="R2406" t="str">
        <f t="shared" si="151"/>
        <v>food trucks</v>
      </c>
      <c r="S2406" s="12">
        <f>(((I2406/60)/60)/24)+DATE(1970,1,1)</f>
        <v>42372.03943287037</v>
      </c>
      <c r="T2406" s="12">
        <f>(((J2406/60)/60)/24)+DATE(1970,1,1)</f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5">
        <f t="shared" si="149"/>
        <v>56.3</v>
      </c>
      <c r="Q2407" t="str">
        <f t="shared" si="150"/>
        <v>food</v>
      </c>
      <c r="R2407" t="str">
        <f t="shared" si="151"/>
        <v>food trucks</v>
      </c>
      <c r="S2407" s="12">
        <f>(((I2407/60)/60)/24)+DATE(1970,1,1)</f>
        <v>42616.585358796292</v>
      </c>
      <c r="T2407" s="12">
        <f>(((J2407/60)/60)/24)+DATE(1970,1,1)</f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5">
        <f t="shared" si="149"/>
        <v>84.06</v>
      </c>
      <c r="Q2408" t="str">
        <f t="shared" si="150"/>
        <v>food</v>
      </c>
      <c r="R2408" t="str">
        <f t="shared" si="151"/>
        <v>food trucks</v>
      </c>
      <c r="S2408" s="12">
        <f>(((I2408/60)/60)/24)+DATE(1970,1,1)</f>
        <v>42023.110995370371</v>
      </c>
      <c r="T2408" s="12">
        <f>(((J2408/60)/60)/24)+DATE(1970,1,1)</f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5">
        <f t="shared" si="149"/>
        <v>168.39</v>
      </c>
      <c r="Q2409" t="str">
        <f t="shared" si="150"/>
        <v>food</v>
      </c>
      <c r="R2409" t="str">
        <f t="shared" si="151"/>
        <v>food trucks</v>
      </c>
      <c r="S2409" s="12">
        <f>(((I2409/60)/60)/24)+DATE(1970,1,1)</f>
        <v>42105.25</v>
      </c>
      <c r="T2409" s="12">
        <f>(((J2409/60)/60)/24)+DATE(1970,1,1)</f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5">
        <f t="shared" si="149"/>
        <v>15</v>
      </c>
      <c r="Q2410" t="str">
        <f t="shared" si="150"/>
        <v>food</v>
      </c>
      <c r="R2410" t="str">
        <f t="shared" si="151"/>
        <v>food trucks</v>
      </c>
      <c r="S2410" s="12">
        <f>(((I2410/60)/60)/24)+DATE(1970,1,1)</f>
        <v>41949.182372685187</v>
      </c>
      <c r="T2410" s="12">
        <f>(((J2410/60)/60)/24)+DATE(1970,1,1)</f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5">
        <f t="shared" si="149"/>
        <v>76.67</v>
      </c>
      <c r="Q2411" t="str">
        <f t="shared" si="150"/>
        <v>food</v>
      </c>
      <c r="R2411" t="str">
        <f t="shared" si="151"/>
        <v>food trucks</v>
      </c>
      <c r="S2411" s="12">
        <f>(((I2411/60)/60)/24)+DATE(1970,1,1)</f>
        <v>42234.875868055555</v>
      </c>
      <c r="T2411" s="12">
        <f>(((J2411/60)/60)/24)+DATE(1970,1,1)</f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5" t="e">
        <f t="shared" si="149"/>
        <v>#DIV/0!</v>
      </c>
      <c r="Q2412" t="str">
        <f t="shared" si="150"/>
        <v>food</v>
      </c>
      <c r="R2412" t="str">
        <f t="shared" si="151"/>
        <v>food trucks</v>
      </c>
      <c r="S2412" s="12">
        <f>(((I2412/60)/60)/24)+DATE(1970,1,1)</f>
        <v>42254.408275462964</v>
      </c>
      <c r="T2412" s="12">
        <f>(((J2412/60)/60)/24)+DATE(1970,1,1)</f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5">
        <f t="shared" si="149"/>
        <v>50.33</v>
      </c>
      <c r="Q2413" t="str">
        <f t="shared" si="150"/>
        <v>food</v>
      </c>
      <c r="R2413" t="str">
        <f t="shared" si="151"/>
        <v>food trucks</v>
      </c>
      <c r="S2413" s="12">
        <f>(((I2413/60)/60)/24)+DATE(1970,1,1)</f>
        <v>42241.732430555552</v>
      </c>
      <c r="T2413" s="12">
        <f>(((J2413/60)/60)/24)+DATE(1970,1,1)</f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5" t="e">
        <f t="shared" si="149"/>
        <v>#DIV/0!</v>
      </c>
      <c r="Q2414" t="str">
        <f t="shared" si="150"/>
        <v>food</v>
      </c>
      <c r="R2414" t="str">
        <f t="shared" si="151"/>
        <v>food trucks</v>
      </c>
      <c r="S2414" s="12">
        <f>(((I2414/60)/60)/24)+DATE(1970,1,1)</f>
        <v>42700.778622685189</v>
      </c>
      <c r="T2414" s="12">
        <f>(((J2414/60)/60)/24)+DATE(1970,1,1)</f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5">
        <f t="shared" si="149"/>
        <v>8.33</v>
      </c>
      <c r="Q2415" t="str">
        <f t="shared" si="150"/>
        <v>food</v>
      </c>
      <c r="R2415" t="str">
        <f t="shared" si="151"/>
        <v>food trucks</v>
      </c>
      <c r="S2415" s="12">
        <f>(((I2415/60)/60)/24)+DATE(1970,1,1)</f>
        <v>41790.979166666664</v>
      </c>
      <c r="T2415" s="12">
        <f>(((J2415/60)/60)/24)+DATE(1970,1,1)</f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5">
        <f t="shared" si="149"/>
        <v>35.380000000000003</v>
      </c>
      <c r="Q2416" t="str">
        <f t="shared" si="150"/>
        <v>food</v>
      </c>
      <c r="R2416" t="str">
        <f t="shared" si="151"/>
        <v>food trucks</v>
      </c>
      <c r="S2416" s="12">
        <f>(((I2416/60)/60)/24)+DATE(1970,1,1)</f>
        <v>42238.165972222225</v>
      </c>
      <c r="T2416" s="12">
        <f>(((J2416/60)/60)/24)+DATE(1970,1,1)</f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5">
        <f t="shared" si="149"/>
        <v>55.83</v>
      </c>
      <c r="Q2417" t="str">
        <f t="shared" si="150"/>
        <v>food</v>
      </c>
      <c r="R2417" t="str">
        <f t="shared" si="151"/>
        <v>food trucks</v>
      </c>
      <c r="S2417" s="12">
        <f>(((I2417/60)/60)/24)+DATE(1970,1,1)</f>
        <v>42566.862800925926</v>
      </c>
      <c r="T2417" s="12">
        <f>(((J2417/60)/60)/24)+DATE(1970,1,1)</f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5">
        <f t="shared" si="149"/>
        <v>5</v>
      </c>
      <c r="Q2418" t="str">
        <f t="shared" si="150"/>
        <v>food</v>
      </c>
      <c r="R2418" t="str">
        <f t="shared" si="151"/>
        <v>food trucks</v>
      </c>
      <c r="S2418" s="12">
        <f>(((I2418/60)/60)/24)+DATE(1970,1,1)</f>
        <v>42077.625</v>
      </c>
      <c r="T2418" s="12">
        <f>(((J2418/60)/60)/24)+DATE(1970,1,1)</f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5" t="e">
        <f t="shared" si="149"/>
        <v>#DIV/0!</v>
      </c>
      <c r="Q2419" t="str">
        <f t="shared" si="150"/>
        <v>food</v>
      </c>
      <c r="R2419" t="str">
        <f t="shared" si="151"/>
        <v>food trucks</v>
      </c>
      <c r="S2419" s="12">
        <f>(((I2419/60)/60)/24)+DATE(1970,1,1)</f>
        <v>41861.884108796294</v>
      </c>
      <c r="T2419" s="12">
        <f>(((J2419/60)/60)/24)+DATE(1970,1,1)</f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5">
        <f t="shared" si="149"/>
        <v>1</v>
      </c>
      <c r="Q2420" t="str">
        <f t="shared" si="150"/>
        <v>food</v>
      </c>
      <c r="R2420" t="str">
        <f t="shared" si="151"/>
        <v>food trucks</v>
      </c>
      <c r="S2420" s="12">
        <f>(((I2420/60)/60)/24)+DATE(1970,1,1)</f>
        <v>42087.815324074079</v>
      </c>
      <c r="T2420" s="12">
        <f>(((J2420/60)/60)/24)+DATE(1970,1,1)</f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5" t="e">
        <f t="shared" si="149"/>
        <v>#DIV/0!</v>
      </c>
      <c r="Q2421" t="str">
        <f t="shared" si="150"/>
        <v>food</v>
      </c>
      <c r="R2421" t="str">
        <f t="shared" si="151"/>
        <v>food trucks</v>
      </c>
      <c r="S2421" s="12">
        <f>(((I2421/60)/60)/24)+DATE(1970,1,1)</f>
        <v>42053.738298611104</v>
      </c>
      <c r="T2421" s="12">
        <f>(((J2421/60)/60)/24)+DATE(1970,1,1)</f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5">
        <f t="shared" si="149"/>
        <v>69.47</v>
      </c>
      <c r="Q2422" t="str">
        <f t="shared" si="150"/>
        <v>food</v>
      </c>
      <c r="R2422" t="str">
        <f t="shared" si="151"/>
        <v>food trucks</v>
      </c>
      <c r="S2422" s="12">
        <f>(((I2422/60)/60)/24)+DATE(1970,1,1)</f>
        <v>41953.070543981477</v>
      </c>
      <c r="T2422" s="12">
        <f>(((J2422/60)/60)/24)+DATE(1970,1,1)</f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5">
        <f t="shared" si="149"/>
        <v>1</v>
      </c>
      <c r="Q2423" t="str">
        <f t="shared" si="150"/>
        <v>food</v>
      </c>
      <c r="R2423" t="str">
        <f t="shared" si="151"/>
        <v>food trucks</v>
      </c>
      <c r="S2423" s="12">
        <f>(((I2423/60)/60)/24)+DATE(1970,1,1)</f>
        <v>42056.687453703707</v>
      </c>
      <c r="T2423" s="12">
        <f>(((J2423/60)/60)/24)+DATE(1970,1,1)</f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5">
        <f t="shared" si="149"/>
        <v>1</v>
      </c>
      <c r="Q2424" t="str">
        <f t="shared" si="150"/>
        <v>food</v>
      </c>
      <c r="R2424" t="str">
        <f t="shared" si="151"/>
        <v>food trucks</v>
      </c>
      <c r="S2424" s="12">
        <f>(((I2424/60)/60)/24)+DATE(1970,1,1)</f>
        <v>42074.683287037042</v>
      </c>
      <c r="T2424" s="12">
        <f>(((J2424/60)/60)/24)+DATE(1970,1,1)</f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5">
        <f t="shared" si="149"/>
        <v>8</v>
      </c>
      <c r="Q2425" t="str">
        <f t="shared" si="150"/>
        <v>food</v>
      </c>
      <c r="R2425" t="str">
        <f t="shared" si="151"/>
        <v>food trucks</v>
      </c>
      <c r="S2425" s="12">
        <f>(((I2425/60)/60)/24)+DATE(1970,1,1)</f>
        <v>42004.704745370371</v>
      </c>
      <c r="T2425" s="12">
        <f>(((J2425/60)/60)/24)+DATE(1970,1,1)</f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5">
        <f t="shared" si="149"/>
        <v>34.44</v>
      </c>
      <c r="Q2426" t="str">
        <f t="shared" si="150"/>
        <v>food</v>
      </c>
      <c r="R2426" t="str">
        <f t="shared" si="151"/>
        <v>food trucks</v>
      </c>
      <c r="S2426" s="12">
        <f>(((I2426/60)/60)/24)+DATE(1970,1,1)</f>
        <v>41939.892453703702</v>
      </c>
      <c r="T2426" s="12">
        <f>(((J2426/60)/60)/24)+DATE(1970,1,1)</f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5">
        <f t="shared" si="149"/>
        <v>1</v>
      </c>
      <c r="Q2427" t="str">
        <f t="shared" si="150"/>
        <v>food</v>
      </c>
      <c r="R2427" t="str">
        <f t="shared" si="151"/>
        <v>food trucks</v>
      </c>
      <c r="S2427" s="12">
        <f>(((I2427/60)/60)/24)+DATE(1970,1,1)</f>
        <v>42517.919444444444</v>
      </c>
      <c r="T2427" s="12">
        <f>(((J2427/60)/60)/24)+DATE(1970,1,1)</f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5" t="e">
        <f t="shared" si="149"/>
        <v>#DIV/0!</v>
      </c>
      <c r="Q2428" t="str">
        <f t="shared" si="150"/>
        <v>food</v>
      </c>
      <c r="R2428" t="str">
        <f t="shared" si="151"/>
        <v>food trucks</v>
      </c>
      <c r="S2428" s="12">
        <f>(((I2428/60)/60)/24)+DATE(1970,1,1)</f>
        <v>42224.170046296291</v>
      </c>
      <c r="T2428" s="12">
        <f>(((J2428/60)/60)/24)+DATE(1970,1,1)</f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5">
        <f t="shared" si="149"/>
        <v>1</v>
      </c>
      <c r="Q2429" t="str">
        <f t="shared" si="150"/>
        <v>food</v>
      </c>
      <c r="R2429" t="str">
        <f t="shared" si="151"/>
        <v>food trucks</v>
      </c>
      <c r="S2429" s="12">
        <f>(((I2429/60)/60)/24)+DATE(1970,1,1)</f>
        <v>42452.277002314819</v>
      </c>
      <c r="T2429" s="12">
        <f>(((J2429/60)/60)/24)+DATE(1970,1,1)</f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5">
        <f t="shared" si="149"/>
        <v>1</v>
      </c>
      <c r="Q2430" t="str">
        <f t="shared" si="150"/>
        <v>food</v>
      </c>
      <c r="R2430" t="str">
        <f t="shared" si="151"/>
        <v>food trucks</v>
      </c>
      <c r="S2430" s="12">
        <f>(((I2430/60)/60)/24)+DATE(1970,1,1)</f>
        <v>42075.742488425924</v>
      </c>
      <c r="T2430" s="12">
        <f>(((J2430/60)/60)/24)+DATE(1970,1,1)</f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5">
        <f t="shared" si="149"/>
        <v>501.25</v>
      </c>
      <c r="Q2431" t="str">
        <f t="shared" si="150"/>
        <v>food</v>
      </c>
      <c r="R2431" t="str">
        <f t="shared" si="151"/>
        <v>food trucks</v>
      </c>
      <c r="S2431" s="12">
        <f>(((I2431/60)/60)/24)+DATE(1970,1,1)</f>
        <v>42771.697222222225</v>
      </c>
      <c r="T2431" s="12">
        <f>(((J2431/60)/60)/24)+DATE(1970,1,1)</f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5">
        <f t="shared" si="149"/>
        <v>10.5</v>
      </c>
      <c r="Q2432" t="str">
        <f t="shared" si="150"/>
        <v>food</v>
      </c>
      <c r="R2432" t="str">
        <f t="shared" si="151"/>
        <v>food trucks</v>
      </c>
      <c r="S2432" s="12">
        <f>(((I2432/60)/60)/24)+DATE(1970,1,1)</f>
        <v>42412.130833333329</v>
      </c>
      <c r="T2432" s="12">
        <f>(((J2432/60)/60)/24)+DATE(1970,1,1)</f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5">
        <f t="shared" si="149"/>
        <v>1</v>
      </c>
      <c r="Q2433" t="str">
        <f t="shared" si="150"/>
        <v>food</v>
      </c>
      <c r="R2433" t="str">
        <f t="shared" si="151"/>
        <v>food trucks</v>
      </c>
      <c r="S2433" s="12">
        <f>(((I2433/60)/60)/24)+DATE(1970,1,1)</f>
        <v>42549.099687499998</v>
      </c>
      <c r="T2433" s="12">
        <f>(((J2433/60)/60)/24)+DATE(1970,1,1)</f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5">
        <f t="shared" si="149"/>
        <v>1</v>
      </c>
      <c r="Q2434" t="str">
        <f t="shared" si="150"/>
        <v>food</v>
      </c>
      <c r="R2434" t="str">
        <f t="shared" si="151"/>
        <v>food trucks</v>
      </c>
      <c r="S2434" s="12">
        <f>(((I2434/60)/60)/24)+DATE(1970,1,1)</f>
        <v>42071.218715277777</v>
      </c>
      <c r="T2434" s="12">
        <f>(((J2434/60)/60)/24)+DATE(1970,1,1)</f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5" t="e">
        <f t="shared" ref="P2435:P2498" si="153">ROUND(E2435/L2435,2)</f>
        <v>#DIV/0!</v>
      </c>
      <c r="Q2435" t="str">
        <f t="shared" ref="Q2435:Q2498" si="154">LEFT(N2435,FIND("/",N2435)-1)</f>
        <v>food</v>
      </c>
      <c r="R2435" t="str">
        <f t="shared" ref="R2435:R2498" si="155">RIGHT(N2435,LEN(N2435)-FIND("/",N2435))</f>
        <v>food trucks</v>
      </c>
      <c r="S2435" s="12">
        <f>(((I2435/60)/60)/24)+DATE(1970,1,1)</f>
        <v>42427.89980324074</v>
      </c>
      <c r="T2435" s="12">
        <f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5">
        <f t="shared" si="153"/>
        <v>13</v>
      </c>
      <c r="Q2436" t="str">
        <f t="shared" si="154"/>
        <v>food</v>
      </c>
      <c r="R2436" t="str">
        <f t="shared" si="155"/>
        <v>food trucks</v>
      </c>
      <c r="S2436" s="12">
        <f>(((I2436/60)/60)/24)+DATE(1970,1,1)</f>
        <v>42220.18604166666</v>
      </c>
      <c r="T2436" s="12">
        <f>(((J2436/60)/60)/24)+DATE(1970,1,1)</f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5">
        <f t="shared" si="153"/>
        <v>306</v>
      </c>
      <c r="Q2437" t="str">
        <f t="shared" si="154"/>
        <v>food</v>
      </c>
      <c r="R2437" t="str">
        <f t="shared" si="155"/>
        <v>food trucks</v>
      </c>
      <c r="S2437" s="12">
        <f>(((I2437/60)/60)/24)+DATE(1970,1,1)</f>
        <v>42282.277615740735</v>
      </c>
      <c r="T2437" s="12">
        <f>(((J2437/60)/60)/24)+DATE(1970,1,1)</f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5">
        <f t="shared" si="153"/>
        <v>22.5</v>
      </c>
      <c r="Q2438" t="str">
        <f t="shared" si="154"/>
        <v>food</v>
      </c>
      <c r="R2438" t="str">
        <f t="shared" si="155"/>
        <v>food trucks</v>
      </c>
      <c r="S2438" s="12">
        <f>(((I2438/60)/60)/24)+DATE(1970,1,1)</f>
        <v>42398.615393518514</v>
      </c>
      <c r="T2438" s="12">
        <f>(((J2438/60)/60)/24)+DATE(1970,1,1)</f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5" t="e">
        <f t="shared" si="153"/>
        <v>#DIV/0!</v>
      </c>
      <c r="Q2439" t="str">
        <f t="shared" si="154"/>
        <v>food</v>
      </c>
      <c r="R2439" t="str">
        <f t="shared" si="155"/>
        <v>food trucks</v>
      </c>
      <c r="S2439" s="12">
        <f>(((I2439/60)/60)/24)+DATE(1970,1,1)</f>
        <v>42080.75</v>
      </c>
      <c r="T2439" s="12">
        <f>(((J2439/60)/60)/24)+DATE(1970,1,1)</f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5">
        <f t="shared" si="153"/>
        <v>50</v>
      </c>
      <c r="Q2440" t="str">
        <f t="shared" si="154"/>
        <v>food</v>
      </c>
      <c r="R2440" t="str">
        <f t="shared" si="155"/>
        <v>food trucks</v>
      </c>
      <c r="S2440" s="12">
        <f>(((I2440/60)/60)/24)+DATE(1970,1,1)</f>
        <v>42345.956736111111</v>
      </c>
      <c r="T2440" s="12">
        <f>(((J2440/60)/60)/24)+DATE(1970,1,1)</f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5" t="e">
        <f t="shared" si="153"/>
        <v>#DIV/0!</v>
      </c>
      <c r="Q2441" t="str">
        <f t="shared" si="154"/>
        <v>food</v>
      </c>
      <c r="R2441" t="str">
        <f t="shared" si="155"/>
        <v>food trucks</v>
      </c>
      <c r="S2441" s="12">
        <f>(((I2441/60)/60)/24)+DATE(1970,1,1)</f>
        <v>42295.818622685183</v>
      </c>
      <c r="T2441" s="12">
        <f>(((J2441/60)/60)/24)+DATE(1970,1,1)</f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5">
        <f t="shared" si="153"/>
        <v>5</v>
      </c>
      <c r="Q2442" t="str">
        <f t="shared" si="154"/>
        <v>food</v>
      </c>
      <c r="R2442" t="str">
        <f t="shared" si="155"/>
        <v>food trucks</v>
      </c>
      <c r="S2442" s="12">
        <f>(((I2442/60)/60)/24)+DATE(1970,1,1)</f>
        <v>42413.899456018517</v>
      </c>
      <c r="T2442" s="12">
        <f>(((J2442/60)/60)/24)+DATE(1970,1,1)</f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5">
        <f t="shared" si="153"/>
        <v>74.23</v>
      </c>
      <c r="Q2443" t="str">
        <f t="shared" si="154"/>
        <v>food</v>
      </c>
      <c r="R2443" t="str">
        <f t="shared" si="155"/>
        <v>small batch</v>
      </c>
      <c r="S2443" s="12">
        <f>(((I2443/60)/60)/24)+DATE(1970,1,1)</f>
        <v>42208.207638888889</v>
      </c>
      <c r="T2443" s="12">
        <f>(((J2443/60)/60)/24)+DATE(1970,1,1)</f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5">
        <f t="shared" si="153"/>
        <v>81.25</v>
      </c>
      <c r="Q2444" t="str">
        <f t="shared" si="154"/>
        <v>food</v>
      </c>
      <c r="R2444" t="str">
        <f t="shared" si="155"/>
        <v>small batch</v>
      </c>
      <c r="S2444" s="12">
        <f>(((I2444/60)/60)/24)+DATE(1970,1,1)</f>
        <v>42082.625324074077</v>
      </c>
      <c r="T2444" s="12">
        <f>(((J2444/60)/60)/24)+DATE(1970,1,1)</f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5">
        <f t="shared" si="153"/>
        <v>130.22999999999999</v>
      </c>
      <c r="Q2445" t="str">
        <f t="shared" si="154"/>
        <v>food</v>
      </c>
      <c r="R2445" t="str">
        <f t="shared" si="155"/>
        <v>small batch</v>
      </c>
      <c r="S2445" s="12">
        <f>(((I2445/60)/60)/24)+DATE(1970,1,1)</f>
        <v>41866.625254629631</v>
      </c>
      <c r="T2445" s="12">
        <f>(((J2445/60)/60)/24)+DATE(1970,1,1)</f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5">
        <f t="shared" si="153"/>
        <v>53.41</v>
      </c>
      <c r="Q2446" t="str">
        <f t="shared" si="154"/>
        <v>food</v>
      </c>
      <c r="R2446" t="str">
        <f t="shared" si="155"/>
        <v>small batch</v>
      </c>
      <c r="S2446" s="12">
        <f>(((I2446/60)/60)/24)+DATE(1970,1,1)</f>
        <v>42515.754525462966</v>
      </c>
      <c r="T2446" s="12">
        <f>(((J2446/60)/60)/24)+DATE(1970,1,1)</f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5">
        <f t="shared" si="153"/>
        <v>75.13</v>
      </c>
      <c r="Q2447" t="str">
        <f t="shared" si="154"/>
        <v>food</v>
      </c>
      <c r="R2447" t="str">
        <f t="shared" si="155"/>
        <v>small batch</v>
      </c>
      <c r="S2447" s="12">
        <f>(((I2447/60)/60)/24)+DATE(1970,1,1)</f>
        <v>42273.190057870372</v>
      </c>
      <c r="T2447" s="12">
        <f>(((J2447/60)/60)/24)+DATE(1970,1,1)</f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5">
        <f t="shared" si="153"/>
        <v>75.67</v>
      </c>
      <c r="Q2448" t="str">
        <f t="shared" si="154"/>
        <v>food</v>
      </c>
      <c r="R2448" t="str">
        <f t="shared" si="155"/>
        <v>small batch</v>
      </c>
      <c r="S2448" s="12">
        <f>(((I2448/60)/60)/24)+DATE(1970,1,1)</f>
        <v>42700.64434027778</v>
      </c>
      <c r="T2448" s="12">
        <f>(((J2448/60)/60)/24)+DATE(1970,1,1)</f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5">
        <f t="shared" si="153"/>
        <v>31.69</v>
      </c>
      <c r="Q2449" t="str">
        <f t="shared" si="154"/>
        <v>food</v>
      </c>
      <c r="R2449" t="str">
        <f t="shared" si="155"/>
        <v>small batch</v>
      </c>
      <c r="S2449" s="12">
        <f>(((I2449/60)/60)/24)+DATE(1970,1,1)</f>
        <v>42686.166666666672</v>
      </c>
      <c r="T2449" s="12">
        <f>(((J2449/60)/60)/24)+DATE(1970,1,1)</f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5">
        <f t="shared" si="153"/>
        <v>47.78</v>
      </c>
      <c r="Q2450" t="str">
        <f t="shared" si="154"/>
        <v>food</v>
      </c>
      <c r="R2450" t="str">
        <f t="shared" si="155"/>
        <v>small batch</v>
      </c>
      <c r="S2450" s="12">
        <f>(((I2450/60)/60)/24)+DATE(1970,1,1)</f>
        <v>42613.233333333337</v>
      </c>
      <c r="T2450" s="12">
        <f>(((J2450/60)/60)/24)+DATE(1970,1,1)</f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5">
        <f t="shared" si="153"/>
        <v>90</v>
      </c>
      <c r="Q2451" t="str">
        <f t="shared" si="154"/>
        <v>food</v>
      </c>
      <c r="R2451" t="str">
        <f t="shared" si="155"/>
        <v>small batch</v>
      </c>
      <c r="S2451" s="12">
        <f>(((I2451/60)/60)/24)+DATE(1970,1,1)</f>
        <v>41973.184201388889</v>
      </c>
      <c r="T2451" s="12">
        <f>(((J2451/60)/60)/24)+DATE(1970,1,1)</f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5">
        <f t="shared" si="153"/>
        <v>149.31</v>
      </c>
      <c r="Q2452" t="str">
        <f t="shared" si="154"/>
        <v>food</v>
      </c>
      <c r="R2452" t="str">
        <f t="shared" si="155"/>
        <v>small batch</v>
      </c>
      <c r="S2452" s="12">
        <f>(((I2452/60)/60)/24)+DATE(1970,1,1)</f>
        <v>41940.132638888892</v>
      </c>
      <c r="T2452" s="12">
        <f>(((J2452/60)/60)/24)+DATE(1970,1,1)</f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5">
        <f t="shared" si="153"/>
        <v>62.07</v>
      </c>
      <c r="Q2453" t="str">
        <f t="shared" si="154"/>
        <v>food</v>
      </c>
      <c r="R2453" t="str">
        <f t="shared" si="155"/>
        <v>small batch</v>
      </c>
      <c r="S2453" s="12">
        <f>(((I2453/60)/60)/24)+DATE(1970,1,1)</f>
        <v>42799.908449074079</v>
      </c>
      <c r="T2453" s="12">
        <f>(((J2453/60)/60)/24)+DATE(1970,1,1)</f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5">
        <f t="shared" si="153"/>
        <v>53.4</v>
      </c>
      <c r="Q2454" t="str">
        <f t="shared" si="154"/>
        <v>food</v>
      </c>
      <c r="R2454" t="str">
        <f t="shared" si="155"/>
        <v>small batch</v>
      </c>
      <c r="S2454" s="12">
        <f>(((I2454/60)/60)/24)+DATE(1970,1,1)</f>
        <v>42367.958333333328</v>
      </c>
      <c r="T2454" s="12">
        <f>(((J2454/60)/60)/24)+DATE(1970,1,1)</f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5">
        <f t="shared" si="153"/>
        <v>69.27</v>
      </c>
      <c r="Q2455" t="str">
        <f t="shared" si="154"/>
        <v>food</v>
      </c>
      <c r="R2455" t="str">
        <f t="shared" si="155"/>
        <v>small batch</v>
      </c>
      <c r="S2455" s="12">
        <f>(((I2455/60)/60)/24)+DATE(1970,1,1)</f>
        <v>42768.692233796297</v>
      </c>
      <c r="T2455" s="12">
        <f>(((J2455/60)/60)/24)+DATE(1970,1,1)</f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5">
        <f t="shared" si="153"/>
        <v>271.51</v>
      </c>
      <c r="Q2456" t="str">
        <f t="shared" si="154"/>
        <v>food</v>
      </c>
      <c r="R2456" t="str">
        <f t="shared" si="155"/>
        <v>small batch</v>
      </c>
      <c r="S2456" s="12">
        <f>(((I2456/60)/60)/24)+DATE(1970,1,1)</f>
        <v>42805.201481481476</v>
      </c>
      <c r="T2456" s="12">
        <f>(((J2456/60)/60)/24)+DATE(1970,1,1)</f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5">
        <f t="shared" si="153"/>
        <v>34.130000000000003</v>
      </c>
      <c r="Q2457" t="str">
        <f t="shared" si="154"/>
        <v>food</v>
      </c>
      <c r="R2457" t="str">
        <f t="shared" si="155"/>
        <v>small batch</v>
      </c>
      <c r="S2457" s="12">
        <f>(((I2457/60)/60)/24)+DATE(1970,1,1)</f>
        <v>42480.781828703708</v>
      </c>
      <c r="T2457" s="12">
        <f>(((J2457/60)/60)/24)+DATE(1970,1,1)</f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5">
        <f t="shared" si="153"/>
        <v>40.49</v>
      </c>
      <c r="Q2458" t="str">
        <f t="shared" si="154"/>
        <v>food</v>
      </c>
      <c r="R2458" t="str">
        <f t="shared" si="155"/>
        <v>small batch</v>
      </c>
      <c r="S2458" s="12">
        <f>(((I2458/60)/60)/24)+DATE(1970,1,1)</f>
        <v>42791.961099537039</v>
      </c>
      <c r="T2458" s="12">
        <f>(((J2458/60)/60)/24)+DATE(1970,1,1)</f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5">
        <f t="shared" si="153"/>
        <v>189.76</v>
      </c>
      <c r="Q2459" t="str">
        <f t="shared" si="154"/>
        <v>food</v>
      </c>
      <c r="R2459" t="str">
        <f t="shared" si="155"/>
        <v>small batch</v>
      </c>
      <c r="S2459" s="12">
        <f>(((I2459/60)/60)/24)+DATE(1970,1,1)</f>
        <v>42453.560833333337</v>
      </c>
      <c r="T2459" s="12">
        <f>(((J2459/60)/60)/24)+DATE(1970,1,1)</f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5">
        <f t="shared" si="153"/>
        <v>68.86</v>
      </c>
      <c r="Q2460" t="str">
        <f t="shared" si="154"/>
        <v>food</v>
      </c>
      <c r="R2460" t="str">
        <f t="shared" si="155"/>
        <v>small batch</v>
      </c>
      <c r="S2460" s="12">
        <f>(((I2460/60)/60)/24)+DATE(1970,1,1)</f>
        <v>42530.791666666672</v>
      </c>
      <c r="T2460" s="12">
        <f>(((J2460/60)/60)/24)+DATE(1970,1,1)</f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5">
        <f t="shared" si="153"/>
        <v>108.78</v>
      </c>
      <c r="Q2461" t="str">
        <f t="shared" si="154"/>
        <v>food</v>
      </c>
      <c r="R2461" t="str">
        <f t="shared" si="155"/>
        <v>small batch</v>
      </c>
      <c r="S2461" s="12">
        <f>(((I2461/60)/60)/24)+DATE(1970,1,1)</f>
        <v>42452.595891203702</v>
      </c>
      <c r="T2461" s="12">
        <f>(((J2461/60)/60)/24)+DATE(1970,1,1)</f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5">
        <f t="shared" si="153"/>
        <v>125.99</v>
      </c>
      <c r="Q2462" t="str">
        <f t="shared" si="154"/>
        <v>food</v>
      </c>
      <c r="R2462" t="str">
        <f t="shared" si="155"/>
        <v>small batch</v>
      </c>
      <c r="S2462" s="12">
        <f>(((I2462/60)/60)/24)+DATE(1970,1,1)</f>
        <v>42738.178472222222</v>
      </c>
      <c r="T2462" s="12">
        <f>(((J2462/60)/60)/24)+DATE(1970,1,1)</f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5">
        <f t="shared" si="153"/>
        <v>90.52</v>
      </c>
      <c r="Q2463" t="str">
        <f t="shared" si="154"/>
        <v>music</v>
      </c>
      <c r="R2463" t="str">
        <f t="shared" si="155"/>
        <v>indie rock</v>
      </c>
      <c r="S2463" s="12">
        <f>(((I2463/60)/60)/24)+DATE(1970,1,1)</f>
        <v>40817.125</v>
      </c>
      <c r="T2463" s="12">
        <f>(((J2463/60)/60)/24)+DATE(1970,1,1)</f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5">
        <f t="shared" si="153"/>
        <v>28.88</v>
      </c>
      <c r="Q2464" t="str">
        <f t="shared" si="154"/>
        <v>music</v>
      </c>
      <c r="R2464" t="str">
        <f t="shared" si="155"/>
        <v>indie rock</v>
      </c>
      <c r="S2464" s="12">
        <f>(((I2464/60)/60)/24)+DATE(1970,1,1)</f>
        <v>41109.186296296299</v>
      </c>
      <c r="T2464" s="12">
        <f>(((J2464/60)/60)/24)+DATE(1970,1,1)</f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5">
        <f t="shared" si="153"/>
        <v>31</v>
      </c>
      <c r="Q2465" t="str">
        <f t="shared" si="154"/>
        <v>music</v>
      </c>
      <c r="R2465" t="str">
        <f t="shared" si="155"/>
        <v>indie rock</v>
      </c>
      <c r="S2465" s="12">
        <f>(((I2465/60)/60)/24)+DATE(1970,1,1)</f>
        <v>41380.791666666664</v>
      </c>
      <c r="T2465" s="12">
        <f>(((J2465/60)/60)/24)+DATE(1970,1,1)</f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5">
        <f t="shared" si="153"/>
        <v>51.67</v>
      </c>
      <c r="Q2466" t="str">
        <f t="shared" si="154"/>
        <v>music</v>
      </c>
      <c r="R2466" t="str">
        <f t="shared" si="155"/>
        <v>indie rock</v>
      </c>
      <c r="S2466" s="12">
        <f>(((I2466/60)/60)/24)+DATE(1970,1,1)</f>
        <v>42277.811805555553</v>
      </c>
      <c r="T2466" s="12">
        <f>(((J2466/60)/60)/24)+DATE(1970,1,1)</f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5">
        <f t="shared" si="153"/>
        <v>26.27</v>
      </c>
      <c r="Q2467" t="str">
        <f t="shared" si="154"/>
        <v>music</v>
      </c>
      <c r="R2467" t="str">
        <f t="shared" si="155"/>
        <v>indie rock</v>
      </c>
      <c r="S2467" s="12">
        <f>(((I2467/60)/60)/24)+DATE(1970,1,1)</f>
        <v>41175.719305555554</v>
      </c>
      <c r="T2467" s="12">
        <f>(((J2467/60)/60)/24)+DATE(1970,1,1)</f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5">
        <f t="shared" si="153"/>
        <v>48.08</v>
      </c>
      <c r="Q2468" t="str">
        <f t="shared" si="154"/>
        <v>music</v>
      </c>
      <c r="R2468" t="str">
        <f t="shared" si="155"/>
        <v>indie rock</v>
      </c>
      <c r="S2468" s="12">
        <f>(((I2468/60)/60)/24)+DATE(1970,1,1)</f>
        <v>41403.102465277778</v>
      </c>
      <c r="T2468" s="12">
        <f>(((J2468/60)/60)/24)+DATE(1970,1,1)</f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5">
        <f t="shared" si="153"/>
        <v>27.56</v>
      </c>
      <c r="Q2469" t="str">
        <f t="shared" si="154"/>
        <v>music</v>
      </c>
      <c r="R2469" t="str">
        <f t="shared" si="155"/>
        <v>indie rock</v>
      </c>
      <c r="S2469" s="12">
        <f>(((I2469/60)/60)/24)+DATE(1970,1,1)</f>
        <v>41039.708333333336</v>
      </c>
      <c r="T2469" s="12">
        <f>(((J2469/60)/60)/24)+DATE(1970,1,1)</f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5">
        <f t="shared" si="153"/>
        <v>36.97</v>
      </c>
      <c r="Q2470" t="str">
        <f t="shared" si="154"/>
        <v>music</v>
      </c>
      <c r="R2470" t="str">
        <f t="shared" si="155"/>
        <v>indie rock</v>
      </c>
      <c r="S2470" s="12">
        <f>(((I2470/60)/60)/24)+DATE(1970,1,1)</f>
        <v>41210.208333333336</v>
      </c>
      <c r="T2470" s="12">
        <f>(((J2470/60)/60)/24)+DATE(1970,1,1)</f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5">
        <f t="shared" si="153"/>
        <v>29.02</v>
      </c>
      <c r="Q2471" t="str">
        <f t="shared" si="154"/>
        <v>music</v>
      </c>
      <c r="R2471" t="str">
        <f t="shared" si="155"/>
        <v>indie rock</v>
      </c>
      <c r="S2471" s="12">
        <f>(((I2471/60)/60)/24)+DATE(1970,1,1)</f>
        <v>40582.429733796293</v>
      </c>
      <c r="T2471" s="12">
        <f>(((J2471/60)/60)/24)+DATE(1970,1,1)</f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5">
        <f t="shared" si="153"/>
        <v>28.66</v>
      </c>
      <c r="Q2472" t="str">
        <f t="shared" si="154"/>
        <v>music</v>
      </c>
      <c r="R2472" t="str">
        <f t="shared" si="155"/>
        <v>indie rock</v>
      </c>
      <c r="S2472" s="12">
        <f>(((I2472/60)/60)/24)+DATE(1970,1,1)</f>
        <v>41053.07471064815</v>
      </c>
      <c r="T2472" s="12">
        <f>(((J2472/60)/60)/24)+DATE(1970,1,1)</f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5">
        <f t="shared" si="153"/>
        <v>37.65</v>
      </c>
      <c r="Q2473" t="str">
        <f t="shared" si="154"/>
        <v>music</v>
      </c>
      <c r="R2473" t="str">
        <f t="shared" si="155"/>
        <v>indie rock</v>
      </c>
      <c r="S2473" s="12">
        <f>(((I2473/60)/60)/24)+DATE(1970,1,1)</f>
        <v>40933.992962962962</v>
      </c>
      <c r="T2473" s="12">
        <f>(((J2473/60)/60)/24)+DATE(1970,1,1)</f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5">
        <f t="shared" si="153"/>
        <v>97.9</v>
      </c>
      <c r="Q2474" t="str">
        <f t="shared" si="154"/>
        <v>music</v>
      </c>
      <c r="R2474" t="str">
        <f t="shared" si="155"/>
        <v>indie rock</v>
      </c>
      <c r="S2474" s="12">
        <f>(((I2474/60)/60)/24)+DATE(1970,1,1)</f>
        <v>40425.043749999997</v>
      </c>
      <c r="T2474" s="12">
        <f>(((J2474/60)/60)/24)+DATE(1970,1,1)</f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5">
        <f t="shared" si="153"/>
        <v>42.55</v>
      </c>
      <c r="Q2475" t="str">
        <f t="shared" si="154"/>
        <v>music</v>
      </c>
      <c r="R2475" t="str">
        <f t="shared" si="155"/>
        <v>indie rock</v>
      </c>
      <c r="S2475" s="12">
        <f>(((I2475/60)/60)/24)+DATE(1970,1,1)</f>
        <v>41223.790150462963</v>
      </c>
      <c r="T2475" s="12">
        <f>(((J2475/60)/60)/24)+DATE(1970,1,1)</f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5">
        <f t="shared" si="153"/>
        <v>131.58000000000001</v>
      </c>
      <c r="Q2476" t="str">
        <f t="shared" si="154"/>
        <v>music</v>
      </c>
      <c r="R2476" t="str">
        <f t="shared" si="155"/>
        <v>indie rock</v>
      </c>
      <c r="S2476" s="12">
        <f>(((I2476/60)/60)/24)+DATE(1970,1,1)</f>
        <v>40462.011296296296</v>
      </c>
      <c r="T2476" s="12">
        <f>(((J2476/60)/60)/24)+DATE(1970,1,1)</f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5">
        <f t="shared" si="153"/>
        <v>32.32</v>
      </c>
      <c r="Q2477" t="str">
        <f t="shared" si="154"/>
        <v>music</v>
      </c>
      <c r="R2477" t="str">
        <f t="shared" si="155"/>
        <v>indie rock</v>
      </c>
      <c r="S2477" s="12">
        <f>(((I2477/60)/60)/24)+DATE(1970,1,1)</f>
        <v>40369.916666666664</v>
      </c>
      <c r="T2477" s="12">
        <f>(((J2477/60)/60)/24)+DATE(1970,1,1)</f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5">
        <f t="shared" si="153"/>
        <v>61.1</v>
      </c>
      <c r="Q2478" t="str">
        <f t="shared" si="154"/>
        <v>music</v>
      </c>
      <c r="R2478" t="str">
        <f t="shared" si="155"/>
        <v>indie rock</v>
      </c>
      <c r="S2478" s="12">
        <f>(((I2478/60)/60)/24)+DATE(1970,1,1)</f>
        <v>41946.370023148149</v>
      </c>
      <c r="T2478" s="12">
        <f>(((J2478/60)/60)/24)+DATE(1970,1,1)</f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5">
        <f t="shared" si="153"/>
        <v>31.34</v>
      </c>
      <c r="Q2479" t="str">
        <f t="shared" si="154"/>
        <v>music</v>
      </c>
      <c r="R2479" t="str">
        <f t="shared" si="155"/>
        <v>indie rock</v>
      </c>
      <c r="S2479" s="12">
        <f>(((I2479/60)/60)/24)+DATE(1970,1,1)</f>
        <v>41133.691493055558</v>
      </c>
      <c r="T2479" s="12">
        <f>(((J2479/60)/60)/24)+DATE(1970,1,1)</f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5">
        <f t="shared" si="153"/>
        <v>129.11000000000001</v>
      </c>
      <c r="Q2480" t="str">
        <f t="shared" si="154"/>
        <v>music</v>
      </c>
      <c r="R2480" t="str">
        <f t="shared" si="155"/>
        <v>indie rock</v>
      </c>
      <c r="S2480" s="12">
        <f>(((I2480/60)/60)/24)+DATE(1970,1,1)</f>
        <v>41287.950381944444</v>
      </c>
      <c r="T2480" s="12">
        <f>(((J2480/60)/60)/24)+DATE(1970,1,1)</f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5">
        <f t="shared" si="153"/>
        <v>25.02</v>
      </c>
      <c r="Q2481" t="str">
        <f t="shared" si="154"/>
        <v>music</v>
      </c>
      <c r="R2481" t="str">
        <f t="shared" si="155"/>
        <v>indie rock</v>
      </c>
      <c r="S2481" s="12">
        <f>(((I2481/60)/60)/24)+DATE(1970,1,1)</f>
        <v>41118.083333333336</v>
      </c>
      <c r="T2481" s="12">
        <f>(((J2481/60)/60)/24)+DATE(1970,1,1)</f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5">
        <f t="shared" si="153"/>
        <v>250</v>
      </c>
      <c r="Q2482" t="str">
        <f t="shared" si="154"/>
        <v>music</v>
      </c>
      <c r="R2482" t="str">
        <f t="shared" si="155"/>
        <v>indie rock</v>
      </c>
      <c r="S2482" s="12">
        <f>(((I2482/60)/60)/24)+DATE(1970,1,1)</f>
        <v>42287.936157407406</v>
      </c>
      <c r="T2482" s="12">
        <f>(((J2482/60)/60)/24)+DATE(1970,1,1)</f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5">
        <f t="shared" si="153"/>
        <v>47.54</v>
      </c>
      <c r="Q2483" t="str">
        <f t="shared" si="154"/>
        <v>music</v>
      </c>
      <c r="R2483" t="str">
        <f t="shared" si="155"/>
        <v>indie rock</v>
      </c>
      <c r="S2483" s="12">
        <f>(((I2483/60)/60)/24)+DATE(1970,1,1)</f>
        <v>41029.645925925928</v>
      </c>
      <c r="T2483" s="12">
        <f>(((J2483/60)/60)/24)+DATE(1970,1,1)</f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5">
        <f t="shared" si="153"/>
        <v>40.04</v>
      </c>
      <c r="Q2484" t="str">
        <f t="shared" si="154"/>
        <v>music</v>
      </c>
      <c r="R2484" t="str">
        <f t="shared" si="155"/>
        <v>indie rock</v>
      </c>
      <c r="S2484" s="12">
        <f>(((I2484/60)/60)/24)+DATE(1970,1,1)</f>
        <v>40756.782210648147</v>
      </c>
      <c r="T2484" s="12">
        <f>(((J2484/60)/60)/24)+DATE(1970,1,1)</f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5">
        <f t="shared" si="153"/>
        <v>65.84</v>
      </c>
      <c r="Q2485" t="str">
        <f t="shared" si="154"/>
        <v>music</v>
      </c>
      <c r="R2485" t="str">
        <f t="shared" si="155"/>
        <v>indie rock</v>
      </c>
      <c r="S2485" s="12">
        <f>(((I2485/60)/60)/24)+DATE(1970,1,1)</f>
        <v>41030.708368055559</v>
      </c>
      <c r="T2485" s="12">
        <f>(((J2485/60)/60)/24)+DATE(1970,1,1)</f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5">
        <f t="shared" si="153"/>
        <v>46.4</v>
      </c>
      <c r="Q2486" t="str">
        <f t="shared" si="154"/>
        <v>music</v>
      </c>
      <c r="R2486" t="str">
        <f t="shared" si="155"/>
        <v>indie rock</v>
      </c>
      <c r="S2486" s="12">
        <f>(((I2486/60)/60)/24)+DATE(1970,1,1)</f>
        <v>40801.916701388887</v>
      </c>
      <c r="T2486" s="12">
        <f>(((J2486/60)/60)/24)+DATE(1970,1,1)</f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5">
        <f t="shared" si="153"/>
        <v>50.37</v>
      </c>
      <c r="Q2487" t="str">
        <f t="shared" si="154"/>
        <v>music</v>
      </c>
      <c r="R2487" t="str">
        <f t="shared" si="155"/>
        <v>indie rock</v>
      </c>
      <c r="S2487" s="12">
        <f>(((I2487/60)/60)/24)+DATE(1970,1,1)</f>
        <v>40828.998599537037</v>
      </c>
      <c r="T2487" s="12">
        <f>(((J2487/60)/60)/24)+DATE(1970,1,1)</f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5">
        <f t="shared" si="153"/>
        <v>26.57</v>
      </c>
      <c r="Q2488" t="str">
        <f t="shared" si="154"/>
        <v>music</v>
      </c>
      <c r="R2488" t="str">
        <f t="shared" si="155"/>
        <v>indie rock</v>
      </c>
      <c r="S2488" s="12">
        <f>(((I2488/60)/60)/24)+DATE(1970,1,1)</f>
        <v>41021.708055555559</v>
      </c>
      <c r="T2488" s="12">
        <f>(((J2488/60)/60)/24)+DATE(1970,1,1)</f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5">
        <f t="shared" si="153"/>
        <v>39.49</v>
      </c>
      <c r="Q2489" t="str">
        <f t="shared" si="154"/>
        <v>music</v>
      </c>
      <c r="R2489" t="str">
        <f t="shared" si="155"/>
        <v>indie rock</v>
      </c>
      <c r="S2489" s="12">
        <f>(((I2489/60)/60)/24)+DATE(1970,1,1)</f>
        <v>41056.083298611113</v>
      </c>
      <c r="T2489" s="12">
        <f>(((J2489/60)/60)/24)+DATE(1970,1,1)</f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5">
        <f t="shared" si="153"/>
        <v>49.25</v>
      </c>
      <c r="Q2490" t="str">
        <f t="shared" si="154"/>
        <v>music</v>
      </c>
      <c r="R2490" t="str">
        <f t="shared" si="155"/>
        <v>indie rock</v>
      </c>
      <c r="S2490" s="12">
        <f>(((I2490/60)/60)/24)+DATE(1970,1,1)</f>
        <v>40863.674861111111</v>
      </c>
      <c r="T2490" s="12">
        <f>(((J2490/60)/60)/24)+DATE(1970,1,1)</f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5">
        <f t="shared" si="153"/>
        <v>62.38</v>
      </c>
      <c r="Q2491" t="str">
        <f t="shared" si="154"/>
        <v>music</v>
      </c>
      <c r="R2491" t="str">
        <f t="shared" si="155"/>
        <v>indie rock</v>
      </c>
      <c r="S2491" s="12">
        <f>(((I2491/60)/60)/24)+DATE(1970,1,1)</f>
        <v>41403.690266203703</v>
      </c>
      <c r="T2491" s="12">
        <f>(((J2491/60)/60)/24)+DATE(1970,1,1)</f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5">
        <f t="shared" si="153"/>
        <v>37.94</v>
      </c>
      <c r="Q2492" t="str">
        <f t="shared" si="154"/>
        <v>music</v>
      </c>
      <c r="R2492" t="str">
        <f t="shared" si="155"/>
        <v>indie rock</v>
      </c>
      <c r="S2492" s="12">
        <f>(((I2492/60)/60)/24)+DATE(1970,1,1)</f>
        <v>41083.227731481478</v>
      </c>
      <c r="T2492" s="12">
        <f>(((J2492/60)/60)/24)+DATE(1970,1,1)</f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5">
        <f t="shared" si="153"/>
        <v>51.6</v>
      </c>
      <c r="Q2493" t="str">
        <f t="shared" si="154"/>
        <v>music</v>
      </c>
      <c r="R2493" t="str">
        <f t="shared" si="155"/>
        <v>indie rock</v>
      </c>
      <c r="S2493" s="12">
        <f>(((I2493/60)/60)/24)+DATE(1970,1,1)</f>
        <v>40559.07708333333</v>
      </c>
      <c r="T2493" s="12">
        <f>(((J2493/60)/60)/24)+DATE(1970,1,1)</f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5">
        <f t="shared" si="153"/>
        <v>27.78</v>
      </c>
      <c r="Q2494" t="str">
        <f t="shared" si="154"/>
        <v>music</v>
      </c>
      <c r="R2494" t="str">
        <f t="shared" si="155"/>
        <v>indie rock</v>
      </c>
      <c r="S2494" s="12">
        <f>(((I2494/60)/60)/24)+DATE(1970,1,1)</f>
        <v>41076.415972222225</v>
      </c>
      <c r="T2494" s="12">
        <f>(((J2494/60)/60)/24)+DATE(1970,1,1)</f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5">
        <f t="shared" si="153"/>
        <v>99.38</v>
      </c>
      <c r="Q2495" t="str">
        <f t="shared" si="154"/>
        <v>music</v>
      </c>
      <c r="R2495" t="str">
        <f t="shared" si="155"/>
        <v>indie rock</v>
      </c>
      <c r="S2495" s="12">
        <f>(((I2495/60)/60)/24)+DATE(1970,1,1)</f>
        <v>41393.168287037035</v>
      </c>
      <c r="T2495" s="12">
        <f>(((J2495/60)/60)/24)+DATE(1970,1,1)</f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5">
        <f t="shared" si="153"/>
        <v>38.85</v>
      </c>
      <c r="Q2496" t="str">
        <f t="shared" si="154"/>
        <v>music</v>
      </c>
      <c r="R2496" t="str">
        <f t="shared" si="155"/>
        <v>indie rock</v>
      </c>
      <c r="S2496" s="12">
        <f>(((I2496/60)/60)/24)+DATE(1970,1,1)</f>
        <v>41052.645185185182</v>
      </c>
      <c r="T2496" s="12">
        <f>(((J2496/60)/60)/24)+DATE(1970,1,1)</f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5">
        <f t="shared" si="153"/>
        <v>45.55</v>
      </c>
      <c r="Q2497" t="str">
        <f t="shared" si="154"/>
        <v>music</v>
      </c>
      <c r="R2497" t="str">
        <f t="shared" si="155"/>
        <v>indie rock</v>
      </c>
      <c r="S2497" s="12">
        <f>(((I2497/60)/60)/24)+DATE(1970,1,1)</f>
        <v>41066.946469907409</v>
      </c>
      <c r="T2497" s="12">
        <f>(((J2497/60)/60)/24)+DATE(1970,1,1)</f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5">
        <f t="shared" si="153"/>
        <v>600</v>
      </c>
      <c r="Q2498" t="str">
        <f t="shared" si="154"/>
        <v>music</v>
      </c>
      <c r="R2498" t="str">
        <f t="shared" si="155"/>
        <v>indie rock</v>
      </c>
      <c r="S2498" s="12">
        <f>(((I2498/60)/60)/24)+DATE(1970,1,1)</f>
        <v>41362.954768518517</v>
      </c>
      <c r="T2498" s="12">
        <f>(((J2498/60)/60)/24)+DATE(1970,1,1)</f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5">
        <f t="shared" ref="P2499:P2562" si="157">ROUND(E2499/L2499,2)</f>
        <v>80.55</v>
      </c>
      <c r="Q2499" t="str">
        <f t="shared" ref="Q2499:Q2562" si="158">LEFT(N2499,FIND("/",N2499)-1)</f>
        <v>music</v>
      </c>
      <c r="R2499" t="str">
        <f t="shared" ref="R2499:R2562" si="159">RIGHT(N2499,LEN(N2499)-FIND("/",N2499))</f>
        <v>indie rock</v>
      </c>
      <c r="S2499" s="12">
        <f>(((I2499/60)/60)/24)+DATE(1970,1,1)</f>
        <v>40760.878912037035</v>
      </c>
      <c r="T2499" s="12">
        <f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5">
        <f t="shared" si="157"/>
        <v>52.8</v>
      </c>
      <c r="Q2500" t="str">
        <f t="shared" si="158"/>
        <v>music</v>
      </c>
      <c r="R2500" t="str">
        <f t="shared" si="159"/>
        <v>indie rock</v>
      </c>
      <c r="S2500" s="12">
        <f>(((I2500/60)/60)/24)+DATE(1970,1,1)</f>
        <v>42031.967442129629</v>
      </c>
      <c r="T2500" s="12">
        <f>(((J2500/60)/60)/24)+DATE(1970,1,1)</f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5">
        <f t="shared" si="157"/>
        <v>47.68</v>
      </c>
      <c r="Q2501" t="str">
        <f t="shared" si="158"/>
        <v>music</v>
      </c>
      <c r="R2501" t="str">
        <f t="shared" si="159"/>
        <v>indie rock</v>
      </c>
      <c r="S2501" s="12">
        <f>(((I2501/60)/60)/24)+DATE(1970,1,1)</f>
        <v>41274.75</v>
      </c>
      <c r="T2501" s="12">
        <f>(((J2501/60)/60)/24)+DATE(1970,1,1)</f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5">
        <f t="shared" si="157"/>
        <v>23.45</v>
      </c>
      <c r="Q2502" t="str">
        <f t="shared" si="158"/>
        <v>music</v>
      </c>
      <c r="R2502" t="str">
        <f t="shared" si="159"/>
        <v>indie rock</v>
      </c>
      <c r="S2502" s="12">
        <f>(((I2502/60)/60)/24)+DATE(1970,1,1)</f>
        <v>41083.772858796299</v>
      </c>
      <c r="T2502" s="12">
        <f>(((J2502/60)/60)/24)+DATE(1970,1,1)</f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5">
        <f t="shared" si="157"/>
        <v>40.14</v>
      </c>
      <c r="Q2503" t="str">
        <f t="shared" si="158"/>
        <v>food</v>
      </c>
      <c r="R2503" t="str">
        <f t="shared" si="159"/>
        <v>restaurants</v>
      </c>
      <c r="S2503" s="12">
        <f>(((I2503/60)/60)/24)+DATE(1970,1,1)</f>
        <v>42274.776666666665</v>
      </c>
      <c r="T2503" s="12">
        <f>(((J2503/60)/60)/24)+DATE(1970,1,1)</f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5">
        <f t="shared" si="157"/>
        <v>17.2</v>
      </c>
      <c r="Q2504" t="str">
        <f t="shared" si="158"/>
        <v>food</v>
      </c>
      <c r="R2504" t="str">
        <f t="shared" si="159"/>
        <v>restaurants</v>
      </c>
      <c r="S2504" s="12">
        <f>(((I2504/60)/60)/24)+DATE(1970,1,1)</f>
        <v>41903.825439814813</v>
      </c>
      <c r="T2504" s="12">
        <f>(((J2504/60)/60)/24)+DATE(1970,1,1)</f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5" t="e">
        <f t="shared" si="157"/>
        <v>#DIV/0!</v>
      </c>
      <c r="Q2505" t="str">
        <f t="shared" si="158"/>
        <v>food</v>
      </c>
      <c r="R2505" t="str">
        <f t="shared" si="159"/>
        <v>restaurants</v>
      </c>
      <c r="S2505" s="12">
        <f>(((I2505/60)/60)/24)+DATE(1970,1,1)</f>
        <v>42528.879166666666</v>
      </c>
      <c r="T2505" s="12">
        <f>(((J2505/60)/60)/24)+DATE(1970,1,1)</f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5" t="e">
        <f t="shared" si="157"/>
        <v>#DIV/0!</v>
      </c>
      <c r="Q2506" t="str">
        <f t="shared" si="158"/>
        <v>food</v>
      </c>
      <c r="R2506" t="str">
        <f t="shared" si="159"/>
        <v>restaurants</v>
      </c>
      <c r="S2506" s="12">
        <f>(((I2506/60)/60)/24)+DATE(1970,1,1)</f>
        <v>41958.057106481487</v>
      </c>
      <c r="T2506" s="12">
        <f>(((J2506/60)/60)/24)+DATE(1970,1,1)</f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5" t="e">
        <f t="shared" si="157"/>
        <v>#DIV/0!</v>
      </c>
      <c r="Q2507" t="str">
        <f t="shared" si="158"/>
        <v>food</v>
      </c>
      <c r="R2507" t="str">
        <f t="shared" si="159"/>
        <v>restaurants</v>
      </c>
      <c r="S2507" s="12">
        <f>(((I2507/60)/60)/24)+DATE(1970,1,1)</f>
        <v>42077.014074074075</v>
      </c>
      <c r="T2507" s="12">
        <f>(((J2507/60)/60)/24)+DATE(1970,1,1)</f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5">
        <f t="shared" si="157"/>
        <v>15</v>
      </c>
      <c r="Q2508" t="str">
        <f t="shared" si="158"/>
        <v>food</v>
      </c>
      <c r="R2508" t="str">
        <f t="shared" si="159"/>
        <v>restaurants</v>
      </c>
      <c r="S2508" s="12">
        <f>(((I2508/60)/60)/24)+DATE(1970,1,1)</f>
        <v>42280.875</v>
      </c>
      <c r="T2508" s="12">
        <f>(((J2508/60)/60)/24)+DATE(1970,1,1)</f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5" t="e">
        <f t="shared" si="157"/>
        <v>#DIV/0!</v>
      </c>
      <c r="Q2509" t="str">
        <f t="shared" si="158"/>
        <v>food</v>
      </c>
      <c r="R2509" t="str">
        <f t="shared" si="159"/>
        <v>restaurants</v>
      </c>
      <c r="S2509" s="12">
        <f>(((I2509/60)/60)/24)+DATE(1970,1,1)</f>
        <v>42135.072962962964</v>
      </c>
      <c r="T2509" s="12">
        <f>(((J2509/60)/60)/24)+DATE(1970,1,1)</f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5" t="e">
        <f t="shared" si="157"/>
        <v>#DIV/0!</v>
      </c>
      <c r="Q2510" t="str">
        <f t="shared" si="158"/>
        <v>food</v>
      </c>
      <c r="R2510" t="str">
        <f t="shared" si="159"/>
        <v>restaurants</v>
      </c>
      <c r="S2510" s="12">
        <f>(((I2510/60)/60)/24)+DATE(1970,1,1)</f>
        <v>41865.951782407406</v>
      </c>
      <c r="T2510" s="12">
        <f>(((J2510/60)/60)/24)+DATE(1970,1,1)</f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5">
        <f t="shared" si="157"/>
        <v>35.71</v>
      </c>
      <c r="Q2511" t="str">
        <f t="shared" si="158"/>
        <v>food</v>
      </c>
      <c r="R2511" t="str">
        <f t="shared" si="159"/>
        <v>restaurants</v>
      </c>
      <c r="S2511" s="12">
        <f>(((I2511/60)/60)/24)+DATE(1970,1,1)</f>
        <v>42114.767928240741</v>
      </c>
      <c r="T2511" s="12">
        <f>(((J2511/60)/60)/24)+DATE(1970,1,1)</f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5">
        <f t="shared" si="157"/>
        <v>37.5</v>
      </c>
      <c r="Q2512" t="str">
        <f t="shared" si="158"/>
        <v>food</v>
      </c>
      <c r="R2512" t="str">
        <f t="shared" si="159"/>
        <v>restaurants</v>
      </c>
      <c r="S2512" s="12">
        <f>(((I2512/60)/60)/24)+DATE(1970,1,1)</f>
        <v>42138.997361111105</v>
      </c>
      <c r="T2512" s="12">
        <f>(((J2512/60)/60)/24)+DATE(1970,1,1)</f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5" t="e">
        <f t="shared" si="157"/>
        <v>#DIV/0!</v>
      </c>
      <c r="Q2513" t="str">
        <f t="shared" si="158"/>
        <v>food</v>
      </c>
      <c r="R2513" t="str">
        <f t="shared" si="159"/>
        <v>restaurants</v>
      </c>
      <c r="S2513" s="12">
        <f>(((I2513/60)/60)/24)+DATE(1970,1,1)</f>
        <v>42401.446909722217</v>
      </c>
      <c r="T2513" s="12">
        <f>(((J2513/60)/60)/24)+DATE(1970,1,1)</f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5" t="e">
        <f t="shared" si="157"/>
        <v>#DIV/0!</v>
      </c>
      <c r="Q2514" t="str">
        <f t="shared" si="158"/>
        <v>food</v>
      </c>
      <c r="R2514" t="str">
        <f t="shared" si="159"/>
        <v>restaurants</v>
      </c>
      <c r="S2514" s="12">
        <f>(((I2514/60)/60)/24)+DATE(1970,1,1)</f>
        <v>41986.876863425925</v>
      </c>
      <c r="T2514" s="12">
        <f>(((J2514/60)/60)/24)+DATE(1970,1,1)</f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5" t="e">
        <f t="shared" si="157"/>
        <v>#DIV/0!</v>
      </c>
      <c r="Q2515" t="str">
        <f t="shared" si="158"/>
        <v>food</v>
      </c>
      <c r="R2515" t="str">
        <f t="shared" si="159"/>
        <v>restaurants</v>
      </c>
      <c r="S2515" s="12">
        <f>(((I2515/60)/60)/24)+DATE(1970,1,1)</f>
        <v>42792.00681712963</v>
      </c>
      <c r="T2515" s="12">
        <f>(((J2515/60)/60)/24)+DATE(1970,1,1)</f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5">
        <f t="shared" si="157"/>
        <v>52.5</v>
      </c>
      <c r="Q2516" t="str">
        <f t="shared" si="158"/>
        <v>food</v>
      </c>
      <c r="R2516" t="str">
        <f t="shared" si="159"/>
        <v>restaurants</v>
      </c>
      <c r="S2516" s="12">
        <f>(((I2516/60)/60)/24)+DATE(1970,1,1)</f>
        <v>41871.389780092592</v>
      </c>
      <c r="T2516" s="12">
        <f>(((J2516/60)/60)/24)+DATE(1970,1,1)</f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5">
        <f t="shared" si="157"/>
        <v>77.5</v>
      </c>
      <c r="Q2517" t="str">
        <f t="shared" si="158"/>
        <v>food</v>
      </c>
      <c r="R2517" t="str">
        <f t="shared" si="159"/>
        <v>restaurants</v>
      </c>
      <c r="S2517" s="12">
        <f>(((I2517/60)/60)/24)+DATE(1970,1,1)</f>
        <v>42057.839733796296</v>
      </c>
      <c r="T2517" s="12">
        <f>(((J2517/60)/60)/24)+DATE(1970,1,1)</f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5" t="e">
        <f t="shared" si="157"/>
        <v>#DIV/0!</v>
      </c>
      <c r="Q2518" t="str">
        <f t="shared" si="158"/>
        <v>food</v>
      </c>
      <c r="R2518" t="str">
        <f t="shared" si="159"/>
        <v>restaurants</v>
      </c>
      <c r="S2518" s="12">
        <f>(((I2518/60)/60)/24)+DATE(1970,1,1)</f>
        <v>41972.6950462963</v>
      </c>
      <c r="T2518" s="12">
        <f>(((J2518/60)/60)/24)+DATE(1970,1,1)</f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5">
        <f t="shared" si="157"/>
        <v>53.55</v>
      </c>
      <c r="Q2519" t="str">
        <f t="shared" si="158"/>
        <v>food</v>
      </c>
      <c r="R2519" t="str">
        <f t="shared" si="159"/>
        <v>restaurants</v>
      </c>
      <c r="S2519" s="12">
        <f>(((I2519/60)/60)/24)+DATE(1970,1,1)</f>
        <v>42082.760763888888</v>
      </c>
      <c r="T2519" s="12">
        <f>(((J2519/60)/60)/24)+DATE(1970,1,1)</f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5" t="e">
        <f t="shared" si="157"/>
        <v>#DIV/0!</v>
      </c>
      <c r="Q2520" t="str">
        <f t="shared" si="158"/>
        <v>food</v>
      </c>
      <c r="R2520" t="str">
        <f t="shared" si="159"/>
        <v>restaurants</v>
      </c>
      <c r="S2520" s="12">
        <f>(((I2520/60)/60)/24)+DATE(1970,1,1)</f>
        <v>41956.722546296296</v>
      </c>
      <c r="T2520" s="12">
        <f>(((J2520/60)/60)/24)+DATE(1970,1,1)</f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5">
        <f t="shared" si="157"/>
        <v>16.25</v>
      </c>
      <c r="Q2521" t="str">
        <f t="shared" si="158"/>
        <v>food</v>
      </c>
      <c r="R2521" t="str">
        <f t="shared" si="159"/>
        <v>restaurants</v>
      </c>
      <c r="S2521" s="12">
        <f>(((I2521/60)/60)/24)+DATE(1970,1,1)</f>
        <v>41839.155138888891</v>
      </c>
      <c r="T2521" s="12">
        <f>(((J2521/60)/60)/24)+DATE(1970,1,1)</f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5" t="e">
        <f t="shared" si="157"/>
        <v>#DIV/0!</v>
      </c>
      <c r="Q2522" t="str">
        <f t="shared" si="158"/>
        <v>food</v>
      </c>
      <c r="R2522" t="str">
        <f t="shared" si="159"/>
        <v>restaurants</v>
      </c>
      <c r="S2522" s="12">
        <f>(((I2522/60)/60)/24)+DATE(1970,1,1)</f>
        <v>42658.806249999994</v>
      </c>
      <c r="T2522" s="12">
        <f>(((J2522/60)/60)/24)+DATE(1970,1,1)</f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5">
        <f t="shared" si="157"/>
        <v>103.68</v>
      </c>
      <c r="Q2523" t="str">
        <f t="shared" si="158"/>
        <v>music</v>
      </c>
      <c r="R2523" t="str">
        <f t="shared" si="159"/>
        <v>classical music</v>
      </c>
      <c r="S2523" s="12">
        <f>(((I2523/60)/60)/24)+DATE(1970,1,1)</f>
        <v>42290.967835648145</v>
      </c>
      <c r="T2523" s="12">
        <f>(((J2523/60)/60)/24)+DATE(1970,1,1)</f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5">
        <f t="shared" si="157"/>
        <v>185.19</v>
      </c>
      <c r="Q2524" t="str">
        <f t="shared" si="158"/>
        <v>music</v>
      </c>
      <c r="R2524" t="str">
        <f t="shared" si="159"/>
        <v>classical music</v>
      </c>
      <c r="S2524" s="12">
        <f>(((I2524/60)/60)/24)+DATE(1970,1,1)</f>
        <v>42482.619444444441</v>
      </c>
      <c r="T2524" s="12">
        <f>(((J2524/60)/60)/24)+DATE(1970,1,1)</f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5">
        <f t="shared" si="157"/>
        <v>54.15</v>
      </c>
      <c r="Q2525" t="str">
        <f t="shared" si="158"/>
        <v>music</v>
      </c>
      <c r="R2525" t="str">
        <f t="shared" si="159"/>
        <v>classical music</v>
      </c>
      <c r="S2525" s="12">
        <f>(((I2525/60)/60)/24)+DATE(1970,1,1)</f>
        <v>41961.017268518524</v>
      </c>
      <c r="T2525" s="12">
        <f>(((J2525/60)/60)/24)+DATE(1970,1,1)</f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5">
        <f t="shared" si="157"/>
        <v>177.21</v>
      </c>
      <c r="Q2526" t="str">
        <f t="shared" si="158"/>
        <v>music</v>
      </c>
      <c r="R2526" t="str">
        <f t="shared" si="159"/>
        <v>classical music</v>
      </c>
      <c r="S2526" s="12">
        <f>(((I2526/60)/60)/24)+DATE(1970,1,1)</f>
        <v>41994.1875</v>
      </c>
      <c r="T2526" s="12">
        <f>(((J2526/60)/60)/24)+DATE(1970,1,1)</f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5">
        <f t="shared" si="157"/>
        <v>100.33</v>
      </c>
      <c r="Q2527" t="str">
        <f t="shared" si="158"/>
        <v>music</v>
      </c>
      <c r="R2527" t="str">
        <f t="shared" si="159"/>
        <v>classical music</v>
      </c>
      <c r="S2527" s="12">
        <f>(((I2527/60)/60)/24)+DATE(1970,1,1)</f>
        <v>41088.844571759262</v>
      </c>
      <c r="T2527" s="12">
        <f>(((J2527/60)/60)/24)+DATE(1970,1,1)</f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5">
        <f t="shared" si="157"/>
        <v>136.91</v>
      </c>
      <c r="Q2528" t="str">
        <f t="shared" si="158"/>
        <v>music</v>
      </c>
      <c r="R2528" t="str">
        <f t="shared" si="159"/>
        <v>classical music</v>
      </c>
      <c r="S2528" s="12">
        <f>(((I2528/60)/60)/24)+DATE(1970,1,1)</f>
        <v>41981.207638888889</v>
      </c>
      <c r="T2528" s="12">
        <f>(((J2528/60)/60)/24)+DATE(1970,1,1)</f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5">
        <f t="shared" si="157"/>
        <v>57.54</v>
      </c>
      <c r="Q2529" t="str">
        <f t="shared" si="158"/>
        <v>music</v>
      </c>
      <c r="R2529" t="str">
        <f t="shared" si="159"/>
        <v>classical music</v>
      </c>
      <c r="S2529" s="12">
        <f>(((I2529/60)/60)/24)+DATE(1970,1,1)</f>
        <v>41565.165972222225</v>
      </c>
      <c r="T2529" s="12">
        <f>(((J2529/60)/60)/24)+DATE(1970,1,1)</f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5">
        <f t="shared" si="157"/>
        <v>52.96</v>
      </c>
      <c r="Q2530" t="str">
        <f t="shared" si="158"/>
        <v>music</v>
      </c>
      <c r="R2530" t="str">
        <f t="shared" si="159"/>
        <v>classical music</v>
      </c>
      <c r="S2530" s="12">
        <f>(((I2530/60)/60)/24)+DATE(1970,1,1)</f>
        <v>42236.458333333328</v>
      </c>
      <c r="T2530" s="12">
        <f>(((J2530/60)/60)/24)+DATE(1970,1,1)</f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5">
        <f t="shared" si="157"/>
        <v>82.33</v>
      </c>
      <c r="Q2531" t="str">
        <f t="shared" si="158"/>
        <v>music</v>
      </c>
      <c r="R2531" t="str">
        <f t="shared" si="159"/>
        <v>classical music</v>
      </c>
      <c r="S2531" s="12">
        <f>(((I2531/60)/60)/24)+DATE(1970,1,1)</f>
        <v>40993.0390625</v>
      </c>
      <c r="T2531" s="12">
        <f>(((J2531/60)/60)/24)+DATE(1970,1,1)</f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5">
        <f t="shared" si="157"/>
        <v>135.41999999999999</v>
      </c>
      <c r="Q2532" t="str">
        <f t="shared" si="158"/>
        <v>music</v>
      </c>
      <c r="R2532" t="str">
        <f t="shared" si="159"/>
        <v>classical music</v>
      </c>
      <c r="S2532" s="12">
        <f>(((I2532/60)/60)/24)+DATE(1970,1,1)</f>
        <v>42114.201388888891</v>
      </c>
      <c r="T2532" s="12">
        <f>(((J2532/60)/60)/24)+DATE(1970,1,1)</f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5">
        <f t="shared" si="157"/>
        <v>74.069999999999993</v>
      </c>
      <c r="Q2533" t="str">
        <f t="shared" si="158"/>
        <v>music</v>
      </c>
      <c r="R2533" t="str">
        <f t="shared" si="159"/>
        <v>classical music</v>
      </c>
      <c r="S2533" s="12">
        <f>(((I2533/60)/60)/24)+DATE(1970,1,1)</f>
        <v>42231.165972222225</v>
      </c>
      <c r="T2533" s="12">
        <f>(((J2533/60)/60)/24)+DATE(1970,1,1)</f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5">
        <f t="shared" si="157"/>
        <v>84.08</v>
      </c>
      <c r="Q2534" t="str">
        <f t="shared" si="158"/>
        <v>music</v>
      </c>
      <c r="R2534" t="str">
        <f t="shared" si="159"/>
        <v>classical music</v>
      </c>
      <c r="S2534" s="12">
        <f>(((I2534/60)/60)/24)+DATE(1970,1,1)</f>
        <v>41137.849143518521</v>
      </c>
      <c r="T2534" s="12">
        <f>(((J2534/60)/60)/24)+DATE(1970,1,1)</f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5">
        <f t="shared" si="157"/>
        <v>61.03</v>
      </c>
      <c r="Q2535" t="str">
        <f t="shared" si="158"/>
        <v>music</v>
      </c>
      <c r="R2535" t="str">
        <f t="shared" si="159"/>
        <v>classical music</v>
      </c>
      <c r="S2535" s="12">
        <f>(((I2535/60)/60)/24)+DATE(1970,1,1)</f>
        <v>41334.750787037039</v>
      </c>
      <c r="T2535" s="12">
        <f>(((J2535/60)/60)/24)+DATE(1970,1,1)</f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5">
        <f t="shared" si="157"/>
        <v>150</v>
      </c>
      <c r="Q2536" t="str">
        <f t="shared" si="158"/>
        <v>music</v>
      </c>
      <c r="R2536" t="str">
        <f t="shared" si="159"/>
        <v>classical music</v>
      </c>
      <c r="S2536" s="12">
        <f>(((I2536/60)/60)/24)+DATE(1970,1,1)</f>
        <v>40179.25</v>
      </c>
      <c r="T2536" s="12">
        <f>(((J2536/60)/60)/24)+DATE(1970,1,1)</f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5">
        <f t="shared" si="157"/>
        <v>266.08999999999997</v>
      </c>
      <c r="Q2537" t="str">
        <f t="shared" si="158"/>
        <v>music</v>
      </c>
      <c r="R2537" t="str">
        <f t="shared" si="159"/>
        <v>classical music</v>
      </c>
      <c r="S2537" s="12">
        <f>(((I2537/60)/60)/24)+DATE(1970,1,1)</f>
        <v>41974.832696759258</v>
      </c>
      <c r="T2537" s="12">
        <f>(((J2537/60)/60)/24)+DATE(1970,1,1)</f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5">
        <f t="shared" si="157"/>
        <v>7.25</v>
      </c>
      <c r="Q2538" t="str">
        <f t="shared" si="158"/>
        <v>music</v>
      </c>
      <c r="R2538" t="str">
        <f t="shared" si="159"/>
        <v>classical music</v>
      </c>
      <c r="S2538" s="12">
        <f>(((I2538/60)/60)/24)+DATE(1970,1,1)</f>
        <v>41485.106087962966</v>
      </c>
      <c r="T2538" s="12">
        <f>(((J2538/60)/60)/24)+DATE(1970,1,1)</f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5">
        <f t="shared" si="157"/>
        <v>100</v>
      </c>
      <c r="Q2539" t="str">
        <f t="shared" si="158"/>
        <v>music</v>
      </c>
      <c r="R2539" t="str">
        <f t="shared" si="159"/>
        <v>classical music</v>
      </c>
      <c r="S2539" s="12">
        <f>(((I2539/60)/60)/24)+DATE(1970,1,1)</f>
        <v>40756.648784722223</v>
      </c>
      <c r="T2539" s="12">
        <f>(((J2539/60)/60)/24)+DATE(1970,1,1)</f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5">
        <f t="shared" si="157"/>
        <v>109.96</v>
      </c>
      <c r="Q2540" t="str">
        <f t="shared" si="158"/>
        <v>music</v>
      </c>
      <c r="R2540" t="str">
        <f t="shared" si="159"/>
        <v>classical music</v>
      </c>
      <c r="S2540" s="12">
        <f>(((I2540/60)/60)/24)+DATE(1970,1,1)</f>
        <v>41329.207638888889</v>
      </c>
      <c r="T2540" s="12">
        <f>(((J2540/60)/60)/24)+DATE(1970,1,1)</f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5">
        <f t="shared" si="157"/>
        <v>169.92</v>
      </c>
      <c r="Q2541" t="str">
        <f t="shared" si="158"/>
        <v>music</v>
      </c>
      <c r="R2541" t="str">
        <f t="shared" si="159"/>
        <v>classical music</v>
      </c>
      <c r="S2541" s="12">
        <f>(((I2541/60)/60)/24)+DATE(1970,1,1)</f>
        <v>42037.902222222227</v>
      </c>
      <c r="T2541" s="12">
        <f>(((J2541/60)/60)/24)+DATE(1970,1,1)</f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5">
        <f t="shared" si="157"/>
        <v>95.74</v>
      </c>
      <c r="Q2542" t="str">
        <f t="shared" si="158"/>
        <v>music</v>
      </c>
      <c r="R2542" t="str">
        <f t="shared" si="159"/>
        <v>classical music</v>
      </c>
      <c r="S2542" s="12">
        <f>(((I2542/60)/60)/24)+DATE(1970,1,1)</f>
        <v>40845.675011574072</v>
      </c>
      <c r="T2542" s="12">
        <f>(((J2542/60)/60)/24)+DATE(1970,1,1)</f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5">
        <f t="shared" si="157"/>
        <v>59.46</v>
      </c>
      <c r="Q2543" t="str">
        <f t="shared" si="158"/>
        <v>music</v>
      </c>
      <c r="R2543" t="str">
        <f t="shared" si="159"/>
        <v>classical music</v>
      </c>
      <c r="S2543" s="12">
        <f>(((I2543/60)/60)/24)+DATE(1970,1,1)</f>
        <v>41543.449282407404</v>
      </c>
      <c r="T2543" s="12">
        <f>(((J2543/60)/60)/24)+DATE(1970,1,1)</f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5">
        <f t="shared" si="157"/>
        <v>55.77</v>
      </c>
      <c r="Q2544" t="str">
        <f t="shared" si="158"/>
        <v>music</v>
      </c>
      <c r="R2544" t="str">
        <f t="shared" si="159"/>
        <v>classical music</v>
      </c>
      <c r="S2544" s="12">
        <f>(((I2544/60)/60)/24)+DATE(1970,1,1)</f>
        <v>41548.165972222225</v>
      </c>
      <c r="T2544" s="12">
        <f>(((J2544/60)/60)/24)+DATE(1970,1,1)</f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5">
        <f t="shared" si="157"/>
        <v>30.08</v>
      </c>
      <c r="Q2545" t="str">
        <f t="shared" si="158"/>
        <v>music</v>
      </c>
      <c r="R2545" t="str">
        <f t="shared" si="159"/>
        <v>classical music</v>
      </c>
      <c r="S2545" s="12">
        <f>(((I2545/60)/60)/24)+DATE(1970,1,1)</f>
        <v>40545.125</v>
      </c>
      <c r="T2545" s="12">
        <f>(((J2545/60)/60)/24)+DATE(1970,1,1)</f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5">
        <f t="shared" si="157"/>
        <v>88.44</v>
      </c>
      <c r="Q2546" t="str">
        <f t="shared" si="158"/>
        <v>music</v>
      </c>
      <c r="R2546" t="str">
        <f t="shared" si="159"/>
        <v>classical music</v>
      </c>
      <c r="S2546" s="12">
        <f>(((I2546/60)/60)/24)+DATE(1970,1,1)</f>
        <v>41098.520474537036</v>
      </c>
      <c r="T2546" s="12">
        <f>(((J2546/60)/60)/24)+DATE(1970,1,1)</f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5">
        <f t="shared" si="157"/>
        <v>64.03</v>
      </c>
      <c r="Q2547" t="str">
        <f t="shared" si="158"/>
        <v>music</v>
      </c>
      <c r="R2547" t="str">
        <f t="shared" si="159"/>
        <v>classical music</v>
      </c>
      <c r="S2547" s="12">
        <f>(((I2547/60)/60)/24)+DATE(1970,1,1)</f>
        <v>42062.020833333328</v>
      </c>
      <c r="T2547" s="12">
        <f>(((J2547/60)/60)/24)+DATE(1970,1,1)</f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5">
        <f t="shared" si="157"/>
        <v>60.15</v>
      </c>
      <c r="Q2548" t="str">
        <f t="shared" si="158"/>
        <v>music</v>
      </c>
      <c r="R2548" t="str">
        <f t="shared" si="159"/>
        <v>classical music</v>
      </c>
      <c r="S2548" s="12">
        <f>(((I2548/60)/60)/24)+DATE(1970,1,1)</f>
        <v>41552.208333333336</v>
      </c>
      <c r="T2548" s="12">
        <f>(((J2548/60)/60)/24)+DATE(1970,1,1)</f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5">
        <f t="shared" si="157"/>
        <v>49.19</v>
      </c>
      <c r="Q2549" t="str">
        <f t="shared" si="158"/>
        <v>music</v>
      </c>
      <c r="R2549" t="str">
        <f t="shared" si="159"/>
        <v>classical music</v>
      </c>
      <c r="S2549" s="12">
        <f>(((I2549/60)/60)/24)+DATE(1970,1,1)</f>
        <v>41003.731516203705</v>
      </c>
      <c r="T2549" s="12">
        <f>(((J2549/60)/60)/24)+DATE(1970,1,1)</f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5">
        <f t="shared" si="157"/>
        <v>165.16</v>
      </c>
      <c r="Q2550" t="str">
        <f t="shared" si="158"/>
        <v>music</v>
      </c>
      <c r="R2550" t="str">
        <f t="shared" si="159"/>
        <v>classical music</v>
      </c>
      <c r="S2550" s="12">
        <f>(((I2550/60)/60)/24)+DATE(1970,1,1)</f>
        <v>42643.185416666667</v>
      </c>
      <c r="T2550" s="12">
        <f>(((J2550/60)/60)/24)+DATE(1970,1,1)</f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5">
        <f t="shared" si="157"/>
        <v>43.62</v>
      </c>
      <c r="Q2551" t="str">
        <f t="shared" si="158"/>
        <v>music</v>
      </c>
      <c r="R2551" t="str">
        <f t="shared" si="159"/>
        <v>classical music</v>
      </c>
      <c r="S2551" s="12">
        <f>(((I2551/60)/60)/24)+DATE(1970,1,1)</f>
        <v>41425.708333333336</v>
      </c>
      <c r="T2551" s="12">
        <f>(((J2551/60)/60)/24)+DATE(1970,1,1)</f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5">
        <f t="shared" si="157"/>
        <v>43.7</v>
      </c>
      <c r="Q2552" t="str">
        <f t="shared" si="158"/>
        <v>music</v>
      </c>
      <c r="R2552" t="str">
        <f t="shared" si="159"/>
        <v>classical music</v>
      </c>
      <c r="S2552" s="12">
        <f>(((I2552/60)/60)/24)+DATE(1970,1,1)</f>
        <v>42285.165972222225</v>
      </c>
      <c r="T2552" s="12">
        <f>(((J2552/60)/60)/24)+DATE(1970,1,1)</f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5">
        <f t="shared" si="157"/>
        <v>67.42</v>
      </c>
      <c r="Q2553" t="str">
        <f t="shared" si="158"/>
        <v>music</v>
      </c>
      <c r="R2553" t="str">
        <f t="shared" si="159"/>
        <v>classical music</v>
      </c>
      <c r="S2553" s="12">
        <f>(((I2553/60)/60)/24)+DATE(1970,1,1)</f>
        <v>40989.866666666669</v>
      </c>
      <c r="T2553" s="12">
        <f>(((J2553/60)/60)/24)+DATE(1970,1,1)</f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5">
        <f t="shared" si="157"/>
        <v>177.5</v>
      </c>
      <c r="Q2554" t="str">
        <f t="shared" si="158"/>
        <v>music</v>
      </c>
      <c r="R2554" t="str">
        <f t="shared" si="159"/>
        <v>classical music</v>
      </c>
      <c r="S2554" s="12">
        <f>(((I2554/60)/60)/24)+DATE(1970,1,1)</f>
        <v>42799.809965277775</v>
      </c>
      <c r="T2554" s="12">
        <f>(((J2554/60)/60)/24)+DATE(1970,1,1)</f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5">
        <f t="shared" si="157"/>
        <v>38.880000000000003</v>
      </c>
      <c r="Q2555" t="str">
        <f t="shared" si="158"/>
        <v>music</v>
      </c>
      <c r="R2555" t="str">
        <f t="shared" si="159"/>
        <v>classical music</v>
      </c>
      <c r="S2555" s="12">
        <f>(((I2555/60)/60)/24)+DATE(1970,1,1)</f>
        <v>41173.199155092596</v>
      </c>
      <c r="T2555" s="12">
        <f>(((J2555/60)/60)/24)+DATE(1970,1,1)</f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5">
        <f t="shared" si="157"/>
        <v>54.99</v>
      </c>
      <c r="Q2556" t="str">
        <f t="shared" si="158"/>
        <v>music</v>
      </c>
      <c r="R2556" t="str">
        <f t="shared" si="159"/>
        <v>classical music</v>
      </c>
      <c r="S2556" s="12">
        <f>(((I2556/60)/60)/24)+DATE(1970,1,1)</f>
        <v>42156.165972222225</v>
      </c>
      <c r="T2556" s="12">
        <f>(((J2556/60)/60)/24)+DATE(1970,1,1)</f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5">
        <f t="shared" si="157"/>
        <v>61.34</v>
      </c>
      <c r="Q2557" t="str">
        <f t="shared" si="158"/>
        <v>music</v>
      </c>
      <c r="R2557" t="str">
        <f t="shared" si="159"/>
        <v>classical music</v>
      </c>
      <c r="S2557" s="12">
        <f>(((I2557/60)/60)/24)+DATE(1970,1,1)</f>
        <v>41057.655011574076</v>
      </c>
      <c r="T2557" s="12">
        <f>(((J2557/60)/60)/24)+DATE(1970,1,1)</f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5">
        <f t="shared" si="157"/>
        <v>23.12</v>
      </c>
      <c r="Q2558" t="str">
        <f t="shared" si="158"/>
        <v>music</v>
      </c>
      <c r="R2558" t="str">
        <f t="shared" si="159"/>
        <v>classical music</v>
      </c>
      <c r="S2558" s="12">
        <f>(((I2558/60)/60)/24)+DATE(1970,1,1)</f>
        <v>41267.991400462961</v>
      </c>
      <c r="T2558" s="12">
        <f>(((J2558/60)/60)/24)+DATE(1970,1,1)</f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5">
        <f t="shared" si="157"/>
        <v>29.61</v>
      </c>
      <c r="Q2559" t="str">
        <f t="shared" si="158"/>
        <v>music</v>
      </c>
      <c r="R2559" t="str">
        <f t="shared" si="159"/>
        <v>classical music</v>
      </c>
      <c r="S2559" s="12">
        <f>(((I2559/60)/60)/24)+DATE(1970,1,1)</f>
        <v>41774.745208333334</v>
      </c>
      <c r="T2559" s="12">
        <f>(((J2559/60)/60)/24)+DATE(1970,1,1)</f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5">
        <f t="shared" si="157"/>
        <v>75.61</v>
      </c>
      <c r="Q2560" t="str">
        <f t="shared" si="158"/>
        <v>music</v>
      </c>
      <c r="R2560" t="str">
        <f t="shared" si="159"/>
        <v>classical music</v>
      </c>
      <c r="S2560" s="12">
        <f>(((I2560/60)/60)/24)+DATE(1970,1,1)</f>
        <v>42125.582638888889</v>
      </c>
      <c r="T2560" s="12">
        <f>(((J2560/60)/60)/24)+DATE(1970,1,1)</f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5">
        <f t="shared" si="157"/>
        <v>35.6</v>
      </c>
      <c r="Q2561" t="str">
        <f t="shared" si="158"/>
        <v>music</v>
      </c>
      <c r="R2561" t="str">
        <f t="shared" si="159"/>
        <v>classical music</v>
      </c>
      <c r="S2561" s="12">
        <f>(((I2561/60)/60)/24)+DATE(1970,1,1)</f>
        <v>40862.817361111112</v>
      </c>
      <c r="T2561" s="12">
        <f>(((J2561/60)/60)/24)+DATE(1970,1,1)</f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5">
        <f t="shared" si="157"/>
        <v>143</v>
      </c>
      <c r="Q2562" t="str">
        <f t="shared" si="158"/>
        <v>music</v>
      </c>
      <c r="R2562" t="str">
        <f t="shared" si="159"/>
        <v>classical music</v>
      </c>
      <c r="S2562" s="12">
        <f>(((I2562/60)/60)/24)+DATE(1970,1,1)</f>
        <v>42069.951087962967</v>
      </c>
      <c r="T2562" s="12">
        <f>(((J2562/60)/60)/24)+DATE(1970,1,1)</f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5" t="e">
        <f t="shared" ref="P2563:P2626" si="161">ROUND(E2563/L2563,2)</f>
        <v>#DIV/0!</v>
      </c>
      <c r="Q2563" t="str">
        <f t="shared" ref="Q2563:Q2626" si="162">LEFT(N2563,FIND("/",N2563)-1)</f>
        <v>food</v>
      </c>
      <c r="R2563" t="str">
        <f t="shared" ref="R2563:R2626" si="163">RIGHT(N2563,LEN(N2563)-FIND("/",N2563))</f>
        <v>food trucks</v>
      </c>
      <c r="S2563" s="12">
        <f>(((I2563/60)/60)/24)+DATE(1970,1,1)</f>
        <v>42290.528807870374</v>
      </c>
      <c r="T2563" s="12">
        <f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5">
        <f t="shared" si="161"/>
        <v>25</v>
      </c>
      <c r="Q2564" t="str">
        <f t="shared" si="162"/>
        <v>food</v>
      </c>
      <c r="R2564" t="str">
        <f t="shared" si="163"/>
        <v>food trucks</v>
      </c>
      <c r="S2564" s="12">
        <f>(((I2564/60)/60)/24)+DATE(1970,1,1)</f>
        <v>42654.524756944447</v>
      </c>
      <c r="T2564" s="12">
        <f>(((J2564/60)/60)/24)+DATE(1970,1,1)</f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5" t="e">
        <f t="shared" si="161"/>
        <v>#DIV/0!</v>
      </c>
      <c r="Q2565" t="str">
        <f t="shared" si="162"/>
        <v>food</v>
      </c>
      <c r="R2565" t="str">
        <f t="shared" si="163"/>
        <v>food trucks</v>
      </c>
      <c r="S2565" s="12">
        <f>(((I2565/60)/60)/24)+DATE(1970,1,1)</f>
        <v>42215.139479166668</v>
      </c>
      <c r="T2565" s="12">
        <f>(((J2565/60)/60)/24)+DATE(1970,1,1)</f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5" t="e">
        <f t="shared" si="161"/>
        <v>#DIV/0!</v>
      </c>
      <c r="Q2566" t="str">
        <f t="shared" si="162"/>
        <v>food</v>
      </c>
      <c r="R2566" t="str">
        <f t="shared" si="163"/>
        <v>food trucks</v>
      </c>
      <c r="S2566" s="12">
        <f>(((I2566/60)/60)/24)+DATE(1970,1,1)</f>
        <v>41852.040497685186</v>
      </c>
      <c r="T2566" s="12">
        <f>(((J2566/60)/60)/24)+DATE(1970,1,1)</f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5">
        <f t="shared" si="161"/>
        <v>100</v>
      </c>
      <c r="Q2567" t="str">
        <f t="shared" si="162"/>
        <v>food</v>
      </c>
      <c r="R2567" t="str">
        <f t="shared" si="163"/>
        <v>food trucks</v>
      </c>
      <c r="S2567" s="12">
        <f>(((I2567/60)/60)/24)+DATE(1970,1,1)</f>
        <v>42499.868055555555</v>
      </c>
      <c r="T2567" s="12">
        <f>(((J2567/60)/60)/24)+DATE(1970,1,1)</f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5" t="e">
        <f t="shared" si="161"/>
        <v>#DIV/0!</v>
      </c>
      <c r="Q2568" t="str">
        <f t="shared" si="162"/>
        <v>food</v>
      </c>
      <c r="R2568" t="str">
        <f t="shared" si="163"/>
        <v>food trucks</v>
      </c>
      <c r="S2568" s="12">
        <f>(((I2568/60)/60)/24)+DATE(1970,1,1)</f>
        <v>41872.980879629627</v>
      </c>
      <c r="T2568" s="12">
        <f>(((J2568/60)/60)/24)+DATE(1970,1,1)</f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5">
        <f t="shared" si="161"/>
        <v>60</v>
      </c>
      <c r="Q2569" t="str">
        <f t="shared" si="162"/>
        <v>food</v>
      </c>
      <c r="R2569" t="str">
        <f t="shared" si="163"/>
        <v>food trucks</v>
      </c>
      <c r="S2569" s="12">
        <f>(((I2569/60)/60)/24)+DATE(1970,1,1)</f>
        <v>42117.878912037035</v>
      </c>
      <c r="T2569" s="12">
        <f>(((J2569/60)/60)/24)+DATE(1970,1,1)</f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5">
        <f t="shared" si="161"/>
        <v>50</v>
      </c>
      <c r="Q2570" t="str">
        <f t="shared" si="162"/>
        <v>food</v>
      </c>
      <c r="R2570" t="str">
        <f t="shared" si="163"/>
        <v>food trucks</v>
      </c>
      <c r="S2570" s="12">
        <f>(((I2570/60)/60)/24)+DATE(1970,1,1)</f>
        <v>42614.666597222225</v>
      </c>
      <c r="T2570" s="12">
        <f>(((J2570/60)/60)/24)+DATE(1970,1,1)</f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5">
        <f t="shared" si="161"/>
        <v>72.5</v>
      </c>
      <c r="Q2571" t="str">
        <f t="shared" si="162"/>
        <v>food</v>
      </c>
      <c r="R2571" t="str">
        <f t="shared" si="163"/>
        <v>food trucks</v>
      </c>
      <c r="S2571" s="12">
        <f>(((I2571/60)/60)/24)+DATE(1970,1,1)</f>
        <v>42264.105462962965</v>
      </c>
      <c r="T2571" s="12">
        <f>(((J2571/60)/60)/24)+DATE(1970,1,1)</f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5">
        <f t="shared" si="161"/>
        <v>29.5</v>
      </c>
      <c r="Q2572" t="str">
        <f t="shared" si="162"/>
        <v>food</v>
      </c>
      <c r="R2572" t="str">
        <f t="shared" si="163"/>
        <v>food trucks</v>
      </c>
      <c r="S2572" s="12">
        <f>(((I2572/60)/60)/24)+DATE(1970,1,1)</f>
        <v>42774.903182870374</v>
      </c>
      <c r="T2572" s="12">
        <f>(((J2572/60)/60)/24)+DATE(1970,1,1)</f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5">
        <f t="shared" si="161"/>
        <v>62.5</v>
      </c>
      <c r="Q2573" t="str">
        <f t="shared" si="162"/>
        <v>food</v>
      </c>
      <c r="R2573" t="str">
        <f t="shared" si="163"/>
        <v>food trucks</v>
      </c>
      <c r="S2573" s="12">
        <f>(((I2573/60)/60)/24)+DATE(1970,1,1)</f>
        <v>42509.341678240744</v>
      </c>
      <c r="T2573" s="12">
        <f>(((J2573/60)/60)/24)+DATE(1970,1,1)</f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5" t="e">
        <f t="shared" si="161"/>
        <v>#DIV/0!</v>
      </c>
      <c r="Q2574" t="str">
        <f t="shared" si="162"/>
        <v>food</v>
      </c>
      <c r="R2574" t="str">
        <f t="shared" si="163"/>
        <v>food trucks</v>
      </c>
      <c r="S2574" s="12">
        <f>(((I2574/60)/60)/24)+DATE(1970,1,1)</f>
        <v>42107.119409722218</v>
      </c>
      <c r="T2574" s="12">
        <f>(((J2574/60)/60)/24)+DATE(1970,1,1)</f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5" t="e">
        <f t="shared" si="161"/>
        <v>#DIV/0!</v>
      </c>
      <c r="Q2575" t="str">
        <f t="shared" si="162"/>
        <v>food</v>
      </c>
      <c r="R2575" t="str">
        <f t="shared" si="163"/>
        <v>food trucks</v>
      </c>
      <c r="S2575" s="12">
        <f>(((I2575/60)/60)/24)+DATE(1970,1,1)</f>
        <v>41874.592002314814</v>
      </c>
      <c r="T2575" s="12">
        <f>(((J2575/60)/60)/24)+DATE(1970,1,1)</f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5" t="e">
        <f t="shared" si="161"/>
        <v>#DIV/0!</v>
      </c>
      <c r="Q2576" t="str">
        <f t="shared" si="162"/>
        <v>food</v>
      </c>
      <c r="R2576" t="str">
        <f t="shared" si="163"/>
        <v>food trucks</v>
      </c>
      <c r="S2576" s="12">
        <f>(((I2576/60)/60)/24)+DATE(1970,1,1)</f>
        <v>42508.825752314813</v>
      </c>
      <c r="T2576" s="12">
        <f>(((J2576/60)/60)/24)+DATE(1970,1,1)</f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5" t="e">
        <f t="shared" si="161"/>
        <v>#DIV/0!</v>
      </c>
      <c r="Q2577" t="str">
        <f t="shared" si="162"/>
        <v>food</v>
      </c>
      <c r="R2577" t="str">
        <f t="shared" si="163"/>
        <v>food trucks</v>
      </c>
      <c r="S2577" s="12">
        <f>(((I2577/60)/60)/24)+DATE(1970,1,1)</f>
        <v>42016.108726851846</v>
      </c>
      <c r="T2577" s="12">
        <f>(((J2577/60)/60)/24)+DATE(1970,1,1)</f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5" t="e">
        <f t="shared" si="161"/>
        <v>#DIV/0!</v>
      </c>
      <c r="Q2578" t="str">
        <f t="shared" si="162"/>
        <v>food</v>
      </c>
      <c r="R2578" t="str">
        <f t="shared" si="163"/>
        <v>food trucks</v>
      </c>
      <c r="S2578" s="12">
        <f>(((I2578/60)/60)/24)+DATE(1970,1,1)</f>
        <v>42104.968136574069</v>
      </c>
      <c r="T2578" s="12">
        <f>(((J2578/60)/60)/24)+DATE(1970,1,1)</f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5" t="e">
        <f t="shared" si="161"/>
        <v>#DIV/0!</v>
      </c>
      <c r="Q2579" t="str">
        <f t="shared" si="162"/>
        <v>food</v>
      </c>
      <c r="R2579" t="str">
        <f t="shared" si="163"/>
        <v>food trucks</v>
      </c>
      <c r="S2579" s="12">
        <f>(((I2579/60)/60)/24)+DATE(1970,1,1)</f>
        <v>41855.820567129631</v>
      </c>
      <c r="T2579" s="12">
        <f>(((J2579/60)/60)/24)+DATE(1970,1,1)</f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5" t="e">
        <f t="shared" si="161"/>
        <v>#DIV/0!</v>
      </c>
      <c r="Q2580" t="str">
        <f t="shared" si="162"/>
        <v>food</v>
      </c>
      <c r="R2580" t="str">
        <f t="shared" si="163"/>
        <v>food trucks</v>
      </c>
      <c r="S2580" s="12">
        <f>(((I2580/60)/60)/24)+DATE(1970,1,1)</f>
        <v>42286.708333333328</v>
      </c>
      <c r="T2580" s="12">
        <f>(((J2580/60)/60)/24)+DATE(1970,1,1)</f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5">
        <f t="shared" si="161"/>
        <v>23.08</v>
      </c>
      <c r="Q2581" t="str">
        <f t="shared" si="162"/>
        <v>food</v>
      </c>
      <c r="R2581" t="str">
        <f t="shared" si="163"/>
        <v>food trucks</v>
      </c>
      <c r="S2581" s="12">
        <f>(((I2581/60)/60)/24)+DATE(1970,1,1)</f>
        <v>41897.829895833333</v>
      </c>
      <c r="T2581" s="12">
        <f>(((J2581/60)/60)/24)+DATE(1970,1,1)</f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5">
        <f t="shared" si="161"/>
        <v>25.5</v>
      </c>
      <c r="Q2582" t="str">
        <f t="shared" si="162"/>
        <v>food</v>
      </c>
      <c r="R2582" t="str">
        <f t="shared" si="163"/>
        <v>food trucks</v>
      </c>
      <c r="S2582" s="12">
        <f>(((I2582/60)/60)/24)+DATE(1970,1,1)</f>
        <v>42140.125</v>
      </c>
      <c r="T2582" s="12">
        <f>(((J2582/60)/60)/24)+DATE(1970,1,1)</f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5">
        <f t="shared" si="161"/>
        <v>48.18</v>
      </c>
      <c r="Q2583" t="str">
        <f t="shared" si="162"/>
        <v>food</v>
      </c>
      <c r="R2583" t="str">
        <f t="shared" si="163"/>
        <v>food trucks</v>
      </c>
      <c r="S2583" s="12">
        <f>(((I2583/60)/60)/24)+DATE(1970,1,1)</f>
        <v>42324.670115740737</v>
      </c>
      <c r="T2583" s="12">
        <f>(((J2583/60)/60)/24)+DATE(1970,1,1)</f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5">
        <f t="shared" si="161"/>
        <v>1</v>
      </c>
      <c r="Q2584" t="str">
        <f t="shared" si="162"/>
        <v>food</v>
      </c>
      <c r="R2584" t="str">
        <f t="shared" si="163"/>
        <v>food trucks</v>
      </c>
      <c r="S2584" s="12">
        <f>(((I2584/60)/60)/24)+DATE(1970,1,1)</f>
        <v>42672.988819444443</v>
      </c>
      <c r="T2584" s="12">
        <f>(((J2584/60)/60)/24)+DATE(1970,1,1)</f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5">
        <f t="shared" si="161"/>
        <v>1</v>
      </c>
      <c r="Q2585" t="str">
        <f t="shared" si="162"/>
        <v>food</v>
      </c>
      <c r="R2585" t="str">
        <f t="shared" si="163"/>
        <v>food trucks</v>
      </c>
      <c r="S2585" s="12">
        <f>(((I2585/60)/60)/24)+DATE(1970,1,1)</f>
        <v>42079.727777777778</v>
      </c>
      <c r="T2585" s="12">
        <f>(((J2585/60)/60)/24)+DATE(1970,1,1)</f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5" t="e">
        <f t="shared" si="161"/>
        <v>#DIV/0!</v>
      </c>
      <c r="Q2586" t="str">
        <f t="shared" si="162"/>
        <v>food</v>
      </c>
      <c r="R2586" t="str">
        <f t="shared" si="163"/>
        <v>food trucks</v>
      </c>
      <c r="S2586" s="12">
        <f>(((I2586/60)/60)/24)+DATE(1970,1,1)</f>
        <v>42170.173252314817</v>
      </c>
      <c r="T2586" s="12">
        <f>(((J2586/60)/60)/24)+DATE(1970,1,1)</f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5">
        <f t="shared" si="161"/>
        <v>50</v>
      </c>
      <c r="Q2587" t="str">
        <f t="shared" si="162"/>
        <v>food</v>
      </c>
      <c r="R2587" t="str">
        <f t="shared" si="163"/>
        <v>food trucks</v>
      </c>
      <c r="S2587" s="12">
        <f>(((I2587/60)/60)/24)+DATE(1970,1,1)</f>
        <v>41825.963333333333</v>
      </c>
      <c r="T2587" s="12">
        <f>(((J2587/60)/60)/24)+DATE(1970,1,1)</f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5">
        <f t="shared" si="161"/>
        <v>5</v>
      </c>
      <c r="Q2588" t="str">
        <f t="shared" si="162"/>
        <v>food</v>
      </c>
      <c r="R2588" t="str">
        <f t="shared" si="163"/>
        <v>food trucks</v>
      </c>
      <c r="S2588" s="12">
        <f>(((I2588/60)/60)/24)+DATE(1970,1,1)</f>
        <v>42363.330277777779</v>
      </c>
      <c r="T2588" s="12">
        <f>(((J2588/60)/60)/24)+DATE(1970,1,1)</f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5">
        <f t="shared" si="161"/>
        <v>202.83</v>
      </c>
      <c r="Q2589" t="str">
        <f t="shared" si="162"/>
        <v>food</v>
      </c>
      <c r="R2589" t="str">
        <f t="shared" si="163"/>
        <v>food trucks</v>
      </c>
      <c r="S2589" s="12">
        <f>(((I2589/60)/60)/24)+DATE(1970,1,1)</f>
        <v>42368.675381944442</v>
      </c>
      <c r="T2589" s="12">
        <f>(((J2589/60)/60)/24)+DATE(1970,1,1)</f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5">
        <f t="shared" si="161"/>
        <v>29.13</v>
      </c>
      <c r="Q2590" t="str">
        <f t="shared" si="162"/>
        <v>food</v>
      </c>
      <c r="R2590" t="str">
        <f t="shared" si="163"/>
        <v>food trucks</v>
      </c>
      <c r="S2590" s="12">
        <f>(((I2590/60)/60)/24)+DATE(1970,1,1)</f>
        <v>42094.551388888889</v>
      </c>
      <c r="T2590" s="12">
        <f>(((J2590/60)/60)/24)+DATE(1970,1,1)</f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5">
        <f t="shared" si="161"/>
        <v>5</v>
      </c>
      <c r="Q2591" t="str">
        <f t="shared" si="162"/>
        <v>food</v>
      </c>
      <c r="R2591" t="str">
        <f t="shared" si="163"/>
        <v>food trucks</v>
      </c>
      <c r="S2591" s="12">
        <f>(((I2591/60)/60)/24)+DATE(1970,1,1)</f>
        <v>42452.494525462964</v>
      </c>
      <c r="T2591" s="12">
        <f>(((J2591/60)/60)/24)+DATE(1970,1,1)</f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5" t="e">
        <f t="shared" si="161"/>
        <v>#DIV/0!</v>
      </c>
      <c r="Q2592" t="str">
        <f t="shared" si="162"/>
        <v>food</v>
      </c>
      <c r="R2592" t="str">
        <f t="shared" si="163"/>
        <v>food trucks</v>
      </c>
      <c r="S2592" s="12">
        <f>(((I2592/60)/60)/24)+DATE(1970,1,1)</f>
        <v>42395.589085648149</v>
      </c>
      <c r="T2592" s="12">
        <f>(((J2592/60)/60)/24)+DATE(1970,1,1)</f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5">
        <f t="shared" si="161"/>
        <v>13</v>
      </c>
      <c r="Q2593" t="str">
        <f t="shared" si="162"/>
        <v>food</v>
      </c>
      <c r="R2593" t="str">
        <f t="shared" si="163"/>
        <v>food trucks</v>
      </c>
      <c r="S2593" s="12">
        <f>(((I2593/60)/60)/24)+DATE(1970,1,1)</f>
        <v>42442.864861111113</v>
      </c>
      <c r="T2593" s="12">
        <f>(((J2593/60)/60)/24)+DATE(1970,1,1)</f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5">
        <f t="shared" si="161"/>
        <v>50</v>
      </c>
      <c r="Q2594" t="str">
        <f t="shared" si="162"/>
        <v>food</v>
      </c>
      <c r="R2594" t="str">
        <f t="shared" si="163"/>
        <v>food trucks</v>
      </c>
      <c r="S2594" s="12">
        <f>(((I2594/60)/60)/24)+DATE(1970,1,1)</f>
        <v>41917.801168981481</v>
      </c>
      <c r="T2594" s="12">
        <f>(((J2594/60)/60)/24)+DATE(1970,1,1)</f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5" t="e">
        <f t="shared" si="161"/>
        <v>#DIV/0!</v>
      </c>
      <c r="Q2595" t="str">
        <f t="shared" si="162"/>
        <v>food</v>
      </c>
      <c r="R2595" t="str">
        <f t="shared" si="163"/>
        <v>food trucks</v>
      </c>
      <c r="S2595" s="12">
        <f>(((I2595/60)/60)/24)+DATE(1970,1,1)</f>
        <v>42119.84520833334</v>
      </c>
      <c r="T2595" s="12">
        <f>(((J2595/60)/60)/24)+DATE(1970,1,1)</f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5">
        <f t="shared" si="161"/>
        <v>1</v>
      </c>
      <c r="Q2596" t="str">
        <f t="shared" si="162"/>
        <v>food</v>
      </c>
      <c r="R2596" t="str">
        <f t="shared" si="163"/>
        <v>food trucks</v>
      </c>
      <c r="S2596" s="12">
        <f>(((I2596/60)/60)/24)+DATE(1970,1,1)</f>
        <v>41858.967916666668</v>
      </c>
      <c r="T2596" s="12">
        <f>(((J2596/60)/60)/24)+DATE(1970,1,1)</f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5">
        <f t="shared" si="161"/>
        <v>96.05</v>
      </c>
      <c r="Q2597" t="str">
        <f t="shared" si="162"/>
        <v>food</v>
      </c>
      <c r="R2597" t="str">
        <f t="shared" si="163"/>
        <v>food trucks</v>
      </c>
      <c r="S2597" s="12">
        <f>(((I2597/60)/60)/24)+DATE(1970,1,1)</f>
        <v>42790.244212962964</v>
      </c>
      <c r="T2597" s="12">
        <f>(((J2597/60)/60)/24)+DATE(1970,1,1)</f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5">
        <f t="shared" si="161"/>
        <v>305.77999999999997</v>
      </c>
      <c r="Q2598" t="str">
        <f t="shared" si="162"/>
        <v>food</v>
      </c>
      <c r="R2598" t="str">
        <f t="shared" si="163"/>
        <v>food trucks</v>
      </c>
      <c r="S2598" s="12">
        <f>(((I2598/60)/60)/24)+DATE(1970,1,1)</f>
        <v>41858.664456018516</v>
      </c>
      <c r="T2598" s="12">
        <f>(((J2598/60)/60)/24)+DATE(1970,1,1)</f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5">
        <f t="shared" si="161"/>
        <v>12.14</v>
      </c>
      <c r="Q2599" t="str">
        <f t="shared" si="162"/>
        <v>food</v>
      </c>
      <c r="R2599" t="str">
        <f t="shared" si="163"/>
        <v>food trucks</v>
      </c>
      <c r="S2599" s="12">
        <f>(((I2599/60)/60)/24)+DATE(1970,1,1)</f>
        <v>42540.341631944444</v>
      </c>
      <c r="T2599" s="12">
        <f>(((J2599/60)/60)/24)+DATE(1970,1,1)</f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5">
        <f t="shared" si="161"/>
        <v>83.57</v>
      </c>
      <c r="Q2600" t="str">
        <f t="shared" si="162"/>
        <v>food</v>
      </c>
      <c r="R2600" t="str">
        <f t="shared" si="163"/>
        <v>food trucks</v>
      </c>
      <c r="S2600" s="12">
        <f>(((I2600/60)/60)/24)+DATE(1970,1,1)</f>
        <v>42270.840289351851</v>
      </c>
      <c r="T2600" s="12">
        <f>(((J2600/60)/60)/24)+DATE(1970,1,1)</f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5">
        <f t="shared" si="161"/>
        <v>18</v>
      </c>
      <c r="Q2601" t="str">
        <f t="shared" si="162"/>
        <v>food</v>
      </c>
      <c r="R2601" t="str">
        <f t="shared" si="163"/>
        <v>food trucks</v>
      </c>
      <c r="S2601" s="12">
        <f>(((I2601/60)/60)/24)+DATE(1970,1,1)</f>
        <v>41854.754016203704</v>
      </c>
      <c r="T2601" s="12">
        <f>(((J2601/60)/60)/24)+DATE(1970,1,1)</f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5">
        <f t="shared" si="161"/>
        <v>115.53</v>
      </c>
      <c r="Q2602" t="str">
        <f t="shared" si="162"/>
        <v>food</v>
      </c>
      <c r="R2602" t="str">
        <f t="shared" si="163"/>
        <v>food trucks</v>
      </c>
      <c r="S2602" s="12">
        <f>(((I2602/60)/60)/24)+DATE(1970,1,1)</f>
        <v>42454.858796296292</v>
      </c>
      <c r="T2602" s="12">
        <f>(((J2602/60)/60)/24)+DATE(1970,1,1)</f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5">
        <f t="shared" si="161"/>
        <v>21.9</v>
      </c>
      <c r="Q2603" t="str">
        <f t="shared" si="162"/>
        <v>technology</v>
      </c>
      <c r="R2603" t="str">
        <f t="shared" si="163"/>
        <v>space exploration</v>
      </c>
      <c r="S2603" s="12">
        <f>(((I2603/60)/60)/24)+DATE(1970,1,1)</f>
        <v>41165.165972222225</v>
      </c>
      <c r="T2603" s="12">
        <f>(((J2603/60)/60)/24)+DATE(1970,1,1)</f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5">
        <f t="shared" si="161"/>
        <v>80.02</v>
      </c>
      <c r="Q2604" t="str">
        <f t="shared" si="162"/>
        <v>technology</v>
      </c>
      <c r="R2604" t="str">
        <f t="shared" si="163"/>
        <v>space exploration</v>
      </c>
      <c r="S2604" s="12">
        <f>(((I2604/60)/60)/24)+DATE(1970,1,1)</f>
        <v>41955.888888888891</v>
      </c>
      <c r="T2604" s="12">
        <f>(((J2604/60)/60)/24)+DATE(1970,1,1)</f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5">
        <f t="shared" si="161"/>
        <v>35.520000000000003</v>
      </c>
      <c r="Q2605" t="str">
        <f t="shared" si="162"/>
        <v>technology</v>
      </c>
      <c r="R2605" t="str">
        <f t="shared" si="163"/>
        <v>space exploration</v>
      </c>
      <c r="S2605" s="12">
        <f>(((I2605/60)/60)/24)+DATE(1970,1,1)</f>
        <v>41631.912662037037</v>
      </c>
      <c r="T2605" s="12">
        <f>(((J2605/60)/60)/24)+DATE(1970,1,1)</f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5">
        <f t="shared" si="161"/>
        <v>64.930000000000007</v>
      </c>
      <c r="Q2606" t="str">
        <f t="shared" si="162"/>
        <v>technology</v>
      </c>
      <c r="R2606" t="str">
        <f t="shared" si="163"/>
        <v>space exploration</v>
      </c>
      <c r="S2606" s="12">
        <f>(((I2606/60)/60)/24)+DATE(1970,1,1)</f>
        <v>41028.051192129627</v>
      </c>
      <c r="T2606" s="12">
        <f>(((J2606/60)/60)/24)+DATE(1970,1,1)</f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5">
        <f t="shared" si="161"/>
        <v>60.97</v>
      </c>
      <c r="Q2607" t="str">
        <f t="shared" si="162"/>
        <v>technology</v>
      </c>
      <c r="R2607" t="str">
        <f t="shared" si="163"/>
        <v>space exploration</v>
      </c>
      <c r="S2607" s="12">
        <f>(((I2607/60)/60)/24)+DATE(1970,1,1)</f>
        <v>42538.541550925926</v>
      </c>
      <c r="T2607" s="12">
        <f>(((J2607/60)/60)/24)+DATE(1970,1,1)</f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5">
        <f t="shared" si="161"/>
        <v>31.44</v>
      </c>
      <c r="Q2608" t="str">
        <f t="shared" si="162"/>
        <v>technology</v>
      </c>
      <c r="R2608" t="str">
        <f t="shared" si="163"/>
        <v>space exploration</v>
      </c>
      <c r="S2608" s="12">
        <f>(((I2608/60)/60)/24)+DATE(1970,1,1)</f>
        <v>41758.712754629632</v>
      </c>
      <c r="T2608" s="12">
        <f>(((J2608/60)/60)/24)+DATE(1970,1,1)</f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5">
        <f t="shared" si="161"/>
        <v>81.95</v>
      </c>
      <c r="Q2609" t="str">
        <f t="shared" si="162"/>
        <v>technology</v>
      </c>
      <c r="R2609" t="str">
        <f t="shared" si="163"/>
        <v>space exploration</v>
      </c>
      <c r="S2609" s="12">
        <f>(((I2609/60)/60)/24)+DATE(1970,1,1)</f>
        <v>42228.083333333328</v>
      </c>
      <c r="T2609" s="12">
        <f>(((J2609/60)/60)/24)+DATE(1970,1,1)</f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5">
        <f t="shared" si="161"/>
        <v>58.93</v>
      </c>
      <c r="Q2610" t="str">
        <f t="shared" si="162"/>
        <v>technology</v>
      </c>
      <c r="R2610" t="str">
        <f t="shared" si="163"/>
        <v>space exploration</v>
      </c>
      <c r="S2610" s="12">
        <f>(((I2610/60)/60)/24)+DATE(1970,1,1)</f>
        <v>42809</v>
      </c>
      <c r="T2610" s="12">
        <f>(((J2610/60)/60)/24)+DATE(1970,1,1)</f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5">
        <f t="shared" si="161"/>
        <v>157.29</v>
      </c>
      <c r="Q2611" t="str">
        <f t="shared" si="162"/>
        <v>technology</v>
      </c>
      <c r="R2611" t="str">
        <f t="shared" si="163"/>
        <v>space exploration</v>
      </c>
      <c r="S2611" s="12">
        <f>(((I2611/60)/60)/24)+DATE(1970,1,1)</f>
        <v>41105.237858796296</v>
      </c>
      <c r="T2611" s="12">
        <f>(((J2611/60)/60)/24)+DATE(1970,1,1)</f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5">
        <f t="shared" si="161"/>
        <v>55.76</v>
      </c>
      <c r="Q2612" t="str">
        <f t="shared" si="162"/>
        <v>technology</v>
      </c>
      <c r="R2612" t="str">
        <f t="shared" si="163"/>
        <v>space exploration</v>
      </c>
      <c r="S2612" s="12">
        <f>(((I2612/60)/60)/24)+DATE(1970,1,1)</f>
        <v>42604.290972222225</v>
      </c>
      <c r="T2612" s="12">
        <f>(((J2612/60)/60)/24)+DATE(1970,1,1)</f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5">
        <f t="shared" si="161"/>
        <v>83.8</v>
      </c>
      <c r="Q2613" t="str">
        <f t="shared" si="162"/>
        <v>technology</v>
      </c>
      <c r="R2613" t="str">
        <f t="shared" si="163"/>
        <v>space exploration</v>
      </c>
      <c r="S2613" s="12">
        <f>(((I2613/60)/60)/24)+DATE(1970,1,1)</f>
        <v>42737.957638888889</v>
      </c>
      <c r="T2613" s="12">
        <f>(((J2613/60)/60)/24)+DATE(1970,1,1)</f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5">
        <f t="shared" si="161"/>
        <v>58.42</v>
      </c>
      <c r="Q2614" t="str">
        <f t="shared" si="162"/>
        <v>technology</v>
      </c>
      <c r="R2614" t="str">
        <f t="shared" si="163"/>
        <v>space exploration</v>
      </c>
      <c r="S2614" s="12">
        <f>(((I2614/60)/60)/24)+DATE(1970,1,1)</f>
        <v>42013.143171296295</v>
      </c>
      <c r="T2614" s="12">
        <f>(((J2614/60)/60)/24)+DATE(1970,1,1)</f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5">
        <f t="shared" si="161"/>
        <v>270.57</v>
      </c>
      <c r="Q2615" t="str">
        <f t="shared" si="162"/>
        <v>technology</v>
      </c>
      <c r="R2615" t="str">
        <f t="shared" si="163"/>
        <v>space exploration</v>
      </c>
      <c r="S2615" s="12">
        <f>(((I2615/60)/60)/24)+DATE(1970,1,1)</f>
        <v>41173.81821759259</v>
      </c>
      <c r="T2615" s="12">
        <f>(((J2615/60)/60)/24)+DATE(1970,1,1)</f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5">
        <f t="shared" si="161"/>
        <v>107.1</v>
      </c>
      <c r="Q2616" t="str">
        <f t="shared" si="162"/>
        <v>technology</v>
      </c>
      <c r="R2616" t="str">
        <f t="shared" si="163"/>
        <v>space exploration</v>
      </c>
      <c r="S2616" s="12">
        <f>(((I2616/60)/60)/24)+DATE(1970,1,1)</f>
        <v>41759.208333333336</v>
      </c>
      <c r="T2616" s="12">
        <f>(((J2616/60)/60)/24)+DATE(1970,1,1)</f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5">
        <f t="shared" si="161"/>
        <v>47.18</v>
      </c>
      <c r="Q2617" t="str">
        <f t="shared" si="162"/>
        <v>technology</v>
      </c>
      <c r="R2617" t="str">
        <f t="shared" si="163"/>
        <v>space exploration</v>
      </c>
      <c r="S2617" s="12">
        <f>(((I2617/60)/60)/24)+DATE(1970,1,1)</f>
        <v>42490.5</v>
      </c>
      <c r="T2617" s="12">
        <f>(((J2617/60)/60)/24)+DATE(1970,1,1)</f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5">
        <f t="shared" si="161"/>
        <v>120.31</v>
      </c>
      <c r="Q2618" t="str">
        <f t="shared" si="162"/>
        <v>technology</v>
      </c>
      <c r="R2618" t="str">
        <f t="shared" si="163"/>
        <v>space exploration</v>
      </c>
      <c r="S2618" s="12">
        <f>(((I2618/60)/60)/24)+DATE(1970,1,1)</f>
        <v>42241.99454861111</v>
      </c>
      <c r="T2618" s="12">
        <f>(((J2618/60)/60)/24)+DATE(1970,1,1)</f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5">
        <f t="shared" si="161"/>
        <v>27.6</v>
      </c>
      <c r="Q2619" t="str">
        <f t="shared" si="162"/>
        <v>technology</v>
      </c>
      <c r="R2619" t="str">
        <f t="shared" si="163"/>
        <v>space exploration</v>
      </c>
      <c r="S2619" s="12">
        <f>(((I2619/60)/60)/24)+DATE(1970,1,1)</f>
        <v>41932.874432870369</v>
      </c>
      <c r="T2619" s="12">
        <f>(((J2619/60)/60)/24)+DATE(1970,1,1)</f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5">
        <f t="shared" si="161"/>
        <v>205.3</v>
      </c>
      <c r="Q2620" t="str">
        <f t="shared" si="162"/>
        <v>technology</v>
      </c>
      <c r="R2620" t="str">
        <f t="shared" si="163"/>
        <v>space exploration</v>
      </c>
      <c r="S2620" s="12">
        <f>(((I2620/60)/60)/24)+DATE(1970,1,1)</f>
        <v>42339.834039351852</v>
      </c>
      <c r="T2620" s="12">
        <f>(((J2620/60)/60)/24)+DATE(1970,1,1)</f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5">
        <f t="shared" si="161"/>
        <v>35.549999999999997</v>
      </c>
      <c r="Q2621" t="str">
        <f t="shared" si="162"/>
        <v>technology</v>
      </c>
      <c r="R2621" t="str">
        <f t="shared" si="163"/>
        <v>space exploration</v>
      </c>
      <c r="S2621" s="12">
        <f>(((I2621/60)/60)/24)+DATE(1970,1,1)</f>
        <v>42300.458333333328</v>
      </c>
      <c r="T2621" s="12">
        <f>(((J2621/60)/60)/24)+DATE(1970,1,1)</f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5">
        <f t="shared" si="161"/>
        <v>74.64</v>
      </c>
      <c r="Q2622" t="str">
        <f t="shared" si="162"/>
        <v>technology</v>
      </c>
      <c r="R2622" t="str">
        <f t="shared" si="163"/>
        <v>space exploration</v>
      </c>
      <c r="S2622" s="12">
        <f>(((I2622/60)/60)/24)+DATE(1970,1,1)</f>
        <v>42288.041666666672</v>
      </c>
      <c r="T2622" s="12">
        <f>(((J2622/60)/60)/24)+DATE(1970,1,1)</f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5">
        <f t="shared" si="161"/>
        <v>47.06</v>
      </c>
      <c r="Q2623" t="str">
        <f t="shared" si="162"/>
        <v>technology</v>
      </c>
      <c r="R2623" t="str">
        <f t="shared" si="163"/>
        <v>space exploration</v>
      </c>
      <c r="S2623" s="12">
        <f>(((I2623/60)/60)/24)+DATE(1970,1,1)</f>
        <v>42145.74754629629</v>
      </c>
      <c r="T2623" s="12">
        <f>(((J2623/60)/60)/24)+DATE(1970,1,1)</f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5">
        <f t="shared" si="161"/>
        <v>26.59</v>
      </c>
      <c r="Q2624" t="str">
        <f t="shared" si="162"/>
        <v>technology</v>
      </c>
      <c r="R2624" t="str">
        <f t="shared" si="163"/>
        <v>space exploration</v>
      </c>
      <c r="S2624" s="12">
        <f>(((I2624/60)/60)/24)+DATE(1970,1,1)</f>
        <v>42734.74324074074</v>
      </c>
      <c r="T2624" s="12">
        <f>(((J2624/60)/60)/24)+DATE(1970,1,1)</f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5">
        <f t="shared" si="161"/>
        <v>36.770000000000003</v>
      </c>
      <c r="Q2625" t="str">
        <f t="shared" si="162"/>
        <v>technology</v>
      </c>
      <c r="R2625" t="str">
        <f t="shared" si="163"/>
        <v>space exploration</v>
      </c>
      <c r="S2625" s="12">
        <f>(((I2625/60)/60)/24)+DATE(1970,1,1)</f>
        <v>42706.256550925929</v>
      </c>
      <c r="T2625" s="12">
        <f>(((J2625/60)/60)/24)+DATE(1970,1,1)</f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5">
        <f t="shared" si="161"/>
        <v>31.82</v>
      </c>
      <c r="Q2626" t="str">
        <f t="shared" si="162"/>
        <v>technology</v>
      </c>
      <c r="R2626" t="str">
        <f t="shared" si="163"/>
        <v>space exploration</v>
      </c>
      <c r="S2626" s="12">
        <f>(((I2626/60)/60)/24)+DATE(1970,1,1)</f>
        <v>41165.42155092593</v>
      </c>
      <c r="T2626" s="12">
        <f>(((J2626/60)/60)/24)+DATE(1970,1,1)</f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5">
        <f t="shared" ref="P2627:P2690" si="165">ROUND(E2627/L2627,2)</f>
        <v>27.58</v>
      </c>
      <c r="Q2627" t="str">
        <f t="shared" ref="Q2627:Q2690" si="166">LEFT(N2627,FIND("/",N2627)-1)</f>
        <v>technology</v>
      </c>
      <c r="R2627" t="str">
        <f t="shared" ref="R2627:R2690" si="167">RIGHT(N2627,LEN(N2627)-FIND("/",N2627))</f>
        <v>space exploration</v>
      </c>
      <c r="S2627" s="12">
        <f>(((I2627/60)/60)/24)+DATE(1970,1,1)</f>
        <v>42683.851944444439</v>
      </c>
      <c r="T2627" s="12">
        <f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5">
        <f t="shared" si="165"/>
        <v>56</v>
      </c>
      <c r="Q2628" t="str">
        <f t="shared" si="166"/>
        <v>technology</v>
      </c>
      <c r="R2628" t="str">
        <f t="shared" si="167"/>
        <v>space exploration</v>
      </c>
      <c r="S2628" s="12">
        <f>(((I2628/60)/60)/24)+DATE(1970,1,1)</f>
        <v>42158.628113425926</v>
      </c>
      <c r="T2628" s="12">
        <f>(((J2628/60)/60)/24)+DATE(1970,1,1)</f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5">
        <f t="shared" si="165"/>
        <v>21.56</v>
      </c>
      <c r="Q2629" t="str">
        <f t="shared" si="166"/>
        <v>technology</v>
      </c>
      <c r="R2629" t="str">
        <f t="shared" si="167"/>
        <v>space exploration</v>
      </c>
      <c r="S2629" s="12">
        <f>(((I2629/60)/60)/24)+DATE(1970,1,1)</f>
        <v>42334.871076388896</v>
      </c>
      <c r="T2629" s="12">
        <f>(((J2629/60)/60)/24)+DATE(1970,1,1)</f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5">
        <f t="shared" si="165"/>
        <v>44.1</v>
      </c>
      <c r="Q2630" t="str">
        <f t="shared" si="166"/>
        <v>technology</v>
      </c>
      <c r="R2630" t="str">
        <f t="shared" si="167"/>
        <v>space exploration</v>
      </c>
      <c r="S2630" s="12">
        <f>(((I2630/60)/60)/24)+DATE(1970,1,1)</f>
        <v>41973.966053240743</v>
      </c>
      <c r="T2630" s="12">
        <f>(((J2630/60)/60)/24)+DATE(1970,1,1)</f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5">
        <f t="shared" si="165"/>
        <v>63.87</v>
      </c>
      <c r="Q2631" t="str">
        <f t="shared" si="166"/>
        <v>technology</v>
      </c>
      <c r="R2631" t="str">
        <f t="shared" si="167"/>
        <v>space exploration</v>
      </c>
      <c r="S2631" s="12">
        <f>(((I2631/60)/60)/24)+DATE(1970,1,1)</f>
        <v>42138.538449074069</v>
      </c>
      <c r="T2631" s="12">
        <f>(((J2631/60)/60)/24)+DATE(1970,1,1)</f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5">
        <f t="shared" si="165"/>
        <v>38.99</v>
      </c>
      <c r="Q2632" t="str">
        <f t="shared" si="166"/>
        <v>technology</v>
      </c>
      <c r="R2632" t="str">
        <f t="shared" si="167"/>
        <v>space exploration</v>
      </c>
      <c r="S2632" s="12">
        <f>(((I2632/60)/60)/24)+DATE(1970,1,1)</f>
        <v>42551.416666666672</v>
      </c>
      <c r="T2632" s="12">
        <f>(((J2632/60)/60)/24)+DATE(1970,1,1)</f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5">
        <f t="shared" si="165"/>
        <v>80.19</v>
      </c>
      <c r="Q2633" t="str">
        <f t="shared" si="166"/>
        <v>technology</v>
      </c>
      <c r="R2633" t="str">
        <f t="shared" si="167"/>
        <v>space exploration</v>
      </c>
      <c r="S2633" s="12">
        <f>(((I2633/60)/60)/24)+DATE(1970,1,1)</f>
        <v>42246.169293981482</v>
      </c>
      <c r="T2633" s="12">
        <f>(((J2633/60)/60)/24)+DATE(1970,1,1)</f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5">
        <f t="shared" si="165"/>
        <v>34.9</v>
      </c>
      <c r="Q2634" t="str">
        <f t="shared" si="166"/>
        <v>technology</v>
      </c>
      <c r="R2634" t="str">
        <f t="shared" si="167"/>
        <v>space exploration</v>
      </c>
      <c r="S2634" s="12">
        <f>(((I2634/60)/60)/24)+DATE(1970,1,1)</f>
        <v>42519.061793981484</v>
      </c>
      <c r="T2634" s="12">
        <f>(((J2634/60)/60)/24)+DATE(1970,1,1)</f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5">
        <f t="shared" si="165"/>
        <v>89.1</v>
      </c>
      <c r="Q2635" t="str">
        <f t="shared" si="166"/>
        <v>technology</v>
      </c>
      <c r="R2635" t="str">
        <f t="shared" si="167"/>
        <v>space exploration</v>
      </c>
      <c r="S2635" s="12">
        <f>(((I2635/60)/60)/24)+DATE(1970,1,1)</f>
        <v>41697.958333333336</v>
      </c>
      <c r="T2635" s="12">
        <f>(((J2635/60)/60)/24)+DATE(1970,1,1)</f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5">
        <f t="shared" si="165"/>
        <v>39.44</v>
      </c>
      <c r="Q2636" t="str">
        <f t="shared" si="166"/>
        <v>technology</v>
      </c>
      <c r="R2636" t="str">
        <f t="shared" si="167"/>
        <v>space exploration</v>
      </c>
      <c r="S2636" s="12">
        <f>(((I2636/60)/60)/24)+DATE(1970,1,1)</f>
        <v>42642.656493055561</v>
      </c>
      <c r="T2636" s="12">
        <f>(((J2636/60)/60)/24)+DATE(1970,1,1)</f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5">
        <f t="shared" si="165"/>
        <v>136.9</v>
      </c>
      <c r="Q2637" t="str">
        <f t="shared" si="166"/>
        <v>technology</v>
      </c>
      <c r="R2637" t="str">
        <f t="shared" si="167"/>
        <v>space exploration</v>
      </c>
      <c r="S2637" s="12">
        <f>(((I2637/60)/60)/24)+DATE(1970,1,1)</f>
        <v>42072.909270833334</v>
      </c>
      <c r="T2637" s="12">
        <f>(((J2637/60)/60)/24)+DATE(1970,1,1)</f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5">
        <f t="shared" si="165"/>
        <v>37.46</v>
      </c>
      <c r="Q2638" t="str">
        <f t="shared" si="166"/>
        <v>technology</v>
      </c>
      <c r="R2638" t="str">
        <f t="shared" si="167"/>
        <v>space exploration</v>
      </c>
      <c r="S2638" s="12">
        <f>(((I2638/60)/60)/24)+DATE(1970,1,1)</f>
        <v>42659.041666666672</v>
      </c>
      <c r="T2638" s="12">
        <f>(((J2638/60)/60)/24)+DATE(1970,1,1)</f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5">
        <f t="shared" si="165"/>
        <v>31.96</v>
      </c>
      <c r="Q2639" t="str">
        <f t="shared" si="166"/>
        <v>technology</v>
      </c>
      <c r="R2639" t="str">
        <f t="shared" si="167"/>
        <v>space exploration</v>
      </c>
      <c r="S2639" s="12">
        <f>(((I2639/60)/60)/24)+DATE(1970,1,1)</f>
        <v>42655.549479166672</v>
      </c>
      <c r="T2639" s="12">
        <f>(((J2639/60)/60)/24)+DATE(1970,1,1)</f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5">
        <f t="shared" si="165"/>
        <v>25.21</v>
      </c>
      <c r="Q2640" t="str">
        <f t="shared" si="166"/>
        <v>technology</v>
      </c>
      <c r="R2640" t="str">
        <f t="shared" si="167"/>
        <v>space exploration</v>
      </c>
      <c r="S2640" s="12">
        <f>(((I2640/60)/60)/24)+DATE(1970,1,1)</f>
        <v>42019.913136574076</v>
      </c>
      <c r="T2640" s="12">
        <f>(((J2640/60)/60)/24)+DATE(1970,1,1)</f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5">
        <f t="shared" si="165"/>
        <v>10.039999999999999</v>
      </c>
      <c r="Q2641" t="str">
        <f t="shared" si="166"/>
        <v>technology</v>
      </c>
      <c r="R2641" t="str">
        <f t="shared" si="167"/>
        <v>space exploration</v>
      </c>
      <c r="S2641" s="12">
        <f>(((I2641/60)/60)/24)+DATE(1970,1,1)</f>
        <v>42054.86513888889</v>
      </c>
      <c r="T2641" s="12">
        <f>(((J2641/60)/60)/24)+DATE(1970,1,1)</f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5">
        <f t="shared" si="165"/>
        <v>45.94</v>
      </c>
      <c r="Q2642" t="str">
        <f t="shared" si="166"/>
        <v>technology</v>
      </c>
      <c r="R2642" t="str">
        <f t="shared" si="167"/>
        <v>space exploration</v>
      </c>
      <c r="S2642" s="12">
        <f>(((I2642/60)/60)/24)+DATE(1970,1,1)</f>
        <v>42163.160578703704</v>
      </c>
      <c r="T2642" s="12">
        <f>(((J2642/60)/60)/24)+DATE(1970,1,1)</f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5">
        <f t="shared" si="165"/>
        <v>15</v>
      </c>
      <c r="Q2643" t="str">
        <f t="shared" si="166"/>
        <v>technology</v>
      </c>
      <c r="R2643" t="str">
        <f t="shared" si="167"/>
        <v>space exploration</v>
      </c>
      <c r="S2643" s="12">
        <f>(((I2643/60)/60)/24)+DATE(1970,1,1)</f>
        <v>41897.839583333334</v>
      </c>
      <c r="T2643" s="12">
        <f>(((J2643/60)/60)/24)+DATE(1970,1,1)</f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5" t="e">
        <f t="shared" si="165"/>
        <v>#DIV/0!</v>
      </c>
      <c r="Q2644" t="str">
        <f t="shared" si="166"/>
        <v>technology</v>
      </c>
      <c r="R2644" t="str">
        <f t="shared" si="167"/>
        <v>space exploration</v>
      </c>
      <c r="S2644" s="12">
        <f>(((I2644/60)/60)/24)+DATE(1970,1,1)</f>
        <v>42566.289583333331</v>
      </c>
      <c r="T2644" s="12">
        <f>(((J2644/60)/60)/24)+DATE(1970,1,1)</f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5">
        <f t="shared" si="165"/>
        <v>223.58</v>
      </c>
      <c r="Q2645" t="str">
        <f t="shared" si="166"/>
        <v>technology</v>
      </c>
      <c r="R2645" t="str">
        <f t="shared" si="167"/>
        <v>space exploration</v>
      </c>
      <c r="S2645" s="12">
        <f>(((I2645/60)/60)/24)+DATE(1970,1,1)</f>
        <v>42725.332638888889</v>
      </c>
      <c r="T2645" s="12">
        <f>(((J2645/60)/60)/24)+DATE(1970,1,1)</f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5">
        <f t="shared" si="165"/>
        <v>39.479999999999997</v>
      </c>
      <c r="Q2646" t="str">
        <f t="shared" si="166"/>
        <v>technology</v>
      </c>
      <c r="R2646" t="str">
        <f t="shared" si="167"/>
        <v>space exploration</v>
      </c>
      <c r="S2646" s="12">
        <f>(((I2646/60)/60)/24)+DATE(1970,1,1)</f>
        <v>42804.792071759264</v>
      </c>
      <c r="T2646" s="12">
        <f>(((J2646/60)/60)/24)+DATE(1970,1,1)</f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5">
        <f t="shared" si="165"/>
        <v>91.3</v>
      </c>
      <c r="Q2647" t="str">
        <f t="shared" si="166"/>
        <v>technology</v>
      </c>
      <c r="R2647" t="str">
        <f t="shared" si="167"/>
        <v>space exploration</v>
      </c>
      <c r="S2647" s="12">
        <f>(((I2647/60)/60)/24)+DATE(1970,1,1)</f>
        <v>41951.884293981479</v>
      </c>
      <c r="T2647" s="12">
        <f>(((J2647/60)/60)/24)+DATE(1970,1,1)</f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5">
        <f t="shared" si="165"/>
        <v>78.67</v>
      </c>
      <c r="Q2648" t="str">
        <f t="shared" si="166"/>
        <v>technology</v>
      </c>
      <c r="R2648" t="str">
        <f t="shared" si="167"/>
        <v>space exploration</v>
      </c>
      <c r="S2648" s="12">
        <f>(((I2648/60)/60)/24)+DATE(1970,1,1)</f>
        <v>42256.313298611116</v>
      </c>
      <c r="T2648" s="12">
        <f>(((J2648/60)/60)/24)+DATE(1970,1,1)</f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5">
        <f t="shared" si="165"/>
        <v>12</v>
      </c>
      <c r="Q2649" t="str">
        <f t="shared" si="166"/>
        <v>technology</v>
      </c>
      <c r="R2649" t="str">
        <f t="shared" si="167"/>
        <v>space exploration</v>
      </c>
      <c r="S2649" s="12">
        <f>(((I2649/60)/60)/24)+DATE(1970,1,1)</f>
        <v>42230.261793981481</v>
      </c>
      <c r="T2649" s="12">
        <f>(((J2649/60)/60)/24)+DATE(1970,1,1)</f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5">
        <f t="shared" si="165"/>
        <v>17.670000000000002</v>
      </c>
      <c r="Q2650" t="str">
        <f t="shared" si="166"/>
        <v>technology</v>
      </c>
      <c r="R2650" t="str">
        <f t="shared" si="167"/>
        <v>space exploration</v>
      </c>
      <c r="S2650" s="12">
        <f>(((I2650/60)/60)/24)+DATE(1970,1,1)</f>
        <v>42438.714814814812</v>
      </c>
      <c r="T2650" s="12">
        <f>(((J2650/60)/60)/24)+DATE(1970,1,1)</f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5">
        <f t="shared" si="165"/>
        <v>41.33</v>
      </c>
      <c r="Q2651" t="str">
        <f t="shared" si="166"/>
        <v>technology</v>
      </c>
      <c r="R2651" t="str">
        <f t="shared" si="167"/>
        <v>space exploration</v>
      </c>
      <c r="S2651" s="12">
        <f>(((I2651/60)/60)/24)+DATE(1970,1,1)</f>
        <v>42401.99700231482</v>
      </c>
      <c r="T2651" s="12">
        <f>(((J2651/60)/60)/24)+DATE(1970,1,1)</f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5">
        <f t="shared" si="165"/>
        <v>71.599999999999994</v>
      </c>
      <c r="Q2652" t="str">
        <f t="shared" si="166"/>
        <v>technology</v>
      </c>
      <c r="R2652" t="str">
        <f t="shared" si="167"/>
        <v>space exploration</v>
      </c>
      <c r="S2652" s="12">
        <f>(((I2652/60)/60)/24)+DATE(1970,1,1)</f>
        <v>42725.624340277776</v>
      </c>
      <c r="T2652" s="12">
        <f>(((J2652/60)/60)/24)+DATE(1970,1,1)</f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5">
        <f t="shared" si="165"/>
        <v>307.82</v>
      </c>
      <c r="Q2653" t="str">
        <f t="shared" si="166"/>
        <v>technology</v>
      </c>
      <c r="R2653" t="str">
        <f t="shared" si="167"/>
        <v>space exploration</v>
      </c>
      <c r="S2653" s="12">
        <f>(((I2653/60)/60)/24)+DATE(1970,1,1)</f>
        <v>42355.805659722217</v>
      </c>
      <c r="T2653" s="12">
        <f>(((J2653/60)/60)/24)+DATE(1970,1,1)</f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5">
        <f t="shared" si="165"/>
        <v>80.45</v>
      </c>
      <c r="Q2654" t="str">
        <f t="shared" si="166"/>
        <v>technology</v>
      </c>
      <c r="R2654" t="str">
        <f t="shared" si="167"/>
        <v>space exploration</v>
      </c>
      <c r="S2654" s="12">
        <f>(((I2654/60)/60)/24)+DATE(1970,1,1)</f>
        <v>41983.158854166672</v>
      </c>
      <c r="T2654" s="12">
        <f>(((J2654/60)/60)/24)+DATE(1970,1,1)</f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5">
        <f t="shared" si="165"/>
        <v>83.94</v>
      </c>
      <c r="Q2655" t="str">
        <f t="shared" si="166"/>
        <v>technology</v>
      </c>
      <c r="R2655" t="str">
        <f t="shared" si="167"/>
        <v>space exploration</v>
      </c>
      <c r="S2655" s="12">
        <f>(((I2655/60)/60)/24)+DATE(1970,1,1)</f>
        <v>41803.166666666664</v>
      </c>
      <c r="T2655" s="12">
        <f>(((J2655/60)/60)/24)+DATE(1970,1,1)</f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5">
        <f t="shared" si="165"/>
        <v>8.5</v>
      </c>
      <c r="Q2656" t="str">
        <f t="shared" si="166"/>
        <v>technology</v>
      </c>
      <c r="R2656" t="str">
        <f t="shared" si="167"/>
        <v>space exploration</v>
      </c>
      <c r="S2656" s="12">
        <f>(((I2656/60)/60)/24)+DATE(1970,1,1)</f>
        <v>42115.559328703705</v>
      </c>
      <c r="T2656" s="12">
        <f>(((J2656/60)/60)/24)+DATE(1970,1,1)</f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5">
        <f t="shared" si="165"/>
        <v>73.37</v>
      </c>
      <c r="Q2657" t="str">
        <f t="shared" si="166"/>
        <v>technology</v>
      </c>
      <c r="R2657" t="str">
        <f t="shared" si="167"/>
        <v>space exploration</v>
      </c>
      <c r="S2657" s="12">
        <f>(((I2657/60)/60)/24)+DATE(1970,1,1)</f>
        <v>42409.833333333328</v>
      </c>
      <c r="T2657" s="12">
        <f>(((J2657/60)/60)/24)+DATE(1970,1,1)</f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5">
        <f t="shared" si="165"/>
        <v>112.86</v>
      </c>
      <c r="Q2658" t="str">
        <f t="shared" si="166"/>
        <v>technology</v>
      </c>
      <c r="R2658" t="str">
        <f t="shared" si="167"/>
        <v>space exploration</v>
      </c>
      <c r="S2658" s="12">
        <f>(((I2658/60)/60)/24)+DATE(1970,1,1)</f>
        <v>42806.791666666672</v>
      </c>
      <c r="T2658" s="12">
        <f>(((J2658/60)/60)/24)+DATE(1970,1,1)</f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5">
        <f t="shared" si="165"/>
        <v>95.28</v>
      </c>
      <c r="Q2659" t="str">
        <f t="shared" si="166"/>
        <v>technology</v>
      </c>
      <c r="R2659" t="str">
        <f t="shared" si="167"/>
        <v>space exploration</v>
      </c>
      <c r="S2659" s="12">
        <f>(((I2659/60)/60)/24)+DATE(1970,1,1)</f>
        <v>42585.0625</v>
      </c>
      <c r="T2659" s="12">
        <f>(((J2659/60)/60)/24)+DATE(1970,1,1)</f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5">
        <f t="shared" si="165"/>
        <v>22.75</v>
      </c>
      <c r="Q2660" t="str">
        <f t="shared" si="166"/>
        <v>technology</v>
      </c>
      <c r="R2660" t="str">
        <f t="shared" si="167"/>
        <v>space exploration</v>
      </c>
      <c r="S2660" s="12">
        <f>(((I2660/60)/60)/24)+DATE(1970,1,1)</f>
        <v>42581.884189814817</v>
      </c>
      <c r="T2660" s="12">
        <f>(((J2660/60)/60)/24)+DATE(1970,1,1)</f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5">
        <f t="shared" si="165"/>
        <v>133.30000000000001</v>
      </c>
      <c r="Q2661" t="str">
        <f t="shared" si="166"/>
        <v>technology</v>
      </c>
      <c r="R2661" t="str">
        <f t="shared" si="167"/>
        <v>space exploration</v>
      </c>
      <c r="S2661" s="12">
        <f>(((I2661/60)/60)/24)+DATE(1970,1,1)</f>
        <v>42112.069560185191</v>
      </c>
      <c r="T2661" s="12">
        <f>(((J2661/60)/60)/24)+DATE(1970,1,1)</f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5">
        <f t="shared" si="165"/>
        <v>3.8</v>
      </c>
      <c r="Q2662" t="str">
        <f t="shared" si="166"/>
        <v>technology</v>
      </c>
      <c r="R2662" t="str">
        <f t="shared" si="167"/>
        <v>space exploration</v>
      </c>
      <c r="S2662" s="12">
        <f>(((I2662/60)/60)/24)+DATE(1970,1,1)</f>
        <v>42332.754837962959</v>
      </c>
      <c r="T2662" s="12">
        <f>(((J2662/60)/60)/24)+DATE(1970,1,1)</f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5">
        <f t="shared" si="165"/>
        <v>85.75</v>
      </c>
      <c r="Q2663" t="str">
        <f t="shared" si="166"/>
        <v>technology</v>
      </c>
      <c r="R2663" t="str">
        <f t="shared" si="167"/>
        <v>makerspaces</v>
      </c>
      <c r="S2663" s="12">
        <f>(((I2663/60)/60)/24)+DATE(1970,1,1)</f>
        <v>41572.958449074074</v>
      </c>
      <c r="T2663" s="12">
        <f>(((J2663/60)/60)/24)+DATE(1970,1,1)</f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5">
        <f t="shared" si="165"/>
        <v>267</v>
      </c>
      <c r="Q2664" t="str">
        <f t="shared" si="166"/>
        <v>technology</v>
      </c>
      <c r="R2664" t="str">
        <f t="shared" si="167"/>
        <v>makerspaces</v>
      </c>
      <c r="S2664" s="12">
        <f>(((I2664/60)/60)/24)+DATE(1970,1,1)</f>
        <v>42237.746678240743</v>
      </c>
      <c r="T2664" s="12">
        <f>(((J2664/60)/60)/24)+DATE(1970,1,1)</f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5">
        <f t="shared" si="165"/>
        <v>373.56</v>
      </c>
      <c r="Q2665" t="str">
        <f t="shared" si="166"/>
        <v>technology</v>
      </c>
      <c r="R2665" t="str">
        <f t="shared" si="167"/>
        <v>makerspaces</v>
      </c>
      <c r="S2665" s="12">
        <f>(((I2665/60)/60)/24)+DATE(1970,1,1)</f>
        <v>42251.625</v>
      </c>
      <c r="T2665" s="12">
        <f>(((J2665/60)/60)/24)+DATE(1970,1,1)</f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5">
        <f t="shared" si="165"/>
        <v>174.04</v>
      </c>
      <c r="Q2666" t="str">
        <f t="shared" si="166"/>
        <v>technology</v>
      </c>
      <c r="R2666" t="str">
        <f t="shared" si="167"/>
        <v>makerspaces</v>
      </c>
      <c r="S2666" s="12">
        <f>(((I2666/60)/60)/24)+DATE(1970,1,1)</f>
        <v>42347.290972222225</v>
      </c>
      <c r="T2666" s="12">
        <f>(((J2666/60)/60)/24)+DATE(1970,1,1)</f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5">
        <f t="shared" si="165"/>
        <v>93.7</v>
      </c>
      <c r="Q2667" t="str">
        <f t="shared" si="166"/>
        <v>technology</v>
      </c>
      <c r="R2667" t="str">
        <f t="shared" si="167"/>
        <v>makerspaces</v>
      </c>
      <c r="S2667" s="12">
        <f>(((I2667/60)/60)/24)+DATE(1970,1,1)</f>
        <v>42128.895532407405</v>
      </c>
      <c r="T2667" s="12">
        <f>(((J2667/60)/60)/24)+DATE(1970,1,1)</f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5">
        <f t="shared" si="165"/>
        <v>77.33</v>
      </c>
      <c r="Q2668" t="str">
        <f t="shared" si="166"/>
        <v>technology</v>
      </c>
      <c r="R2668" t="str">
        <f t="shared" si="167"/>
        <v>makerspaces</v>
      </c>
      <c r="S2668" s="12">
        <f>(((I2668/60)/60)/24)+DATE(1970,1,1)</f>
        <v>42272.875</v>
      </c>
      <c r="T2668" s="12">
        <f>(((J2668/60)/60)/24)+DATE(1970,1,1)</f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5">
        <f t="shared" si="165"/>
        <v>92.22</v>
      </c>
      <c r="Q2669" t="str">
        <f t="shared" si="166"/>
        <v>technology</v>
      </c>
      <c r="R2669" t="str">
        <f t="shared" si="167"/>
        <v>makerspaces</v>
      </c>
      <c r="S2669" s="12">
        <f>(((I2669/60)/60)/24)+DATE(1970,1,1)</f>
        <v>42410.926111111112</v>
      </c>
      <c r="T2669" s="12">
        <f>(((J2669/60)/60)/24)+DATE(1970,1,1)</f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5">
        <f t="shared" si="165"/>
        <v>60.96</v>
      </c>
      <c r="Q2670" t="str">
        <f t="shared" si="166"/>
        <v>technology</v>
      </c>
      <c r="R2670" t="str">
        <f t="shared" si="167"/>
        <v>makerspaces</v>
      </c>
      <c r="S2670" s="12">
        <f>(((I2670/60)/60)/24)+DATE(1970,1,1)</f>
        <v>42317.60555555555</v>
      </c>
      <c r="T2670" s="12">
        <f>(((J2670/60)/60)/24)+DATE(1970,1,1)</f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5">
        <f t="shared" si="165"/>
        <v>91</v>
      </c>
      <c r="Q2671" t="str">
        <f t="shared" si="166"/>
        <v>technology</v>
      </c>
      <c r="R2671" t="str">
        <f t="shared" si="167"/>
        <v>makerspaces</v>
      </c>
      <c r="S2671" s="12">
        <f>(((I2671/60)/60)/24)+DATE(1970,1,1)</f>
        <v>42379.035833333335</v>
      </c>
      <c r="T2671" s="12">
        <f>(((J2671/60)/60)/24)+DATE(1970,1,1)</f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5">
        <f t="shared" si="165"/>
        <v>41.58</v>
      </c>
      <c r="Q2672" t="str">
        <f t="shared" si="166"/>
        <v>technology</v>
      </c>
      <c r="R2672" t="str">
        <f t="shared" si="167"/>
        <v>makerspaces</v>
      </c>
      <c r="S2672" s="12">
        <f>(((I2672/60)/60)/24)+DATE(1970,1,1)</f>
        <v>41849.020601851851</v>
      </c>
      <c r="T2672" s="12">
        <f>(((J2672/60)/60)/24)+DATE(1970,1,1)</f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5">
        <f t="shared" si="165"/>
        <v>33.76</v>
      </c>
      <c r="Q2673" t="str">
        <f t="shared" si="166"/>
        <v>technology</v>
      </c>
      <c r="R2673" t="str">
        <f t="shared" si="167"/>
        <v>makerspaces</v>
      </c>
      <c r="S2673" s="12">
        <f>(((I2673/60)/60)/24)+DATE(1970,1,1)</f>
        <v>41992.818055555559</v>
      </c>
      <c r="T2673" s="12">
        <f>(((J2673/60)/60)/24)+DATE(1970,1,1)</f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5">
        <f t="shared" si="165"/>
        <v>70.62</v>
      </c>
      <c r="Q2674" t="str">
        <f t="shared" si="166"/>
        <v>technology</v>
      </c>
      <c r="R2674" t="str">
        <f t="shared" si="167"/>
        <v>makerspaces</v>
      </c>
      <c r="S2674" s="12">
        <f>(((I2674/60)/60)/24)+DATE(1970,1,1)</f>
        <v>42366.25</v>
      </c>
      <c r="T2674" s="12">
        <f>(((J2674/60)/60)/24)+DATE(1970,1,1)</f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5">
        <f t="shared" si="165"/>
        <v>167.15</v>
      </c>
      <c r="Q2675" t="str">
        <f t="shared" si="166"/>
        <v>technology</v>
      </c>
      <c r="R2675" t="str">
        <f t="shared" si="167"/>
        <v>makerspaces</v>
      </c>
      <c r="S2675" s="12">
        <f>(((I2675/60)/60)/24)+DATE(1970,1,1)</f>
        <v>41941.947916666664</v>
      </c>
      <c r="T2675" s="12">
        <f>(((J2675/60)/60)/24)+DATE(1970,1,1)</f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5">
        <f t="shared" si="165"/>
        <v>128.62</v>
      </c>
      <c r="Q2676" t="str">
        <f t="shared" si="166"/>
        <v>technology</v>
      </c>
      <c r="R2676" t="str">
        <f t="shared" si="167"/>
        <v>makerspaces</v>
      </c>
      <c r="S2676" s="12">
        <f>(((I2676/60)/60)/24)+DATE(1970,1,1)</f>
        <v>42556.207638888889</v>
      </c>
      <c r="T2676" s="12">
        <f>(((J2676/60)/60)/24)+DATE(1970,1,1)</f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5">
        <f t="shared" si="165"/>
        <v>65.41</v>
      </c>
      <c r="Q2677" t="str">
        <f t="shared" si="166"/>
        <v>technology</v>
      </c>
      <c r="R2677" t="str">
        <f t="shared" si="167"/>
        <v>makerspaces</v>
      </c>
      <c r="S2677" s="12">
        <f>(((I2677/60)/60)/24)+DATE(1970,1,1)</f>
        <v>41953.899178240739</v>
      </c>
      <c r="T2677" s="12">
        <f>(((J2677/60)/60)/24)+DATE(1970,1,1)</f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5">
        <f t="shared" si="165"/>
        <v>117.56</v>
      </c>
      <c r="Q2678" t="str">
        <f t="shared" si="166"/>
        <v>technology</v>
      </c>
      <c r="R2678" t="str">
        <f t="shared" si="167"/>
        <v>makerspaces</v>
      </c>
      <c r="S2678" s="12">
        <f>(((I2678/60)/60)/24)+DATE(1970,1,1)</f>
        <v>42512.624699074076</v>
      </c>
      <c r="T2678" s="12">
        <f>(((J2678/60)/60)/24)+DATE(1970,1,1)</f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5">
        <f t="shared" si="165"/>
        <v>126.48</v>
      </c>
      <c r="Q2679" t="str">
        <f t="shared" si="166"/>
        <v>technology</v>
      </c>
      <c r="R2679" t="str">
        <f t="shared" si="167"/>
        <v>makerspaces</v>
      </c>
      <c r="S2679" s="12">
        <f>(((I2679/60)/60)/24)+DATE(1970,1,1)</f>
        <v>41823.029432870368</v>
      </c>
      <c r="T2679" s="12">
        <f>(((J2679/60)/60)/24)+DATE(1970,1,1)</f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5">
        <f t="shared" si="165"/>
        <v>550</v>
      </c>
      <c r="Q2680" t="str">
        <f t="shared" si="166"/>
        <v>technology</v>
      </c>
      <c r="R2680" t="str">
        <f t="shared" si="167"/>
        <v>makerspaces</v>
      </c>
      <c r="S2680" s="12">
        <f>(((I2680/60)/60)/24)+DATE(1970,1,1)</f>
        <v>42271.798206018517</v>
      </c>
      <c r="T2680" s="12">
        <f>(((J2680/60)/60)/24)+DATE(1970,1,1)</f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5">
        <f t="shared" si="165"/>
        <v>44</v>
      </c>
      <c r="Q2681" t="str">
        <f t="shared" si="166"/>
        <v>technology</v>
      </c>
      <c r="R2681" t="str">
        <f t="shared" si="167"/>
        <v>makerspaces</v>
      </c>
      <c r="S2681" s="12">
        <f>(((I2681/60)/60)/24)+DATE(1970,1,1)</f>
        <v>42063.001087962963</v>
      </c>
      <c r="T2681" s="12">
        <f>(((J2681/60)/60)/24)+DATE(1970,1,1)</f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5">
        <f t="shared" si="165"/>
        <v>69</v>
      </c>
      <c r="Q2682" t="str">
        <f t="shared" si="166"/>
        <v>technology</v>
      </c>
      <c r="R2682" t="str">
        <f t="shared" si="167"/>
        <v>makerspaces</v>
      </c>
      <c r="S2682" s="12">
        <f>(((I2682/60)/60)/24)+DATE(1970,1,1)</f>
        <v>42466.170034722221</v>
      </c>
      <c r="T2682" s="12">
        <f>(((J2682/60)/60)/24)+DATE(1970,1,1)</f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5">
        <f t="shared" si="165"/>
        <v>27.5</v>
      </c>
      <c r="Q2683" t="str">
        <f t="shared" si="166"/>
        <v>food</v>
      </c>
      <c r="R2683" t="str">
        <f t="shared" si="167"/>
        <v>food trucks</v>
      </c>
      <c r="S2683" s="12">
        <f>(((I2683/60)/60)/24)+DATE(1970,1,1)</f>
        <v>41830.895254629628</v>
      </c>
      <c r="T2683" s="12">
        <f>(((J2683/60)/60)/24)+DATE(1970,1,1)</f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5">
        <f t="shared" si="165"/>
        <v>84.9</v>
      </c>
      <c r="Q2684" t="str">
        <f t="shared" si="166"/>
        <v>food</v>
      </c>
      <c r="R2684" t="str">
        <f t="shared" si="167"/>
        <v>food trucks</v>
      </c>
      <c r="S2684" s="12">
        <f>(((I2684/60)/60)/24)+DATE(1970,1,1)</f>
        <v>41965.249305555553</v>
      </c>
      <c r="T2684" s="12">
        <f>(((J2684/60)/60)/24)+DATE(1970,1,1)</f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5">
        <f t="shared" si="165"/>
        <v>12</v>
      </c>
      <c r="Q2685" t="str">
        <f t="shared" si="166"/>
        <v>food</v>
      </c>
      <c r="R2685" t="str">
        <f t="shared" si="167"/>
        <v>food trucks</v>
      </c>
      <c r="S2685" s="12">
        <f>(((I2685/60)/60)/24)+DATE(1970,1,1)</f>
        <v>42064.75509259259</v>
      </c>
      <c r="T2685" s="12">
        <f>(((J2685/60)/60)/24)+DATE(1970,1,1)</f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5">
        <f t="shared" si="165"/>
        <v>200</v>
      </c>
      <c r="Q2686" t="str">
        <f t="shared" si="166"/>
        <v>food</v>
      </c>
      <c r="R2686" t="str">
        <f t="shared" si="167"/>
        <v>food trucks</v>
      </c>
      <c r="S2686" s="12">
        <f>(((I2686/60)/60)/24)+DATE(1970,1,1)</f>
        <v>41860.914641203701</v>
      </c>
      <c r="T2686" s="12">
        <f>(((J2686/60)/60)/24)+DATE(1970,1,1)</f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5">
        <f t="shared" si="165"/>
        <v>10</v>
      </c>
      <c r="Q2687" t="str">
        <f t="shared" si="166"/>
        <v>food</v>
      </c>
      <c r="R2687" t="str">
        <f t="shared" si="167"/>
        <v>food trucks</v>
      </c>
      <c r="S2687" s="12">
        <f>(((I2687/60)/60)/24)+DATE(1970,1,1)</f>
        <v>42121.654282407413</v>
      </c>
      <c r="T2687" s="12">
        <f>(((J2687/60)/60)/24)+DATE(1970,1,1)</f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5" t="e">
        <f t="shared" si="165"/>
        <v>#DIV/0!</v>
      </c>
      <c r="Q2688" t="str">
        <f t="shared" si="166"/>
        <v>food</v>
      </c>
      <c r="R2688" t="str">
        <f t="shared" si="167"/>
        <v>food trucks</v>
      </c>
      <c r="S2688" s="12">
        <f>(((I2688/60)/60)/24)+DATE(1970,1,1)</f>
        <v>41912.974803240737</v>
      </c>
      <c r="T2688" s="12">
        <f>(((J2688/60)/60)/24)+DATE(1970,1,1)</f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5" t="e">
        <f t="shared" si="165"/>
        <v>#DIV/0!</v>
      </c>
      <c r="Q2689" t="str">
        <f t="shared" si="166"/>
        <v>food</v>
      </c>
      <c r="R2689" t="str">
        <f t="shared" si="167"/>
        <v>food trucks</v>
      </c>
      <c r="S2689" s="12">
        <f>(((I2689/60)/60)/24)+DATE(1970,1,1)</f>
        <v>42184.64025462963</v>
      </c>
      <c r="T2689" s="12">
        <f>(((J2689/60)/60)/24)+DATE(1970,1,1)</f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5">
        <f t="shared" si="165"/>
        <v>5.29</v>
      </c>
      <c r="Q2690" t="str">
        <f t="shared" si="166"/>
        <v>food</v>
      </c>
      <c r="R2690" t="str">
        <f t="shared" si="167"/>
        <v>food trucks</v>
      </c>
      <c r="S2690" s="12">
        <f>(((I2690/60)/60)/24)+DATE(1970,1,1)</f>
        <v>42059.125</v>
      </c>
      <c r="T2690" s="12">
        <f>(((J2690/60)/60)/24)+DATE(1970,1,1)</f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5">
        <f t="shared" ref="P2691:P2754" si="169">ROUND(E2691/L2691,2)</f>
        <v>1</v>
      </c>
      <c r="Q2691" t="str">
        <f t="shared" ref="Q2691:Q2754" si="170">LEFT(N2691,FIND("/",N2691)-1)</f>
        <v>food</v>
      </c>
      <c r="R2691" t="str">
        <f t="shared" ref="R2691:R2754" si="171">RIGHT(N2691,LEN(N2691)-FIND("/",N2691))</f>
        <v>food trucks</v>
      </c>
      <c r="S2691" s="12">
        <f>(((I2691/60)/60)/24)+DATE(1970,1,1)</f>
        <v>42581.961689814809</v>
      </c>
      <c r="T2691" s="12">
        <f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5">
        <f t="shared" si="169"/>
        <v>72.760000000000005</v>
      </c>
      <c r="Q2692" t="str">
        <f t="shared" si="170"/>
        <v>food</v>
      </c>
      <c r="R2692" t="str">
        <f t="shared" si="171"/>
        <v>food trucks</v>
      </c>
      <c r="S2692" s="12">
        <f>(((I2692/60)/60)/24)+DATE(1970,1,1)</f>
        <v>42158.105046296296</v>
      </c>
      <c r="T2692" s="12">
        <f>(((J2692/60)/60)/24)+DATE(1970,1,1)</f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5">
        <f t="shared" si="169"/>
        <v>17.5</v>
      </c>
      <c r="Q2693" t="str">
        <f t="shared" si="170"/>
        <v>food</v>
      </c>
      <c r="R2693" t="str">
        <f t="shared" si="171"/>
        <v>food trucks</v>
      </c>
      <c r="S2693" s="12">
        <f>(((I2693/60)/60)/24)+DATE(1970,1,1)</f>
        <v>42134.724039351851</v>
      </c>
      <c r="T2693" s="12">
        <f>(((J2693/60)/60)/24)+DATE(1970,1,1)</f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5">
        <f t="shared" si="169"/>
        <v>25</v>
      </c>
      <c r="Q2694" t="str">
        <f t="shared" si="170"/>
        <v>food</v>
      </c>
      <c r="R2694" t="str">
        <f t="shared" si="171"/>
        <v>food trucks</v>
      </c>
      <c r="S2694" s="12">
        <f>(((I2694/60)/60)/24)+DATE(1970,1,1)</f>
        <v>42088.292361111111</v>
      </c>
      <c r="T2694" s="12">
        <f>(((J2694/60)/60)/24)+DATE(1970,1,1)</f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5">
        <f t="shared" si="169"/>
        <v>13.33</v>
      </c>
      <c r="Q2695" t="str">
        <f t="shared" si="170"/>
        <v>food</v>
      </c>
      <c r="R2695" t="str">
        <f t="shared" si="171"/>
        <v>food trucks</v>
      </c>
      <c r="S2695" s="12">
        <f>(((I2695/60)/60)/24)+DATE(1970,1,1)</f>
        <v>41864.138495370367</v>
      </c>
      <c r="T2695" s="12">
        <f>(((J2695/60)/60)/24)+DATE(1970,1,1)</f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5">
        <f t="shared" si="169"/>
        <v>1</v>
      </c>
      <c r="Q2696" t="str">
        <f t="shared" si="170"/>
        <v>food</v>
      </c>
      <c r="R2696" t="str">
        <f t="shared" si="171"/>
        <v>food trucks</v>
      </c>
      <c r="S2696" s="12">
        <f>(((I2696/60)/60)/24)+DATE(1970,1,1)</f>
        <v>41908.140497685185</v>
      </c>
      <c r="T2696" s="12">
        <f>(((J2696/60)/60)/24)+DATE(1970,1,1)</f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5">
        <f t="shared" si="169"/>
        <v>23.67</v>
      </c>
      <c r="Q2697" t="str">
        <f t="shared" si="170"/>
        <v>food</v>
      </c>
      <c r="R2697" t="str">
        <f t="shared" si="171"/>
        <v>food trucks</v>
      </c>
      <c r="S2697" s="12">
        <f>(((I2697/60)/60)/24)+DATE(1970,1,1)</f>
        <v>42108.14025462963</v>
      </c>
      <c r="T2697" s="12">
        <f>(((J2697/60)/60)/24)+DATE(1970,1,1)</f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5">
        <f t="shared" si="169"/>
        <v>89.21</v>
      </c>
      <c r="Q2698" t="str">
        <f t="shared" si="170"/>
        <v>food</v>
      </c>
      <c r="R2698" t="str">
        <f t="shared" si="171"/>
        <v>food trucks</v>
      </c>
      <c r="S2698" s="12">
        <f>(((I2698/60)/60)/24)+DATE(1970,1,1)</f>
        <v>41998.844444444447</v>
      </c>
      <c r="T2698" s="12">
        <f>(((J2698/60)/60)/24)+DATE(1970,1,1)</f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5">
        <f t="shared" si="169"/>
        <v>116.56</v>
      </c>
      <c r="Q2699" t="str">
        <f t="shared" si="170"/>
        <v>food</v>
      </c>
      <c r="R2699" t="str">
        <f t="shared" si="171"/>
        <v>food trucks</v>
      </c>
      <c r="S2699" s="12">
        <f>(((I2699/60)/60)/24)+DATE(1970,1,1)</f>
        <v>42218.916666666672</v>
      </c>
      <c r="T2699" s="12">
        <f>(((J2699/60)/60)/24)+DATE(1970,1,1)</f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5">
        <f t="shared" si="169"/>
        <v>13.01</v>
      </c>
      <c r="Q2700" t="str">
        <f t="shared" si="170"/>
        <v>food</v>
      </c>
      <c r="R2700" t="str">
        <f t="shared" si="171"/>
        <v>food trucks</v>
      </c>
      <c r="S2700" s="12">
        <f>(((I2700/60)/60)/24)+DATE(1970,1,1)</f>
        <v>41817.898240740738</v>
      </c>
      <c r="T2700" s="12">
        <f>(((J2700/60)/60)/24)+DATE(1970,1,1)</f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5" t="e">
        <f t="shared" si="169"/>
        <v>#DIV/0!</v>
      </c>
      <c r="Q2701" t="str">
        <f t="shared" si="170"/>
        <v>food</v>
      </c>
      <c r="R2701" t="str">
        <f t="shared" si="171"/>
        <v>food trucks</v>
      </c>
      <c r="S2701" s="12">
        <f>(((I2701/60)/60)/24)+DATE(1970,1,1)</f>
        <v>41859.896562499998</v>
      </c>
      <c r="T2701" s="12">
        <f>(((J2701/60)/60)/24)+DATE(1970,1,1)</f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5">
        <f t="shared" si="169"/>
        <v>17.5</v>
      </c>
      <c r="Q2702" t="str">
        <f t="shared" si="170"/>
        <v>food</v>
      </c>
      <c r="R2702" t="str">
        <f t="shared" si="171"/>
        <v>food trucks</v>
      </c>
      <c r="S2702" s="12">
        <f>(((I2702/60)/60)/24)+DATE(1970,1,1)</f>
        <v>41900.87467592593</v>
      </c>
      <c r="T2702" s="12">
        <f>(((J2702/60)/60)/24)+DATE(1970,1,1)</f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5">
        <f t="shared" si="169"/>
        <v>34.130000000000003</v>
      </c>
      <c r="Q2703" t="str">
        <f t="shared" si="170"/>
        <v>theater</v>
      </c>
      <c r="R2703" t="str">
        <f t="shared" si="171"/>
        <v>spaces</v>
      </c>
      <c r="S2703" s="12">
        <f>(((I2703/60)/60)/24)+DATE(1970,1,1)</f>
        <v>42832.733032407406</v>
      </c>
      <c r="T2703" s="12">
        <f>(((J2703/60)/60)/24)+DATE(1970,1,1)</f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5">
        <f t="shared" si="169"/>
        <v>132.35</v>
      </c>
      <c r="Q2704" t="str">
        <f t="shared" si="170"/>
        <v>theater</v>
      </c>
      <c r="R2704" t="str">
        <f t="shared" si="171"/>
        <v>spaces</v>
      </c>
      <c r="S2704" s="12">
        <f>(((I2704/60)/60)/24)+DATE(1970,1,1)</f>
        <v>42830.760150462964</v>
      </c>
      <c r="T2704" s="12">
        <f>(((J2704/60)/60)/24)+DATE(1970,1,1)</f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5">
        <f t="shared" si="169"/>
        <v>922.22</v>
      </c>
      <c r="Q2705" t="str">
        <f t="shared" si="170"/>
        <v>theater</v>
      </c>
      <c r="R2705" t="str">
        <f t="shared" si="171"/>
        <v>spaces</v>
      </c>
      <c r="S2705" s="12">
        <f>(((I2705/60)/60)/24)+DATE(1970,1,1)</f>
        <v>42816.648495370369</v>
      </c>
      <c r="T2705" s="12">
        <f>(((J2705/60)/60)/24)+DATE(1970,1,1)</f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5">
        <f t="shared" si="169"/>
        <v>163.57</v>
      </c>
      <c r="Q2706" t="str">
        <f t="shared" si="170"/>
        <v>theater</v>
      </c>
      <c r="R2706" t="str">
        <f t="shared" si="171"/>
        <v>spaces</v>
      </c>
      <c r="S2706" s="12">
        <f>(((I2706/60)/60)/24)+DATE(1970,1,1)</f>
        <v>42830.820763888885</v>
      </c>
      <c r="T2706" s="12">
        <f>(((J2706/60)/60)/24)+DATE(1970,1,1)</f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5">
        <f t="shared" si="169"/>
        <v>217.38</v>
      </c>
      <c r="Q2707" t="str">
        <f t="shared" si="170"/>
        <v>theater</v>
      </c>
      <c r="R2707" t="str">
        <f t="shared" si="171"/>
        <v>spaces</v>
      </c>
      <c r="S2707" s="12">
        <f>(((I2707/60)/60)/24)+DATE(1970,1,1)</f>
        <v>42818.874513888892</v>
      </c>
      <c r="T2707" s="12">
        <f>(((J2707/60)/60)/24)+DATE(1970,1,1)</f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5">
        <f t="shared" si="169"/>
        <v>149.44</v>
      </c>
      <c r="Q2708" t="str">
        <f t="shared" si="170"/>
        <v>theater</v>
      </c>
      <c r="R2708" t="str">
        <f t="shared" si="171"/>
        <v>spaces</v>
      </c>
      <c r="S2708" s="12">
        <f>(((I2708/60)/60)/24)+DATE(1970,1,1)</f>
        <v>41928.290972222225</v>
      </c>
      <c r="T2708" s="12">
        <f>(((J2708/60)/60)/24)+DATE(1970,1,1)</f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5">
        <f t="shared" si="169"/>
        <v>71.239999999999995</v>
      </c>
      <c r="Q2709" t="str">
        <f t="shared" si="170"/>
        <v>theater</v>
      </c>
      <c r="R2709" t="str">
        <f t="shared" si="171"/>
        <v>spaces</v>
      </c>
      <c r="S2709" s="12">
        <f>(((I2709/60)/60)/24)+DATE(1970,1,1)</f>
        <v>41421.290972222225</v>
      </c>
      <c r="T2709" s="12">
        <f>(((J2709/60)/60)/24)+DATE(1970,1,1)</f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5">
        <f t="shared" si="169"/>
        <v>44.46</v>
      </c>
      <c r="Q2710" t="str">
        <f t="shared" si="170"/>
        <v>theater</v>
      </c>
      <c r="R2710" t="str">
        <f t="shared" si="171"/>
        <v>spaces</v>
      </c>
      <c r="S2710" s="12">
        <f>(((I2710/60)/60)/24)+DATE(1970,1,1)</f>
        <v>42572.698217592595</v>
      </c>
      <c r="T2710" s="12">
        <f>(((J2710/60)/60)/24)+DATE(1970,1,1)</f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5">
        <f t="shared" si="169"/>
        <v>164.94</v>
      </c>
      <c r="Q2711" t="str">
        <f t="shared" si="170"/>
        <v>theater</v>
      </c>
      <c r="R2711" t="str">
        <f t="shared" si="171"/>
        <v>spaces</v>
      </c>
      <c r="S2711" s="12">
        <f>(((I2711/60)/60)/24)+DATE(1970,1,1)</f>
        <v>42647.165972222225</v>
      </c>
      <c r="T2711" s="12">
        <f>(((J2711/60)/60)/24)+DATE(1970,1,1)</f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5">
        <f t="shared" si="169"/>
        <v>84.87</v>
      </c>
      <c r="Q2712" t="str">
        <f t="shared" si="170"/>
        <v>theater</v>
      </c>
      <c r="R2712" t="str">
        <f t="shared" si="171"/>
        <v>spaces</v>
      </c>
      <c r="S2712" s="12">
        <f>(((I2712/60)/60)/24)+DATE(1970,1,1)</f>
        <v>41860.083333333336</v>
      </c>
      <c r="T2712" s="12">
        <f>(((J2712/60)/60)/24)+DATE(1970,1,1)</f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5">
        <f t="shared" si="169"/>
        <v>53.95</v>
      </c>
      <c r="Q2713" t="str">
        <f t="shared" si="170"/>
        <v>theater</v>
      </c>
      <c r="R2713" t="str">
        <f t="shared" si="171"/>
        <v>spaces</v>
      </c>
      <c r="S2713" s="12">
        <f>(((I2713/60)/60)/24)+DATE(1970,1,1)</f>
        <v>41810.917361111111</v>
      </c>
      <c r="T2713" s="12">
        <f>(((J2713/60)/60)/24)+DATE(1970,1,1)</f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5">
        <f t="shared" si="169"/>
        <v>50.53</v>
      </c>
      <c r="Q2714" t="str">
        <f t="shared" si="170"/>
        <v>theater</v>
      </c>
      <c r="R2714" t="str">
        <f t="shared" si="171"/>
        <v>spaces</v>
      </c>
      <c r="S2714" s="12">
        <f>(((I2714/60)/60)/24)+DATE(1970,1,1)</f>
        <v>41468.75</v>
      </c>
      <c r="T2714" s="12">
        <f>(((J2714/60)/60)/24)+DATE(1970,1,1)</f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5">
        <f t="shared" si="169"/>
        <v>108</v>
      </c>
      <c r="Q2715" t="str">
        <f t="shared" si="170"/>
        <v>theater</v>
      </c>
      <c r="R2715" t="str">
        <f t="shared" si="171"/>
        <v>spaces</v>
      </c>
      <c r="S2715" s="12">
        <f>(((I2715/60)/60)/24)+DATE(1970,1,1)</f>
        <v>42362.653749999998</v>
      </c>
      <c r="T2715" s="12">
        <f>(((J2715/60)/60)/24)+DATE(1970,1,1)</f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5">
        <f t="shared" si="169"/>
        <v>95.37</v>
      </c>
      <c r="Q2716" t="str">
        <f t="shared" si="170"/>
        <v>theater</v>
      </c>
      <c r="R2716" t="str">
        <f t="shared" si="171"/>
        <v>spaces</v>
      </c>
      <c r="S2716" s="12">
        <f>(((I2716/60)/60)/24)+DATE(1970,1,1)</f>
        <v>42657.958333333328</v>
      </c>
      <c r="T2716" s="12">
        <f>(((J2716/60)/60)/24)+DATE(1970,1,1)</f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5">
        <f t="shared" si="169"/>
        <v>57.63</v>
      </c>
      <c r="Q2717" t="str">
        <f t="shared" si="170"/>
        <v>theater</v>
      </c>
      <c r="R2717" t="str">
        <f t="shared" si="171"/>
        <v>spaces</v>
      </c>
      <c r="S2717" s="12">
        <f>(((I2717/60)/60)/24)+DATE(1970,1,1)</f>
        <v>42421.398472222223</v>
      </c>
      <c r="T2717" s="12">
        <f>(((J2717/60)/60)/24)+DATE(1970,1,1)</f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5">
        <f t="shared" si="169"/>
        <v>64.16</v>
      </c>
      <c r="Q2718" t="str">
        <f t="shared" si="170"/>
        <v>theater</v>
      </c>
      <c r="R2718" t="str">
        <f t="shared" si="171"/>
        <v>spaces</v>
      </c>
      <c r="S2718" s="12">
        <f>(((I2718/60)/60)/24)+DATE(1970,1,1)</f>
        <v>42285.333252314813</v>
      </c>
      <c r="T2718" s="12">
        <f>(((J2718/60)/60)/24)+DATE(1970,1,1)</f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5">
        <f t="shared" si="169"/>
        <v>92.39</v>
      </c>
      <c r="Q2719" t="str">
        <f t="shared" si="170"/>
        <v>theater</v>
      </c>
      <c r="R2719" t="str">
        <f t="shared" si="171"/>
        <v>spaces</v>
      </c>
      <c r="S2719" s="12">
        <f>(((I2719/60)/60)/24)+DATE(1970,1,1)</f>
        <v>41979.956585648149</v>
      </c>
      <c r="T2719" s="12">
        <f>(((J2719/60)/60)/24)+DATE(1970,1,1)</f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5">
        <f t="shared" si="169"/>
        <v>125.98</v>
      </c>
      <c r="Q2720" t="str">
        <f t="shared" si="170"/>
        <v>theater</v>
      </c>
      <c r="R2720" t="str">
        <f t="shared" si="171"/>
        <v>spaces</v>
      </c>
      <c r="S2720" s="12">
        <f>(((I2720/60)/60)/24)+DATE(1970,1,1)</f>
        <v>42493.958333333328</v>
      </c>
      <c r="T2720" s="12">
        <f>(((J2720/60)/60)/24)+DATE(1970,1,1)</f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5">
        <f t="shared" si="169"/>
        <v>94.64</v>
      </c>
      <c r="Q2721" t="str">
        <f t="shared" si="170"/>
        <v>theater</v>
      </c>
      <c r="R2721" t="str">
        <f t="shared" si="171"/>
        <v>spaces</v>
      </c>
      <c r="S2721" s="12">
        <f>(((I2721/60)/60)/24)+DATE(1970,1,1)</f>
        <v>42477.989513888882</v>
      </c>
      <c r="T2721" s="12">
        <f>(((J2721/60)/60)/24)+DATE(1970,1,1)</f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5">
        <f t="shared" si="169"/>
        <v>170.7</v>
      </c>
      <c r="Q2722" t="str">
        <f t="shared" si="170"/>
        <v>theater</v>
      </c>
      <c r="R2722" t="str">
        <f t="shared" si="171"/>
        <v>spaces</v>
      </c>
      <c r="S2722" s="12">
        <f>(((I2722/60)/60)/24)+DATE(1970,1,1)</f>
        <v>42685.507557870369</v>
      </c>
      <c r="T2722" s="12">
        <f>(((J2722/60)/60)/24)+DATE(1970,1,1)</f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5">
        <f t="shared" si="169"/>
        <v>40.76</v>
      </c>
      <c r="Q2723" t="str">
        <f t="shared" si="170"/>
        <v>technology</v>
      </c>
      <c r="R2723" t="str">
        <f t="shared" si="171"/>
        <v>hardware</v>
      </c>
      <c r="S2723" s="12">
        <f>(((I2723/60)/60)/24)+DATE(1970,1,1)</f>
        <v>41523.791666666664</v>
      </c>
      <c r="T2723" s="12">
        <f>(((J2723/60)/60)/24)+DATE(1970,1,1)</f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5">
        <f t="shared" si="169"/>
        <v>68.25</v>
      </c>
      <c r="Q2724" t="str">
        <f t="shared" si="170"/>
        <v>technology</v>
      </c>
      <c r="R2724" t="str">
        <f t="shared" si="171"/>
        <v>hardware</v>
      </c>
      <c r="S2724" s="12">
        <f>(((I2724/60)/60)/24)+DATE(1970,1,1)</f>
        <v>42764.857094907406</v>
      </c>
      <c r="T2724" s="12">
        <f>(((J2724/60)/60)/24)+DATE(1970,1,1)</f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5">
        <f t="shared" si="169"/>
        <v>95.49</v>
      </c>
      <c r="Q2725" t="str">
        <f t="shared" si="170"/>
        <v>technology</v>
      </c>
      <c r="R2725" t="str">
        <f t="shared" si="171"/>
        <v>hardware</v>
      </c>
      <c r="S2725" s="12">
        <f>(((I2725/60)/60)/24)+DATE(1970,1,1)</f>
        <v>42004.880648148144</v>
      </c>
      <c r="T2725" s="12">
        <f>(((J2725/60)/60)/24)+DATE(1970,1,1)</f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5">
        <f t="shared" si="169"/>
        <v>7.19</v>
      </c>
      <c r="Q2726" t="str">
        <f t="shared" si="170"/>
        <v>technology</v>
      </c>
      <c r="R2726" t="str">
        <f t="shared" si="171"/>
        <v>hardware</v>
      </c>
      <c r="S2726" s="12">
        <f>(((I2726/60)/60)/24)+DATE(1970,1,1)</f>
        <v>42231.32707175926</v>
      </c>
      <c r="T2726" s="12">
        <f>(((J2726/60)/60)/24)+DATE(1970,1,1)</f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5">
        <f t="shared" si="169"/>
        <v>511.65</v>
      </c>
      <c r="Q2727" t="str">
        <f t="shared" si="170"/>
        <v>technology</v>
      </c>
      <c r="R2727" t="str">
        <f t="shared" si="171"/>
        <v>hardware</v>
      </c>
      <c r="S2727" s="12">
        <f>(((I2727/60)/60)/24)+DATE(1970,1,1)</f>
        <v>42795.744618055556</v>
      </c>
      <c r="T2727" s="12">
        <f>(((J2727/60)/60)/24)+DATE(1970,1,1)</f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5">
        <f t="shared" si="169"/>
        <v>261.75</v>
      </c>
      <c r="Q2728" t="str">
        <f t="shared" si="170"/>
        <v>technology</v>
      </c>
      <c r="R2728" t="str">
        <f t="shared" si="171"/>
        <v>hardware</v>
      </c>
      <c r="S2728" s="12">
        <f>(((I2728/60)/60)/24)+DATE(1970,1,1)</f>
        <v>42482.579988425925</v>
      </c>
      <c r="T2728" s="12">
        <f>(((J2728/60)/60)/24)+DATE(1970,1,1)</f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5">
        <f t="shared" si="169"/>
        <v>69.760000000000005</v>
      </c>
      <c r="Q2729" t="str">
        <f t="shared" si="170"/>
        <v>technology</v>
      </c>
      <c r="R2729" t="str">
        <f t="shared" si="171"/>
        <v>hardware</v>
      </c>
      <c r="S2729" s="12">
        <f>(((I2729/60)/60)/24)+DATE(1970,1,1)</f>
        <v>42223.676655092597</v>
      </c>
      <c r="T2729" s="12">
        <f>(((J2729/60)/60)/24)+DATE(1970,1,1)</f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5">
        <f t="shared" si="169"/>
        <v>77.23</v>
      </c>
      <c r="Q2730" t="str">
        <f t="shared" si="170"/>
        <v>technology</v>
      </c>
      <c r="R2730" t="str">
        <f t="shared" si="171"/>
        <v>hardware</v>
      </c>
      <c r="S2730" s="12">
        <f>(((I2730/60)/60)/24)+DATE(1970,1,1)</f>
        <v>42368.59993055556</v>
      </c>
      <c r="T2730" s="12">
        <f>(((J2730/60)/60)/24)+DATE(1970,1,1)</f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5">
        <f t="shared" si="169"/>
        <v>340.57</v>
      </c>
      <c r="Q2731" t="str">
        <f t="shared" si="170"/>
        <v>technology</v>
      </c>
      <c r="R2731" t="str">
        <f t="shared" si="171"/>
        <v>hardware</v>
      </c>
      <c r="S2731" s="12">
        <f>(((I2731/60)/60)/24)+DATE(1970,1,1)</f>
        <v>42125.240706018521</v>
      </c>
      <c r="T2731" s="12">
        <f>(((J2731/60)/60)/24)+DATE(1970,1,1)</f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5">
        <f t="shared" si="169"/>
        <v>67.42</v>
      </c>
      <c r="Q2732" t="str">
        <f t="shared" si="170"/>
        <v>technology</v>
      </c>
      <c r="R2732" t="str">
        <f t="shared" si="171"/>
        <v>hardware</v>
      </c>
      <c r="S2732" s="12">
        <f>(((I2732/60)/60)/24)+DATE(1970,1,1)</f>
        <v>41386.541377314818</v>
      </c>
      <c r="T2732" s="12">
        <f>(((J2732/60)/60)/24)+DATE(1970,1,1)</f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5">
        <f t="shared" si="169"/>
        <v>845.7</v>
      </c>
      <c r="Q2733" t="str">
        <f t="shared" si="170"/>
        <v>technology</v>
      </c>
      <c r="R2733" t="str">
        <f t="shared" si="171"/>
        <v>hardware</v>
      </c>
      <c r="S2733" s="12">
        <f>(((I2733/60)/60)/24)+DATE(1970,1,1)</f>
        <v>41930.166666666664</v>
      </c>
      <c r="T2733" s="12">
        <f>(((J2733/60)/60)/24)+DATE(1970,1,1)</f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5">
        <f t="shared" si="169"/>
        <v>97.19</v>
      </c>
      <c r="Q2734" t="str">
        <f t="shared" si="170"/>
        <v>technology</v>
      </c>
      <c r="R2734" t="str">
        <f t="shared" si="171"/>
        <v>hardware</v>
      </c>
      <c r="S2734" s="12">
        <f>(((I2734/60)/60)/24)+DATE(1970,1,1)</f>
        <v>41422</v>
      </c>
      <c r="T2734" s="12">
        <f>(((J2734/60)/60)/24)+DATE(1970,1,1)</f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5">
        <f t="shared" si="169"/>
        <v>451.84</v>
      </c>
      <c r="Q2735" t="str">
        <f t="shared" si="170"/>
        <v>technology</v>
      </c>
      <c r="R2735" t="str">
        <f t="shared" si="171"/>
        <v>hardware</v>
      </c>
      <c r="S2735" s="12">
        <f>(((I2735/60)/60)/24)+DATE(1970,1,1)</f>
        <v>42104.231180555551</v>
      </c>
      <c r="T2735" s="12">
        <f>(((J2735/60)/60)/24)+DATE(1970,1,1)</f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5">
        <f t="shared" si="169"/>
        <v>138.66999999999999</v>
      </c>
      <c r="Q2736" t="str">
        <f t="shared" si="170"/>
        <v>technology</v>
      </c>
      <c r="R2736" t="str">
        <f t="shared" si="171"/>
        <v>hardware</v>
      </c>
      <c r="S2736" s="12">
        <f>(((I2736/60)/60)/24)+DATE(1970,1,1)</f>
        <v>42656.915972222225</v>
      </c>
      <c r="T2736" s="12">
        <f>(((J2736/60)/60)/24)+DATE(1970,1,1)</f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5">
        <f t="shared" si="169"/>
        <v>21.64</v>
      </c>
      <c r="Q2737" t="str">
        <f t="shared" si="170"/>
        <v>technology</v>
      </c>
      <c r="R2737" t="str">
        <f t="shared" si="171"/>
        <v>hardware</v>
      </c>
      <c r="S2737" s="12">
        <f>(((I2737/60)/60)/24)+DATE(1970,1,1)</f>
        <v>41346.833333333336</v>
      </c>
      <c r="T2737" s="12">
        <f>(((J2737/60)/60)/24)+DATE(1970,1,1)</f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5">
        <f t="shared" si="169"/>
        <v>169.52</v>
      </c>
      <c r="Q2738" t="str">
        <f t="shared" si="170"/>
        <v>technology</v>
      </c>
      <c r="R2738" t="str">
        <f t="shared" si="171"/>
        <v>hardware</v>
      </c>
      <c r="S2738" s="12">
        <f>(((I2738/60)/60)/24)+DATE(1970,1,1)</f>
        <v>41752.666354166664</v>
      </c>
      <c r="T2738" s="12">
        <f>(((J2738/60)/60)/24)+DATE(1970,1,1)</f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5">
        <f t="shared" si="169"/>
        <v>161.88</v>
      </c>
      <c r="Q2739" t="str">
        <f t="shared" si="170"/>
        <v>technology</v>
      </c>
      <c r="R2739" t="str">
        <f t="shared" si="171"/>
        <v>hardware</v>
      </c>
      <c r="S2739" s="12">
        <f>(((I2739/60)/60)/24)+DATE(1970,1,1)</f>
        <v>41654.791666666664</v>
      </c>
      <c r="T2739" s="12">
        <f>(((J2739/60)/60)/24)+DATE(1970,1,1)</f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5">
        <f t="shared" si="169"/>
        <v>493.13</v>
      </c>
      <c r="Q2740" t="str">
        <f t="shared" si="170"/>
        <v>technology</v>
      </c>
      <c r="R2740" t="str">
        <f t="shared" si="171"/>
        <v>hardware</v>
      </c>
      <c r="S2740" s="12">
        <f>(((I2740/60)/60)/24)+DATE(1970,1,1)</f>
        <v>42680.143564814818</v>
      </c>
      <c r="T2740" s="12">
        <f>(((J2740/60)/60)/24)+DATE(1970,1,1)</f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5">
        <f t="shared" si="169"/>
        <v>22.12</v>
      </c>
      <c r="Q2741" t="str">
        <f t="shared" si="170"/>
        <v>technology</v>
      </c>
      <c r="R2741" t="str">
        <f t="shared" si="171"/>
        <v>hardware</v>
      </c>
      <c r="S2741" s="12">
        <f>(((I2741/60)/60)/24)+DATE(1970,1,1)</f>
        <v>41764.887928240743</v>
      </c>
      <c r="T2741" s="12">
        <f>(((J2741/60)/60)/24)+DATE(1970,1,1)</f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5">
        <f t="shared" si="169"/>
        <v>18.239999999999998</v>
      </c>
      <c r="Q2742" t="str">
        <f t="shared" si="170"/>
        <v>technology</v>
      </c>
      <c r="R2742" t="str">
        <f t="shared" si="171"/>
        <v>hardware</v>
      </c>
      <c r="S2742" s="12">
        <f>(((I2742/60)/60)/24)+DATE(1970,1,1)</f>
        <v>42074.99018518519</v>
      </c>
      <c r="T2742" s="12">
        <f>(((J2742/60)/60)/24)+DATE(1970,1,1)</f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5">
        <f t="shared" si="169"/>
        <v>8.75</v>
      </c>
      <c r="Q2743" t="str">
        <f t="shared" si="170"/>
        <v>publishing</v>
      </c>
      <c r="R2743" t="str">
        <f t="shared" si="171"/>
        <v>children's books</v>
      </c>
      <c r="S2743" s="12">
        <f>(((I2743/60)/60)/24)+DATE(1970,1,1)</f>
        <v>41932.088194444441</v>
      </c>
      <c r="T2743" s="12">
        <f>(((J2743/60)/60)/24)+DATE(1970,1,1)</f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5">
        <f t="shared" si="169"/>
        <v>40.61</v>
      </c>
      <c r="Q2744" t="str">
        <f t="shared" si="170"/>
        <v>publishing</v>
      </c>
      <c r="R2744" t="str">
        <f t="shared" si="171"/>
        <v>children's books</v>
      </c>
      <c r="S2744" s="12">
        <f>(((I2744/60)/60)/24)+DATE(1970,1,1)</f>
        <v>41044.719756944447</v>
      </c>
      <c r="T2744" s="12">
        <f>(((J2744/60)/60)/24)+DATE(1970,1,1)</f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5" t="e">
        <f t="shared" si="169"/>
        <v>#DIV/0!</v>
      </c>
      <c r="Q2745" t="str">
        <f t="shared" si="170"/>
        <v>publishing</v>
      </c>
      <c r="R2745" t="str">
        <f t="shared" si="171"/>
        <v>children's books</v>
      </c>
      <c r="S2745" s="12">
        <f>(((I2745/60)/60)/24)+DATE(1970,1,1)</f>
        <v>42662.328784722224</v>
      </c>
      <c r="T2745" s="12">
        <f>(((J2745/60)/60)/24)+DATE(1970,1,1)</f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5">
        <f t="shared" si="169"/>
        <v>37.950000000000003</v>
      </c>
      <c r="Q2746" t="str">
        <f t="shared" si="170"/>
        <v>publishing</v>
      </c>
      <c r="R2746" t="str">
        <f t="shared" si="171"/>
        <v>children's books</v>
      </c>
      <c r="S2746" s="12">
        <f>(((I2746/60)/60)/24)+DATE(1970,1,1)</f>
        <v>40968.062476851854</v>
      </c>
      <c r="T2746" s="12">
        <f>(((J2746/60)/60)/24)+DATE(1970,1,1)</f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5">
        <f t="shared" si="169"/>
        <v>35.729999999999997</v>
      </c>
      <c r="Q2747" t="str">
        <f t="shared" si="170"/>
        <v>publishing</v>
      </c>
      <c r="R2747" t="str">
        <f t="shared" si="171"/>
        <v>children's books</v>
      </c>
      <c r="S2747" s="12">
        <f>(((I2747/60)/60)/24)+DATE(1970,1,1)</f>
        <v>41104.988055555557</v>
      </c>
      <c r="T2747" s="12">
        <f>(((J2747/60)/60)/24)+DATE(1970,1,1)</f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5">
        <f t="shared" si="169"/>
        <v>42.16</v>
      </c>
      <c r="Q2748" t="str">
        <f t="shared" si="170"/>
        <v>publishing</v>
      </c>
      <c r="R2748" t="str">
        <f t="shared" si="171"/>
        <v>children's books</v>
      </c>
      <c r="S2748" s="12">
        <f>(((I2748/60)/60)/24)+DATE(1970,1,1)</f>
        <v>41880.781377314815</v>
      </c>
      <c r="T2748" s="12">
        <f>(((J2748/60)/60)/24)+DATE(1970,1,1)</f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5">
        <f t="shared" si="169"/>
        <v>35</v>
      </c>
      <c r="Q2749" t="str">
        <f t="shared" si="170"/>
        <v>publishing</v>
      </c>
      <c r="R2749" t="str">
        <f t="shared" si="171"/>
        <v>children's books</v>
      </c>
      <c r="S2749" s="12">
        <f>(((I2749/60)/60)/24)+DATE(1970,1,1)</f>
        <v>41076.131944444445</v>
      </c>
      <c r="T2749" s="12">
        <f>(((J2749/60)/60)/24)+DATE(1970,1,1)</f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5">
        <f t="shared" si="169"/>
        <v>13.25</v>
      </c>
      <c r="Q2750" t="str">
        <f t="shared" si="170"/>
        <v>publishing</v>
      </c>
      <c r="R2750" t="str">
        <f t="shared" si="171"/>
        <v>children's books</v>
      </c>
      <c r="S2750" s="12">
        <f>(((I2750/60)/60)/24)+DATE(1970,1,1)</f>
        <v>42615.7106712963</v>
      </c>
      <c r="T2750" s="12">
        <f>(((J2750/60)/60)/24)+DATE(1970,1,1)</f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5">
        <f t="shared" si="169"/>
        <v>55</v>
      </c>
      <c r="Q2751" t="str">
        <f t="shared" si="170"/>
        <v>publishing</v>
      </c>
      <c r="R2751" t="str">
        <f t="shared" si="171"/>
        <v>children's books</v>
      </c>
      <c r="S2751" s="12">
        <f>(((I2751/60)/60)/24)+DATE(1970,1,1)</f>
        <v>42098.757372685184</v>
      </c>
      <c r="T2751" s="12">
        <f>(((J2751/60)/60)/24)+DATE(1970,1,1)</f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5" t="e">
        <f t="shared" si="169"/>
        <v>#DIV/0!</v>
      </c>
      <c r="Q2752" t="str">
        <f t="shared" si="170"/>
        <v>publishing</v>
      </c>
      <c r="R2752" t="str">
        <f t="shared" si="171"/>
        <v>children's books</v>
      </c>
      <c r="S2752" s="12">
        <f>(((I2752/60)/60)/24)+DATE(1970,1,1)</f>
        <v>41090.833333333336</v>
      </c>
      <c r="T2752" s="12">
        <f>(((J2752/60)/60)/24)+DATE(1970,1,1)</f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5" t="e">
        <f t="shared" si="169"/>
        <v>#DIV/0!</v>
      </c>
      <c r="Q2753" t="str">
        <f t="shared" si="170"/>
        <v>publishing</v>
      </c>
      <c r="R2753" t="str">
        <f t="shared" si="171"/>
        <v>children's books</v>
      </c>
      <c r="S2753" s="12">
        <f>(((I2753/60)/60)/24)+DATE(1970,1,1)</f>
        <v>41807.887060185189</v>
      </c>
      <c r="T2753" s="12">
        <f>(((J2753/60)/60)/24)+DATE(1970,1,1)</f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5">
        <f t="shared" si="169"/>
        <v>39.29</v>
      </c>
      <c r="Q2754" t="str">
        <f t="shared" si="170"/>
        <v>publishing</v>
      </c>
      <c r="R2754" t="str">
        <f t="shared" si="171"/>
        <v>children's books</v>
      </c>
      <c r="S2754" s="12">
        <f>(((I2754/60)/60)/24)+DATE(1970,1,1)</f>
        <v>40895.765092592592</v>
      </c>
      <c r="T2754" s="12">
        <f>(((J2754/60)/60)/24)+DATE(1970,1,1)</f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5">
        <f t="shared" ref="P2755:P2818" si="173">ROUND(E2755/L2755,2)</f>
        <v>47.5</v>
      </c>
      <c r="Q2755" t="str">
        <f t="shared" ref="Q2755:Q2818" si="174">LEFT(N2755,FIND("/",N2755)-1)</f>
        <v>publishing</v>
      </c>
      <c r="R2755" t="str">
        <f t="shared" ref="R2755:R2818" si="175">RIGHT(N2755,LEN(N2755)-FIND("/",N2755))</f>
        <v>children's books</v>
      </c>
      <c r="S2755" s="12">
        <f>(((I2755/60)/60)/24)+DATE(1970,1,1)</f>
        <v>41147.900729166664</v>
      </c>
      <c r="T2755" s="12">
        <f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5" t="e">
        <f t="shared" si="173"/>
        <v>#DIV/0!</v>
      </c>
      <c r="Q2756" t="str">
        <f t="shared" si="174"/>
        <v>publishing</v>
      </c>
      <c r="R2756" t="str">
        <f t="shared" si="175"/>
        <v>children's books</v>
      </c>
      <c r="S2756" s="12">
        <f>(((I2756/60)/60)/24)+DATE(1970,1,1)</f>
        <v>41893.636006944449</v>
      </c>
      <c r="T2756" s="12">
        <f>(((J2756/60)/60)/24)+DATE(1970,1,1)</f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5">
        <f t="shared" si="173"/>
        <v>17.329999999999998</v>
      </c>
      <c r="Q2757" t="str">
        <f t="shared" si="174"/>
        <v>publishing</v>
      </c>
      <c r="R2757" t="str">
        <f t="shared" si="175"/>
        <v>children's books</v>
      </c>
      <c r="S2757" s="12">
        <f>(((I2757/60)/60)/24)+DATE(1970,1,1)</f>
        <v>42102.790821759263</v>
      </c>
      <c r="T2757" s="12">
        <f>(((J2757/60)/60)/24)+DATE(1970,1,1)</f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5">
        <f t="shared" si="173"/>
        <v>31.76</v>
      </c>
      <c r="Q2758" t="str">
        <f t="shared" si="174"/>
        <v>publishing</v>
      </c>
      <c r="R2758" t="str">
        <f t="shared" si="175"/>
        <v>children's books</v>
      </c>
      <c r="S2758" s="12">
        <f>(((I2758/60)/60)/24)+DATE(1970,1,1)</f>
        <v>41650.90047453704</v>
      </c>
      <c r="T2758" s="12">
        <f>(((J2758/60)/60)/24)+DATE(1970,1,1)</f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5">
        <f t="shared" si="173"/>
        <v>5</v>
      </c>
      <c r="Q2759" t="str">
        <f t="shared" si="174"/>
        <v>publishing</v>
      </c>
      <c r="R2759" t="str">
        <f t="shared" si="175"/>
        <v>children's books</v>
      </c>
      <c r="S2759" s="12">
        <f>(((I2759/60)/60)/24)+DATE(1970,1,1)</f>
        <v>42588.65662037037</v>
      </c>
      <c r="T2759" s="12">
        <f>(((J2759/60)/60)/24)+DATE(1970,1,1)</f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5">
        <f t="shared" si="173"/>
        <v>39</v>
      </c>
      <c r="Q2760" t="str">
        <f t="shared" si="174"/>
        <v>publishing</v>
      </c>
      <c r="R2760" t="str">
        <f t="shared" si="175"/>
        <v>children's books</v>
      </c>
      <c r="S2760" s="12">
        <f>(((I2760/60)/60)/24)+DATE(1970,1,1)</f>
        <v>42653.441932870366</v>
      </c>
      <c r="T2760" s="12">
        <f>(((J2760/60)/60)/24)+DATE(1970,1,1)</f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5">
        <f t="shared" si="173"/>
        <v>52.5</v>
      </c>
      <c r="Q2761" t="str">
        <f t="shared" si="174"/>
        <v>publishing</v>
      </c>
      <c r="R2761" t="str">
        <f t="shared" si="175"/>
        <v>children's books</v>
      </c>
      <c r="S2761" s="12">
        <f>(((I2761/60)/60)/24)+DATE(1970,1,1)</f>
        <v>42567.36650462963</v>
      </c>
      <c r="T2761" s="12">
        <f>(((J2761/60)/60)/24)+DATE(1970,1,1)</f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5" t="e">
        <f t="shared" si="173"/>
        <v>#DIV/0!</v>
      </c>
      <c r="Q2762" t="str">
        <f t="shared" si="174"/>
        <v>publishing</v>
      </c>
      <c r="R2762" t="str">
        <f t="shared" si="175"/>
        <v>children's books</v>
      </c>
      <c r="S2762" s="12">
        <f>(((I2762/60)/60)/24)+DATE(1970,1,1)</f>
        <v>41445.461319444446</v>
      </c>
      <c r="T2762" s="12">
        <f>(((J2762/60)/60)/24)+DATE(1970,1,1)</f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5">
        <f t="shared" si="173"/>
        <v>9</v>
      </c>
      <c r="Q2763" t="str">
        <f t="shared" si="174"/>
        <v>publishing</v>
      </c>
      <c r="R2763" t="str">
        <f t="shared" si="175"/>
        <v>children's books</v>
      </c>
      <c r="S2763" s="12">
        <f>(((I2763/60)/60)/24)+DATE(1970,1,1)</f>
        <v>41277.063576388886</v>
      </c>
      <c r="T2763" s="12">
        <f>(((J2763/60)/60)/24)+DATE(1970,1,1)</f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5">
        <f t="shared" si="173"/>
        <v>25</v>
      </c>
      <c r="Q2764" t="str">
        <f t="shared" si="174"/>
        <v>publishing</v>
      </c>
      <c r="R2764" t="str">
        <f t="shared" si="175"/>
        <v>children's books</v>
      </c>
      <c r="S2764" s="12">
        <f>(((I2764/60)/60)/24)+DATE(1970,1,1)</f>
        <v>40986.995312500003</v>
      </c>
      <c r="T2764" s="12">
        <f>(((J2764/60)/60)/24)+DATE(1970,1,1)</f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5">
        <f t="shared" si="173"/>
        <v>30</v>
      </c>
      <c r="Q2765" t="str">
        <f t="shared" si="174"/>
        <v>publishing</v>
      </c>
      <c r="R2765" t="str">
        <f t="shared" si="175"/>
        <v>children's books</v>
      </c>
      <c r="S2765" s="12">
        <f>(((I2765/60)/60)/24)+DATE(1970,1,1)</f>
        <v>41418.579675925925</v>
      </c>
      <c r="T2765" s="12">
        <f>(((J2765/60)/60)/24)+DATE(1970,1,1)</f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5">
        <f t="shared" si="173"/>
        <v>11.25</v>
      </c>
      <c r="Q2766" t="str">
        <f t="shared" si="174"/>
        <v>publishing</v>
      </c>
      <c r="R2766" t="str">
        <f t="shared" si="175"/>
        <v>children's books</v>
      </c>
      <c r="S2766" s="12">
        <f>(((I2766/60)/60)/24)+DATE(1970,1,1)</f>
        <v>41059.791666666664</v>
      </c>
      <c r="T2766" s="12">
        <f>(((J2766/60)/60)/24)+DATE(1970,1,1)</f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5" t="e">
        <f t="shared" si="173"/>
        <v>#DIV/0!</v>
      </c>
      <c r="Q2767" t="str">
        <f t="shared" si="174"/>
        <v>publishing</v>
      </c>
      <c r="R2767" t="str">
        <f t="shared" si="175"/>
        <v>children's books</v>
      </c>
      <c r="S2767" s="12">
        <f>(((I2767/60)/60)/24)+DATE(1970,1,1)</f>
        <v>41210.579027777778</v>
      </c>
      <c r="T2767" s="12">
        <f>(((J2767/60)/60)/24)+DATE(1970,1,1)</f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5">
        <f t="shared" si="173"/>
        <v>25</v>
      </c>
      <c r="Q2768" t="str">
        <f t="shared" si="174"/>
        <v>publishing</v>
      </c>
      <c r="R2768" t="str">
        <f t="shared" si="175"/>
        <v>children's books</v>
      </c>
      <c r="S2768" s="12">
        <f>(((I2768/60)/60)/24)+DATE(1970,1,1)</f>
        <v>40766.668032407404</v>
      </c>
      <c r="T2768" s="12">
        <f>(((J2768/60)/60)/24)+DATE(1970,1,1)</f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5">
        <f t="shared" si="173"/>
        <v>11.33</v>
      </c>
      <c r="Q2769" t="str">
        <f t="shared" si="174"/>
        <v>publishing</v>
      </c>
      <c r="R2769" t="str">
        <f t="shared" si="175"/>
        <v>children's books</v>
      </c>
      <c r="S2769" s="12">
        <f>(((I2769/60)/60)/24)+DATE(1970,1,1)</f>
        <v>42232.958912037036</v>
      </c>
      <c r="T2769" s="12">
        <f>(((J2769/60)/60)/24)+DATE(1970,1,1)</f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5">
        <f t="shared" si="173"/>
        <v>29.47</v>
      </c>
      <c r="Q2770" t="str">
        <f t="shared" si="174"/>
        <v>publishing</v>
      </c>
      <c r="R2770" t="str">
        <f t="shared" si="175"/>
        <v>children's books</v>
      </c>
      <c r="S2770" s="12">
        <f>(((I2770/60)/60)/24)+DATE(1970,1,1)</f>
        <v>40997.573182870372</v>
      </c>
      <c r="T2770" s="12">
        <f>(((J2770/60)/60)/24)+DATE(1970,1,1)</f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5">
        <f t="shared" si="173"/>
        <v>1</v>
      </c>
      <c r="Q2771" t="str">
        <f t="shared" si="174"/>
        <v>publishing</v>
      </c>
      <c r="R2771" t="str">
        <f t="shared" si="175"/>
        <v>children's books</v>
      </c>
      <c r="S2771" s="12">
        <f>(((I2771/60)/60)/24)+DATE(1970,1,1)</f>
        <v>41795.826273148145</v>
      </c>
      <c r="T2771" s="12">
        <f>(((J2771/60)/60)/24)+DATE(1970,1,1)</f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5">
        <f t="shared" si="173"/>
        <v>63.1</v>
      </c>
      <c r="Q2772" t="str">
        <f t="shared" si="174"/>
        <v>publishing</v>
      </c>
      <c r="R2772" t="str">
        <f t="shared" si="175"/>
        <v>children's books</v>
      </c>
      <c r="S2772" s="12">
        <f>(((I2772/60)/60)/24)+DATE(1970,1,1)</f>
        <v>41716.663541666669</v>
      </c>
      <c r="T2772" s="12">
        <f>(((J2772/60)/60)/24)+DATE(1970,1,1)</f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5" t="e">
        <f t="shared" si="173"/>
        <v>#DIV/0!</v>
      </c>
      <c r="Q2773" t="str">
        <f t="shared" si="174"/>
        <v>publishing</v>
      </c>
      <c r="R2773" t="str">
        <f t="shared" si="175"/>
        <v>children's books</v>
      </c>
      <c r="S2773" s="12">
        <f>(((I2773/60)/60)/24)+DATE(1970,1,1)</f>
        <v>41306.708333333336</v>
      </c>
      <c r="T2773" s="12">
        <f>(((J2773/60)/60)/24)+DATE(1970,1,1)</f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5" t="e">
        <f t="shared" si="173"/>
        <v>#DIV/0!</v>
      </c>
      <c r="Q2774" t="str">
        <f t="shared" si="174"/>
        <v>publishing</v>
      </c>
      <c r="R2774" t="str">
        <f t="shared" si="175"/>
        <v>children's books</v>
      </c>
      <c r="S2774" s="12">
        <f>(((I2774/60)/60)/24)+DATE(1970,1,1)</f>
        <v>41552.869143518517</v>
      </c>
      <c r="T2774" s="12">
        <f>(((J2774/60)/60)/24)+DATE(1970,1,1)</f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5">
        <f t="shared" si="173"/>
        <v>1</v>
      </c>
      <c r="Q2775" t="str">
        <f t="shared" si="174"/>
        <v>publishing</v>
      </c>
      <c r="R2775" t="str">
        <f t="shared" si="175"/>
        <v>children's books</v>
      </c>
      <c r="S2775" s="12">
        <f>(((I2775/60)/60)/24)+DATE(1970,1,1)</f>
        <v>42484.86482638889</v>
      </c>
      <c r="T2775" s="12">
        <f>(((J2775/60)/60)/24)+DATE(1970,1,1)</f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5">
        <f t="shared" si="173"/>
        <v>43.85</v>
      </c>
      <c r="Q2776" t="str">
        <f t="shared" si="174"/>
        <v>publishing</v>
      </c>
      <c r="R2776" t="str">
        <f t="shared" si="175"/>
        <v>children's books</v>
      </c>
      <c r="S2776" s="12">
        <f>(((I2776/60)/60)/24)+DATE(1970,1,1)</f>
        <v>41341.126481481479</v>
      </c>
      <c r="T2776" s="12">
        <f>(((J2776/60)/60)/24)+DATE(1970,1,1)</f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5">
        <f t="shared" si="173"/>
        <v>75</v>
      </c>
      <c r="Q2777" t="str">
        <f t="shared" si="174"/>
        <v>publishing</v>
      </c>
      <c r="R2777" t="str">
        <f t="shared" si="175"/>
        <v>children's books</v>
      </c>
      <c r="S2777" s="12">
        <f>(((I2777/60)/60)/24)+DATE(1970,1,1)</f>
        <v>40893.013356481482</v>
      </c>
      <c r="T2777" s="12">
        <f>(((J2777/60)/60)/24)+DATE(1970,1,1)</f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5">
        <f t="shared" si="173"/>
        <v>45.97</v>
      </c>
      <c r="Q2778" t="str">
        <f t="shared" si="174"/>
        <v>publishing</v>
      </c>
      <c r="R2778" t="str">
        <f t="shared" si="175"/>
        <v>children's books</v>
      </c>
      <c r="S2778" s="12">
        <f>(((I2778/60)/60)/24)+DATE(1970,1,1)</f>
        <v>42167.297175925924</v>
      </c>
      <c r="T2778" s="12">
        <f>(((J2778/60)/60)/24)+DATE(1970,1,1)</f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5">
        <f t="shared" si="173"/>
        <v>10</v>
      </c>
      <c r="Q2779" t="str">
        <f t="shared" si="174"/>
        <v>publishing</v>
      </c>
      <c r="R2779" t="str">
        <f t="shared" si="175"/>
        <v>children's books</v>
      </c>
      <c r="S2779" s="12">
        <f>(((I2779/60)/60)/24)+DATE(1970,1,1)</f>
        <v>42202.669027777782</v>
      </c>
      <c r="T2779" s="12">
        <f>(((J2779/60)/60)/24)+DATE(1970,1,1)</f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5">
        <f t="shared" si="173"/>
        <v>93.67</v>
      </c>
      <c r="Q2780" t="str">
        <f t="shared" si="174"/>
        <v>publishing</v>
      </c>
      <c r="R2780" t="str">
        <f t="shared" si="175"/>
        <v>children's books</v>
      </c>
      <c r="S2780" s="12">
        <f>(((I2780/60)/60)/24)+DATE(1970,1,1)</f>
        <v>41876.978078703702</v>
      </c>
      <c r="T2780" s="12">
        <f>(((J2780/60)/60)/24)+DATE(1970,1,1)</f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5">
        <f t="shared" si="173"/>
        <v>53</v>
      </c>
      <c r="Q2781" t="str">
        <f t="shared" si="174"/>
        <v>publishing</v>
      </c>
      <c r="R2781" t="str">
        <f t="shared" si="175"/>
        <v>children's books</v>
      </c>
      <c r="S2781" s="12">
        <f>(((I2781/60)/60)/24)+DATE(1970,1,1)</f>
        <v>42330.627557870372</v>
      </c>
      <c r="T2781" s="12">
        <f>(((J2781/60)/60)/24)+DATE(1970,1,1)</f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5" t="e">
        <f t="shared" si="173"/>
        <v>#DIV/0!</v>
      </c>
      <c r="Q2782" t="str">
        <f t="shared" si="174"/>
        <v>publishing</v>
      </c>
      <c r="R2782" t="str">
        <f t="shared" si="175"/>
        <v>children's books</v>
      </c>
      <c r="S2782" s="12">
        <f>(((I2782/60)/60)/24)+DATE(1970,1,1)</f>
        <v>42804.447777777779</v>
      </c>
      <c r="T2782" s="12">
        <f>(((J2782/60)/60)/24)+DATE(1970,1,1)</f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5">
        <f t="shared" si="173"/>
        <v>47</v>
      </c>
      <c r="Q2783" t="str">
        <f t="shared" si="174"/>
        <v>theater</v>
      </c>
      <c r="R2783" t="str">
        <f t="shared" si="175"/>
        <v>plays</v>
      </c>
      <c r="S2783" s="12">
        <f>(((I2783/60)/60)/24)+DATE(1970,1,1)</f>
        <v>42047.291666666672</v>
      </c>
      <c r="T2783" s="12">
        <f>(((J2783/60)/60)/24)+DATE(1970,1,1)</f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5">
        <f t="shared" si="173"/>
        <v>66.67</v>
      </c>
      <c r="Q2784" t="str">
        <f t="shared" si="174"/>
        <v>theater</v>
      </c>
      <c r="R2784" t="str">
        <f t="shared" si="175"/>
        <v>plays</v>
      </c>
      <c r="S2784" s="12">
        <f>(((I2784/60)/60)/24)+DATE(1970,1,1)</f>
        <v>42052.207638888889</v>
      </c>
      <c r="T2784" s="12">
        <f>(((J2784/60)/60)/24)+DATE(1970,1,1)</f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5">
        <f t="shared" si="173"/>
        <v>18.77</v>
      </c>
      <c r="Q2785" t="str">
        <f t="shared" si="174"/>
        <v>theater</v>
      </c>
      <c r="R2785" t="str">
        <f t="shared" si="175"/>
        <v>plays</v>
      </c>
      <c r="S2785" s="12">
        <f>(((I2785/60)/60)/24)+DATE(1970,1,1)</f>
        <v>42117.535254629634</v>
      </c>
      <c r="T2785" s="12">
        <f>(((J2785/60)/60)/24)+DATE(1970,1,1)</f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5">
        <f t="shared" si="173"/>
        <v>66.11</v>
      </c>
      <c r="Q2786" t="str">
        <f t="shared" si="174"/>
        <v>theater</v>
      </c>
      <c r="R2786" t="str">
        <f t="shared" si="175"/>
        <v>plays</v>
      </c>
      <c r="S2786" s="12">
        <f>(((I2786/60)/60)/24)+DATE(1970,1,1)</f>
        <v>41941.787534722222</v>
      </c>
      <c r="T2786" s="12">
        <f>(((J2786/60)/60)/24)+DATE(1970,1,1)</f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5">
        <f t="shared" si="173"/>
        <v>36.86</v>
      </c>
      <c r="Q2787" t="str">
        <f t="shared" si="174"/>
        <v>theater</v>
      </c>
      <c r="R2787" t="str">
        <f t="shared" si="175"/>
        <v>plays</v>
      </c>
      <c r="S2787" s="12">
        <f>(((I2787/60)/60)/24)+DATE(1970,1,1)</f>
        <v>42587.875</v>
      </c>
      <c r="T2787" s="12">
        <f>(((J2787/60)/60)/24)+DATE(1970,1,1)</f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5">
        <f t="shared" si="173"/>
        <v>39.81</v>
      </c>
      <c r="Q2788" t="str">
        <f t="shared" si="174"/>
        <v>theater</v>
      </c>
      <c r="R2788" t="str">
        <f t="shared" si="175"/>
        <v>plays</v>
      </c>
      <c r="S2788" s="12">
        <f>(((I2788/60)/60)/24)+DATE(1970,1,1)</f>
        <v>41829.569212962961</v>
      </c>
      <c r="T2788" s="12">
        <f>(((J2788/60)/60)/24)+DATE(1970,1,1)</f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5">
        <f t="shared" si="173"/>
        <v>31.5</v>
      </c>
      <c r="Q2789" t="str">
        <f t="shared" si="174"/>
        <v>theater</v>
      </c>
      <c r="R2789" t="str">
        <f t="shared" si="175"/>
        <v>plays</v>
      </c>
      <c r="S2789" s="12">
        <f>(((I2789/60)/60)/24)+DATE(1970,1,1)</f>
        <v>41838.198518518519</v>
      </c>
      <c r="T2789" s="12">
        <f>(((J2789/60)/60)/24)+DATE(1970,1,1)</f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5">
        <f t="shared" si="173"/>
        <v>102.5</v>
      </c>
      <c r="Q2790" t="str">
        <f t="shared" si="174"/>
        <v>theater</v>
      </c>
      <c r="R2790" t="str">
        <f t="shared" si="175"/>
        <v>plays</v>
      </c>
      <c r="S2790" s="12">
        <f>(((I2790/60)/60)/24)+DATE(1970,1,1)</f>
        <v>42580.701886574068</v>
      </c>
      <c r="T2790" s="12">
        <f>(((J2790/60)/60)/24)+DATE(1970,1,1)</f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5">
        <f t="shared" si="173"/>
        <v>126.46</v>
      </c>
      <c r="Q2791" t="str">
        <f t="shared" si="174"/>
        <v>theater</v>
      </c>
      <c r="R2791" t="str">
        <f t="shared" si="175"/>
        <v>plays</v>
      </c>
      <c r="S2791" s="12">
        <f>(((I2791/60)/60)/24)+DATE(1970,1,1)</f>
        <v>42075.166666666672</v>
      </c>
      <c r="T2791" s="12">
        <f>(((J2791/60)/60)/24)+DATE(1970,1,1)</f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5">
        <f t="shared" si="173"/>
        <v>47.88</v>
      </c>
      <c r="Q2792" t="str">
        <f t="shared" si="174"/>
        <v>theater</v>
      </c>
      <c r="R2792" t="str">
        <f t="shared" si="175"/>
        <v>plays</v>
      </c>
      <c r="S2792" s="12">
        <f>(((I2792/60)/60)/24)+DATE(1970,1,1)</f>
        <v>42046.938692129625</v>
      </c>
      <c r="T2792" s="12">
        <f>(((J2792/60)/60)/24)+DATE(1970,1,1)</f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5">
        <f t="shared" si="173"/>
        <v>73.209999999999994</v>
      </c>
      <c r="Q2793" t="str">
        <f t="shared" si="174"/>
        <v>theater</v>
      </c>
      <c r="R2793" t="str">
        <f t="shared" si="175"/>
        <v>plays</v>
      </c>
      <c r="S2793" s="12">
        <f>(((I2793/60)/60)/24)+DATE(1970,1,1)</f>
        <v>42622.166666666672</v>
      </c>
      <c r="T2793" s="12">
        <f>(((J2793/60)/60)/24)+DATE(1970,1,1)</f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5">
        <f t="shared" si="173"/>
        <v>89.67</v>
      </c>
      <c r="Q2794" t="str">
        <f t="shared" si="174"/>
        <v>theater</v>
      </c>
      <c r="R2794" t="str">
        <f t="shared" si="175"/>
        <v>plays</v>
      </c>
      <c r="S2794" s="12">
        <f>(((I2794/60)/60)/24)+DATE(1970,1,1)</f>
        <v>42228.231006944443</v>
      </c>
      <c r="T2794" s="12">
        <f>(((J2794/60)/60)/24)+DATE(1970,1,1)</f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5">
        <f t="shared" si="173"/>
        <v>151.46</v>
      </c>
      <c r="Q2795" t="str">
        <f t="shared" si="174"/>
        <v>theater</v>
      </c>
      <c r="R2795" t="str">
        <f t="shared" si="175"/>
        <v>plays</v>
      </c>
      <c r="S2795" s="12">
        <f>(((I2795/60)/60)/24)+DATE(1970,1,1)</f>
        <v>42206.419039351851</v>
      </c>
      <c r="T2795" s="12">
        <f>(((J2795/60)/60)/24)+DATE(1970,1,1)</f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5">
        <f t="shared" si="173"/>
        <v>25</v>
      </c>
      <c r="Q2796" t="str">
        <f t="shared" si="174"/>
        <v>theater</v>
      </c>
      <c r="R2796" t="str">
        <f t="shared" si="175"/>
        <v>plays</v>
      </c>
      <c r="S2796" s="12">
        <f>(((I2796/60)/60)/24)+DATE(1970,1,1)</f>
        <v>42432.791666666672</v>
      </c>
      <c r="T2796" s="12">
        <f>(((J2796/60)/60)/24)+DATE(1970,1,1)</f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5">
        <f t="shared" si="173"/>
        <v>36.5</v>
      </c>
      <c r="Q2797" t="str">
        <f t="shared" si="174"/>
        <v>theater</v>
      </c>
      <c r="R2797" t="str">
        <f t="shared" si="175"/>
        <v>plays</v>
      </c>
      <c r="S2797" s="12">
        <f>(((I2797/60)/60)/24)+DATE(1970,1,1)</f>
        <v>41796.958333333336</v>
      </c>
      <c r="T2797" s="12">
        <f>(((J2797/60)/60)/24)+DATE(1970,1,1)</f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5">
        <f t="shared" si="173"/>
        <v>44</v>
      </c>
      <c r="Q2798" t="str">
        <f t="shared" si="174"/>
        <v>theater</v>
      </c>
      <c r="R2798" t="str">
        <f t="shared" si="175"/>
        <v>plays</v>
      </c>
      <c r="S2798" s="12">
        <f>(((I2798/60)/60)/24)+DATE(1970,1,1)</f>
        <v>41825.528101851851</v>
      </c>
      <c r="T2798" s="12">
        <f>(((J2798/60)/60)/24)+DATE(1970,1,1)</f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5">
        <f t="shared" si="173"/>
        <v>87.36</v>
      </c>
      <c r="Q2799" t="str">
        <f t="shared" si="174"/>
        <v>theater</v>
      </c>
      <c r="R2799" t="str">
        <f t="shared" si="175"/>
        <v>plays</v>
      </c>
      <c r="S2799" s="12">
        <f>(((I2799/60)/60)/24)+DATE(1970,1,1)</f>
        <v>41828.94027777778</v>
      </c>
      <c r="T2799" s="12">
        <f>(((J2799/60)/60)/24)+DATE(1970,1,1)</f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5">
        <f t="shared" si="173"/>
        <v>36.47</v>
      </c>
      <c r="Q2800" t="str">
        <f t="shared" si="174"/>
        <v>theater</v>
      </c>
      <c r="R2800" t="str">
        <f t="shared" si="175"/>
        <v>plays</v>
      </c>
      <c r="S2800" s="12">
        <f>(((I2800/60)/60)/24)+DATE(1970,1,1)</f>
        <v>42216.666666666672</v>
      </c>
      <c r="T2800" s="12">
        <f>(((J2800/60)/60)/24)+DATE(1970,1,1)</f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5">
        <f t="shared" si="173"/>
        <v>44.86</v>
      </c>
      <c r="Q2801" t="str">
        <f t="shared" si="174"/>
        <v>theater</v>
      </c>
      <c r="R2801" t="str">
        <f t="shared" si="175"/>
        <v>plays</v>
      </c>
      <c r="S2801" s="12">
        <f>(((I2801/60)/60)/24)+DATE(1970,1,1)</f>
        <v>42538.666666666672</v>
      </c>
      <c r="T2801" s="12">
        <f>(((J2801/60)/60)/24)+DATE(1970,1,1)</f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5">
        <f t="shared" si="173"/>
        <v>42.9</v>
      </c>
      <c r="Q2802" t="str">
        <f t="shared" si="174"/>
        <v>theater</v>
      </c>
      <c r="R2802" t="str">
        <f t="shared" si="175"/>
        <v>plays</v>
      </c>
      <c r="S2802" s="12">
        <f>(((I2802/60)/60)/24)+DATE(1970,1,1)</f>
        <v>42008.552847222221</v>
      </c>
      <c r="T2802" s="12">
        <f>(((J2802/60)/60)/24)+DATE(1970,1,1)</f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5">
        <f t="shared" si="173"/>
        <v>51.23</v>
      </c>
      <c r="Q2803" t="str">
        <f t="shared" si="174"/>
        <v>theater</v>
      </c>
      <c r="R2803" t="str">
        <f t="shared" si="175"/>
        <v>plays</v>
      </c>
      <c r="S2803" s="12">
        <f>(((I2803/60)/60)/24)+DATE(1970,1,1)</f>
        <v>41922.458333333336</v>
      </c>
      <c r="T2803" s="12">
        <f>(((J2803/60)/60)/24)+DATE(1970,1,1)</f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5">
        <f t="shared" si="173"/>
        <v>33.94</v>
      </c>
      <c r="Q2804" t="str">
        <f t="shared" si="174"/>
        <v>theater</v>
      </c>
      <c r="R2804" t="str">
        <f t="shared" si="175"/>
        <v>plays</v>
      </c>
      <c r="S2804" s="12">
        <f>(((I2804/60)/60)/24)+DATE(1970,1,1)</f>
        <v>42222.64707175926</v>
      </c>
      <c r="T2804" s="12">
        <f>(((J2804/60)/60)/24)+DATE(1970,1,1)</f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5">
        <f t="shared" si="173"/>
        <v>90.74</v>
      </c>
      <c r="Q2805" t="str">
        <f t="shared" si="174"/>
        <v>theater</v>
      </c>
      <c r="R2805" t="str">
        <f t="shared" si="175"/>
        <v>plays</v>
      </c>
      <c r="S2805" s="12">
        <f>(((I2805/60)/60)/24)+DATE(1970,1,1)</f>
        <v>42201</v>
      </c>
      <c r="T2805" s="12">
        <f>(((J2805/60)/60)/24)+DATE(1970,1,1)</f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5">
        <f t="shared" si="173"/>
        <v>50</v>
      </c>
      <c r="Q2806" t="str">
        <f t="shared" si="174"/>
        <v>theater</v>
      </c>
      <c r="R2806" t="str">
        <f t="shared" si="175"/>
        <v>plays</v>
      </c>
      <c r="S2806" s="12">
        <f>(((I2806/60)/60)/24)+DATE(1970,1,1)</f>
        <v>41911.453587962962</v>
      </c>
      <c r="T2806" s="12">
        <f>(((J2806/60)/60)/24)+DATE(1970,1,1)</f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5">
        <f t="shared" si="173"/>
        <v>24.44</v>
      </c>
      <c r="Q2807" t="str">
        <f t="shared" si="174"/>
        <v>theater</v>
      </c>
      <c r="R2807" t="str">
        <f t="shared" si="175"/>
        <v>plays</v>
      </c>
      <c r="S2807" s="12">
        <f>(((I2807/60)/60)/24)+DATE(1970,1,1)</f>
        <v>42238.505474537036</v>
      </c>
      <c r="T2807" s="12">
        <f>(((J2807/60)/60)/24)+DATE(1970,1,1)</f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5">
        <f t="shared" si="173"/>
        <v>44.25</v>
      </c>
      <c r="Q2808" t="str">
        <f t="shared" si="174"/>
        <v>theater</v>
      </c>
      <c r="R2808" t="str">
        <f t="shared" si="175"/>
        <v>plays</v>
      </c>
      <c r="S2808" s="12">
        <f>(((I2808/60)/60)/24)+DATE(1970,1,1)</f>
        <v>42221.458333333328</v>
      </c>
      <c r="T2808" s="12">
        <f>(((J2808/60)/60)/24)+DATE(1970,1,1)</f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5">
        <f t="shared" si="173"/>
        <v>67.739999999999995</v>
      </c>
      <c r="Q2809" t="str">
        <f t="shared" si="174"/>
        <v>theater</v>
      </c>
      <c r="R2809" t="str">
        <f t="shared" si="175"/>
        <v>plays</v>
      </c>
      <c r="S2809" s="12">
        <f>(((I2809/60)/60)/24)+DATE(1970,1,1)</f>
        <v>42184.873124999998</v>
      </c>
      <c r="T2809" s="12">
        <f>(((J2809/60)/60)/24)+DATE(1970,1,1)</f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5">
        <f t="shared" si="173"/>
        <v>65.38</v>
      </c>
      <c r="Q2810" t="str">
        <f t="shared" si="174"/>
        <v>theater</v>
      </c>
      <c r="R2810" t="str">
        <f t="shared" si="175"/>
        <v>plays</v>
      </c>
      <c r="S2810" s="12">
        <f>(((I2810/60)/60)/24)+DATE(1970,1,1)</f>
        <v>42238.84646990741</v>
      </c>
      <c r="T2810" s="12">
        <f>(((J2810/60)/60)/24)+DATE(1970,1,1)</f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5">
        <f t="shared" si="173"/>
        <v>121.9</v>
      </c>
      <c r="Q2811" t="str">
        <f t="shared" si="174"/>
        <v>theater</v>
      </c>
      <c r="R2811" t="str">
        <f t="shared" si="175"/>
        <v>plays</v>
      </c>
      <c r="S2811" s="12">
        <f>(((I2811/60)/60)/24)+DATE(1970,1,1)</f>
        <v>42459.610416666663</v>
      </c>
      <c r="T2811" s="12">
        <f>(((J2811/60)/60)/24)+DATE(1970,1,1)</f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5">
        <f t="shared" si="173"/>
        <v>47.46</v>
      </c>
      <c r="Q2812" t="str">
        <f t="shared" si="174"/>
        <v>theater</v>
      </c>
      <c r="R2812" t="str">
        <f t="shared" si="175"/>
        <v>plays</v>
      </c>
      <c r="S2812" s="12">
        <f>(((I2812/60)/60)/24)+DATE(1970,1,1)</f>
        <v>41791.165972222225</v>
      </c>
      <c r="T2812" s="12">
        <f>(((J2812/60)/60)/24)+DATE(1970,1,1)</f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5">
        <f t="shared" si="173"/>
        <v>92.84</v>
      </c>
      <c r="Q2813" t="str">
        <f t="shared" si="174"/>
        <v>theater</v>
      </c>
      <c r="R2813" t="str">
        <f t="shared" si="175"/>
        <v>plays</v>
      </c>
      <c r="S2813" s="12">
        <f>(((I2813/60)/60)/24)+DATE(1970,1,1)</f>
        <v>42058.496562500004</v>
      </c>
      <c r="T2813" s="12">
        <f>(((J2813/60)/60)/24)+DATE(1970,1,1)</f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5">
        <f t="shared" si="173"/>
        <v>68.25</v>
      </c>
      <c r="Q2814" t="str">
        <f t="shared" si="174"/>
        <v>theater</v>
      </c>
      <c r="R2814" t="str">
        <f t="shared" si="175"/>
        <v>plays</v>
      </c>
      <c r="S2814" s="12">
        <f>(((I2814/60)/60)/24)+DATE(1970,1,1)</f>
        <v>42100.166666666672</v>
      </c>
      <c r="T2814" s="12">
        <f>(((J2814/60)/60)/24)+DATE(1970,1,1)</f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5">
        <f t="shared" si="173"/>
        <v>37.21</v>
      </c>
      <c r="Q2815" t="str">
        <f t="shared" si="174"/>
        <v>theater</v>
      </c>
      <c r="R2815" t="str">
        <f t="shared" si="175"/>
        <v>plays</v>
      </c>
      <c r="S2815" s="12">
        <f>(((I2815/60)/60)/24)+DATE(1970,1,1)</f>
        <v>42718.742604166662</v>
      </c>
      <c r="T2815" s="12">
        <f>(((J2815/60)/60)/24)+DATE(1970,1,1)</f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5">
        <f t="shared" si="173"/>
        <v>25.25</v>
      </c>
      <c r="Q2816" t="str">
        <f t="shared" si="174"/>
        <v>theater</v>
      </c>
      <c r="R2816" t="str">
        <f t="shared" si="175"/>
        <v>plays</v>
      </c>
      <c r="S2816" s="12">
        <f>(((I2816/60)/60)/24)+DATE(1970,1,1)</f>
        <v>42133.399479166663</v>
      </c>
      <c r="T2816" s="12">
        <f>(((J2816/60)/60)/24)+DATE(1970,1,1)</f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5">
        <f t="shared" si="173"/>
        <v>43.21</v>
      </c>
      <c r="Q2817" t="str">
        <f t="shared" si="174"/>
        <v>theater</v>
      </c>
      <c r="R2817" t="str">
        <f t="shared" si="175"/>
        <v>plays</v>
      </c>
      <c r="S2817" s="12">
        <f>(((I2817/60)/60)/24)+DATE(1970,1,1)</f>
        <v>42589.776724537034</v>
      </c>
      <c r="T2817" s="12">
        <f>(((J2817/60)/60)/24)+DATE(1970,1,1)</f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5">
        <f t="shared" si="173"/>
        <v>25.13</v>
      </c>
      <c r="Q2818" t="str">
        <f t="shared" si="174"/>
        <v>theater</v>
      </c>
      <c r="R2818" t="str">
        <f t="shared" si="175"/>
        <v>plays</v>
      </c>
      <c r="S2818" s="12">
        <f>(((I2818/60)/60)/24)+DATE(1970,1,1)</f>
        <v>42218.666666666672</v>
      </c>
      <c r="T2818" s="12">
        <f>(((J2818/60)/60)/24)+DATE(1970,1,1)</f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5">
        <f t="shared" ref="P2819:P2882" si="177">ROUND(E2819/L2819,2)</f>
        <v>23.64</v>
      </c>
      <c r="Q2819" t="str">
        <f t="shared" ref="Q2819:Q2882" si="178">LEFT(N2819,FIND("/",N2819)-1)</f>
        <v>theater</v>
      </c>
      <c r="R2819" t="str">
        <f t="shared" ref="R2819:R2882" si="179">RIGHT(N2819,LEN(N2819)-FIND("/",N2819))</f>
        <v>plays</v>
      </c>
      <c r="S2819" s="12">
        <f>(((I2819/60)/60)/24)+DATE(1970,1,1)</f>
        <v>42063.634976851856</v>
      </c>
      <c r="T2819" s="12">
        <f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5">
        <f t="shared" si="177"/>
        <v>103.95</v>
      </c>
      <c r="Q2820" t="str">
        <f t="shared" si="178"/>
        <v>theater</v>
      </c>
      <c r="R2820" t="str">
        <f t="shared" si="179"/>
        <v>plays</v>
      </c>
      <c r="S2820" s="12">
        <f>(((I2820/60)/60)/24)+DATE(1970,1,1)</f>
        <v>42270.598217592589</v>
      </c>
      <c r="T2820" s="12">
        <f>(((J2820/60)/60)/24)+DATE(1970,1,1)</f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5">
        <f t="shared" si="177"/>
        <v>50.38</v>
      </c>
      <c r="Q2821" t="str">
        <f t="shared" si="178"/>
        <v>theater</v>
      </c>
      <c r="R2821" t="str">
        <f t="shared" si="179"/>
        <v>plays</v>
      </c>
      <c r="S2821" s="12">
        <f>(((I2821/60)/60)/24)+DATE(1970,1,1)</f>
        <v>42169.525567129633</v>
      </c>
      <c r="T2821" s="12">
        <f>(((J2821/60)/60)/24)+DATE(1970,1,1)</f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5">
        <f t="shared" si="177"/>
        <v>13.6</v>
      </c>
      <c r="Q2822" t="str">
        <f t="shared" si="178"/>
        <v>theater</v>
      </c>
      <c r="R2822" t="str">
        <f t="shared" si="179"/>
        <v>plays</v>
      </c>
      <c r="S2822" s="12">
        <f>(((I2822/60)/60)/24)+DATE(1970,1,1)</f>
        <v>42426</v>
      </c>
      <c r="T2822" s="12">
        <f>(((J2822/60)/60)/24)+DATE(1970,1,1)</f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5">
        <f t="shared" si="177"/>
        <v>28.57</v>
      </c>
      <c r="Q2823" t="str">
        <f t="shared" si="178"/>
        <v>theater</v>
      </c>
      <c r="R2823" t="str">
        <f t="shared" si="179"/>
        <v>plays</v>
      </c>
      <c r="S2823" s="12">
        <f>(((I2823/60)/60)/24)+DATE(1970,1,1)</f>
        <v>41905.922858796301</v>
      </c>
      <c r="T2823" s="12">
        <f>(((J2823/60)/60)/24)+DATE(1970,1,1)</f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5">
        <f t="shared" si="177"/>
        <v>63.83</v>
      </c>
      <c r="Q2824" t="str">
        <f t="shared" si="178"/>
        <v>theater</v>
      </c>
      <c r="R2824" t="str">
        <f t="shared" si="179"/>
        <v>plays</v>
      </c>
      <c r="S2824" s="12">
        <f>(((I2824/60)/60)/24)+DATE(1970,1,1)</f>
        <v>42090.642268518524</v>
      </c>
      <c r="T2824" s="12">
        <f>(((J2824/60)/60)/24)+DATE(1970,1,1)</f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5">
        <f t="shared" si="177"/>
        <v>8.86</v>
      </c>
      <c r="Q2825" t="str">
        <f t="shared" si="178"/>
        <v>theater</v>
      </c>
      <c r="R2825" t="str">
        <f t="shared" si="179"/>
        <v>plays</v>
      </c>
      <c r="S2825" s="12">
        <f>(((I2825/60)/60)/24)+DATE(1970,1,1)</f>
        <v>42094.957638888889</v>
      </c>
      <c r="T2825" s="12">
        <f>(((J2825/60)/60)/24)+DATE(1970,1,1)</f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5">
        <f t="shared" si="177"/>
        <v>50.67</v>
      </c>
      <c r="Q2826" t="str">
        <f t="shared" si="178"/>
        <v>theater</v>
      </c>
      <c r="R2826" t="str">
        <f t="shared" si="179"/>
        <v>plays</v>
      </c>
      <c r="S2826" s="12">
        <f>(((I2826/60)/60)/24)+DATE(1970,1,1)</f>
        <v>42168.071527777778</v>
      </c>
      <c r="T2826" s="12">
        <f>(((J2826/60)/60)/24)+DATE(1970,1,1)</f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5">
        <f t="shared" si="177"/>
        <v>60.78</v>
      </c>
      <c r="Q2827" t="str">
        <f t="shared" si="178"/>
        <v>theater</v>
      </c>
      <c r="R2827" t="str">
        <f t="shared" si="179"/>
        <v>plays</v>
      </c>
      <c r="S2827" s="12">
        <f>(((I2827/60)/60)/24)+DATE(1970,1,1)</f>
        <v>42342.792662037042</v>
      </c>
      <c r="T2827" s="12">
        <f>(((J2827/60)/60)/24)+DATE(1970,1,1)</f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5">
        <f t="shared" si="177"/>
        <v>113.42</v>
      </c>
      <c r="Q2828" t="str">
        <f t="shared" si="178"/>
        <v>theater</v>
      </c>
      <c r="R2828" t="str">
        <f t="shared" si="179"/>
        <v>plays</v>
      </c>
      <c r="S2828" s="12">
        <f>(((I2828/60)/60)/24)+DATE(1970,1,1)</f>
        <v>42195.291666666672</v>
      </c>
      <c r="T2828" s="12">
        <f>(((J2828/60)/60)/24)+DATE(1970,1,1)</f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5">
        <f t="shared" si="177"/>
        <v>104.57</v>
      </c>
      <c r="Q2829" t="str">
        <f t="shared" si="178"/>
        <v>theater</v>
      </c>
      <c r="R2829" t="str">
        <f t="shared" si="179"/>
        <v>plays</v>
      </c>
      <c r="S2829" s="12">
        <f>(((I2829/60)/60)/24)+DATE(1970,1,1)</f>
        <v>42524.6875</v>
      </c>
      <c r="T2829" s="12">
        <f>(((J2829/60)/60)/24)+DATE(1970,1,1)</f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5">
        <f t="shared" si="177"/>
        <v>98.31</v>
      </c>
      <c r="Q2830" t="str">
        <f t="shared" si="178"/>
        <v>theater</v>
      </c>
      <c r="R2830" t="str">
        <f t="shared" si="179"/>
        <v>plays</v>
      </c>
      <c r="S2830" s="12">
        <f>(((I2830/60)/60)/24)+DATE(1970,1,1)</f>
        <v>42279.958333333328</v>
      </c>
      <c r="T2830" s="12">
        <f>(((J2830/60)/60)/24)+DATE(1970,1,1)</f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5">
        <f t="shared" si="177"/>
        <v>35.04</v>
      </c>
      <c r="Q2831" t="str">
        <f t="shared" si="178"/>
        <v>theater</v>
      </c>
      <c r="R2831" t="str">
        <f t="shared" si="179"/>
        <v>plays</v>
      </c>
      <c r="S2831" s="12">
        <f>(((I2831/60)/60)/24)+DATE(1970,1,1)</f>
        <v>42523.434236111112</v>
      </c>
      <c r="T2831" s="12">
        <f>(((J2831/60)/60)/24)+DATE(1970,1,1)</f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5">
        <f t="shared" si="177"/>
        <v>272.73</v>
      </c>
      <c r="Q2832" t="str">
        <f t="shared" si="178"/>
        <v>theater</v>
      </c>
      <c r="R2832" t="str">
        <f t="shared" si="179"/>
        <v>plays</v>
      </c>
      <c r="S2832" s="12">
        <f>(((I2832/60)/60)/24)+DATE(1970,1,1)</f>
        <v>41771.165972222225</v>
      </c>
      <c r="T2832" s="12">
        <f>(((J2832/60)/60)/24)+DATE(1970,1,1)</f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5">
        <f t="shared" si="177"/>
        <v>63.85</v>
      </c>
      <c r="Q2833" t="str">
        <f t="shared" si="178"/>
        <v>theater</v>
      </c>
      <c r="R2833" t="str">
        <f t="shared" si="179"/>
        <v>plays</v>
      </c>
      <c r="S2833" s="12">
        <f>(((I2833/60)/60)/24)+DATE(1970,1,1)</f>
        <v>42201.824884259258</v>
      </c>
      <c r="T2833" s="12">
        <f>(((J2833/60)/60)/24)+DATE(1970,1,1)</f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5">
        <f t="shared" si="177"/>
        <v>30.19</v>
      </c>
      <c r="Q2834" t="str">
        <f t="shared" si="178"/>
        <v>theater</v>
      </c>
      <c r="R2834" t="str">
        <f t="shared" si="179"/>
        <v>plays</v>
      </c>
      <c r="S2834" s="12">
        <f>(((I2834/60)/60)/24)+DATE(1970,1,1)</f>
        <v>41966.916666666672</v>
      </c>
      <c r="T2834" s="12">
        <f>(((J2834/60)/60)/24)+DATE(1970,1,1)</f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5">
        <f t="shared" si="177"/>
        <v>83.51</v>
      </c>
      <c r="Q2835" t="str">
        <f t="shared" si="178"/>
        <v>theater</v>
      </c>
      <c r="R2835" t="str">
        <f t="shared" si="179"/>
        <v>plays</v>
      </c>
      <c r="S2835" s="12">
        <f>(((I2835/60)/60)/24)+DATE(1970,1,1)</f>
        <v>42288.083333333328</v>
      </c>
      <c r="T2835" s="12">
        <f>(((J2835/60)/60)/24)+DATE(1970,1,1)</f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5">
        <f t="shared" si="177"/>
        <v>64.760000000000005</v>
      </c>
      <c r="Q2836" t="str">
        <f t="shared" si="178"/>
        <v>theater</v>
      </c>
      <c r="R2836" t="str">
        <f t="shared" si="179"/>
        <v>plays</v>
      </c>
      <c r="S2836" s="12">
        <f>(((I2836/60)/60)/24)+DATE(1970,1,1)</f>
        <v>42034.959837962961</v>
      </c>
      <c r="T2836" s="12">
        <f>(((J2836/60)/60)/24)+DATE(1970,1,1)</f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5">
        <f t="shared" si="177"/>
        <v>20.12</v>
      </c>
      <c r="Q2837" t="str">
        <f t="shared" si="178"/>
        <v>theater</v>
      </c>
      <c r="R2837" t="str">
        <f t="shared" si="179"/>
        <v>plays</v>
      </c>
      <c r="S2837" s="12">
        <f>(((I2837/60)/60)/24)+DATE(1970,1,1)</f>
        <v>42343</v>
      </c>
      <c r="T2837" s="12">
        <f>(((J2837/60)/60)/24)+DATE(1970,1,1)</f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5">
        <f t="shared" si="177"/>
        <v>44.09</v>
      </c>
      <c r="Q2838" t="str">
        <f t="shared" si="178"/>
        <v>theater</v>
      </c>
      <c r="R2838" t="str">
        <f t="shared" si="179"/>
        <v>plays</v>
      </c>
      <c r="S2838" s="12">
        <f>(((I2838/60)/60)/24)+DATE(1970,1,1)</f>
        <v>42784.207638888889</v>
      </c>
      <c r="T2838" s="12">
        <f>(((J2838/60)/60)/24)+DATE(1970,1,1)</f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5">
        <f t="shared" si="177"/>
        <v>40.479999999999997</v>
      </c>
      <c r="Q2839" t="str">
        <f t="shared" si="178"/>
        <v>theater</v>
      </c>
      <c r="R2839" t="str">
        <f t="shared" si="179"/>
        <v>plays</v>
      </c>
      <c r="S2839" s="12">
        <f>(((I2839/60)/60)/24)+DATE(1970,1,1)</f>
        <v>42347.950046296297</v>
      </c>
      <c r="T2839" s="12">
        <f>(((J2839/60)/60)/24)+DATE(1970,1,1)</f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5">
        <f t="shared" si="177"/>
        <v>44.54</v>
      </c>
      <c r="Q2840" t="str">
        <f t="shared" si="178"/>
        <v>theater</v>
      </c>
      <c r="R2840" t="str">
        <f t="shared" si="179"/>
        <v>plays</v>
      </c>
      <c r="S2840" s="12">
        <f>(((I2840/60)/60)/24)+DATE(1970,1,1)</f>
        <v>41864.916666666664</v>
      </c>
      <c r="T2840" s="12">
        <f>(((J2840/60)/60)/24)+DATE(1970,1,1)</f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5">
        <f t="shared" si="177"/>
        <v>125.81</v>
      </c>
      <c r="Q2841" t="str">
        <f t="shared" si="178"/>
        <v>theater</v>
      </c>
      <c r="R2841" t="str">
        <f t="shared" si="179"/>
        <v>plays</v>
      </c>
      <c r="S2841" s="12">
        <f>(((I2841/60)/60)/24)+DATE(1970,1,1)</f>
        <v>41876.207638888889</v>
      </c>
      <c r="T2841" s="12">
        <f>(((J2841/60)/60)/24)+DATE(1970,1,1)</f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5">
        <f t="shared" si="177"/>
        <v>19.7</v>
      </c>
      <c r="Q2842" t="str">
        <f t="shared" si="178"/>
        <v>theater</v>
      </c>
      <c r="R2842" t="str">
        <f t="shared" si="179"/>
        <v>plays</v>
      </c>
      <c r="S2842" s="12">
        <f>(((I2842/60)/60)/24)+DATE(1970,1,1)</f>
        <v>42081.708333333328</v>
      </c>
      <c r="T2842" s="12">
        <f>(((J2842/60)/60)/24)+DATE(1970,1,1)</f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5">
        <f t="shared" si="177"/>
        <v>10</v>
      </c>
      <c r="Q2843" t="str">
        <f t="shared" si="178"/>
        <v>theater</v>
      </c>
      <c r="R2843" t="str">
        <f t="shared" si="179"/>
        <v>plays</v>
      </c>
      <c r="S2843" s="12">
        <f>(((I2843/60)/60)/24)+DATE(1970,1,1)</f>
        <v>42351.781215277777</v>
      </c>
      <c r="T2843" s="12">
        <f>(((J2843/60)/60)/24)+DATE(1970,1,1)</f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5" t="e">
        <f t="shared" si="177"/>
        <v>#DIV/0!</v>
      </c>
      <c r="Q2844" t="str">
        <f t="shared" si="178"/>
        <v>theater</v>
      </c>
      <c r="R2844" t="str">
        <f t="shared" si="179"/>
        <v>plays</v>
      </c>
      <c r="S2844" s="12">
        <f>(((I2844/60)/60)/24)+DATE(1970,1,1)</f>
        <v>41811.458333333336</v>
      </c>
      <c r="T2844" s="12">
        <f>(((J2844/60)/60)/24)+DATE(1970,1,1)</f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5" t="e">
        <f t="shared" si="177"/>
        <v>#DIV/0!</v>
      </c>
      <c r="Q2845" t="str">
        <f t="shared" si="178"/>
        <v>theater</v>
      </c>
      <c r="R2845" t="str">
        <f t="shared" si="179"/>
        <v>plays</v>
      </c>
      <c r="S2845" s="12">
        <f>(((I2845/60)/60)/24)+DATE(1970,1,1)</f>
        <v>42534.166666666672</v>
      </c>
      <c r="T2845" s="12">
        <f>(((J2845/60)/60)/24)+DATE(1970,1,1)</f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5">
        <f t="shared" si="177"/>
        <v>30</v>
      </c>
      <c r="Q2846" t="str">
        <f t="shared" si="178"/>
        <v>theater</v>
      </c>
      <c r="R2846" t="str">
        <f t="shared" si="179"/>
        <v>plays</v>
      </c>
      <c r="S2846" s="12">
        <f>(((I2846/60)/60)/24)+DATE(1970,1,1)</f>
        <v>42739.546064814815</v>
      </c>
      <c r="T2846" s="12">
        <f>(((J2846/60)/60)/24)+DATE(1970,1,1)</f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5">
        <f t="shared" si="177"/>
        <v>60.67</v>
      </c>
      <c r="Q2847" t="str">
        <f t="shared" si="178"/>
        <v>theater</v>
      </c>
      <c r="R2847" t="str">
        <f t="shared" si="179"/>
        <v>plays</v>
      </c>
      <c r="S2847" s="12">
        <f>(((I2847/60)/60)/24)+DATE(1970,1,1)</f>
        <v>42163.016585648147</v>
      </c>
      <c r="T2847" s="12">
        <f>(((J2847/60)/60)/24)+DATE(1970,1,1)</f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5" t="e">
        <f t="shared" si="177"/>
        <v>#DIV/0!</v>
      </c>
      <c r="Q2848" t="str">
        <f t="shared" si="178"/>
        <v>theater</v>
      </c>
      <c r="R2848" t="str">
        <f t="shared" si="179"/>
        <v>plays</v>
      </c>
      <c r="S2848" s="12">
        <f>(((I2848/60)/60)/24)+DATE(1970,1,1)</f>
        <v>42153.692060185189</v>
      </c>
      <c r="T2848" s="12">
        <f>(((J2848/60)/60)/24)+DATE(1970,1,1)</f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5" t="e">
        <f t="shared" si="177"/>
        <v>#DIV/0!</v>
      </c>
      <c r="Q2849" t="str">
        <f t="shared" si="178"/>
        <v>theater</v>
      </c>
      <c r="R2849" t="str">
        <f t="shared" si="179"/>
        <v>plays</v>
      </c>
      <c r="S2849" s="12">
        <f>(((I2849/60)/60)/24)+DATE(1970,1,1)</f>
        <v>42513.806307870371</v>
      </c>
      <c r="T2849" s="12">
        <f>(((J2849/60)/60)/24)+DATE(1970,1,1)</f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5">
        <f t="shared" si="177"/>
        <v>23.33</v>
      </c>
      <c r="Q2850" t="str">
        <f t="shared" si="178"/>
        <v>theater</v>
      </c>
      <c r="R2850" t="str">
        <f t="shared" si="179"/>
        <v>plays</v>
      </c>
      <c r="S2850" s="12">
        <f>(((I2850/60)/60)/24)+DATE(1970,1,1)</f>
        <v>42153.648831018523</v>
      </c>
      <c r="T2850" s="12">
        <f>(((J2850/60)/60)/24)+DATE(1970,1,1)</f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5">
        <f t="shared" si="177"/>
        <v>5</v>
      </c>
      <c r="Q2851" t="str">
        <f t="shared" si="178"/>
        <v>theater</v>
      </c>
      <c r="R2851" t="str">
        <f t="shared" si="179"/>
        <v>plays</v>
      </c>
      <c r="S2851" s="12">
        <f>(((I2851/60)/60)/24)+DATE(1970,1,1)</f>
        <v>42483.428240740745</v>
      </c>
      <c r="T2851" s="12">
        <f>(((J2851/60)/60)/24)+DATE(1970,1,1)</f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5">
        <f t="shared" si="177"/>
        <v>23.92</v>
      </c>
      <c r="Q2852" t="str">
        <f t="shared" si="178"/>
        <v>theater</v>
      </c>
      <c r="R2852" t="str">
        <f t="shared" si="179"/>
        <v>plays</v>
      </c>
      <c r="S2852" s="12">
        <f>(((I2852/60)/60)/24)+DATE(1970,1,1)</f>
        <v>41888.007071759261</v>
      </c>
      <c r="T2852" s="12">
        <f>(((J2852/60)/60)/24)+DATE(1970,1,1)</f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5" t="e">
        <f t="shared" si="177"/>
        <v>#DIV/0!</v>
      </c>
      <c r="Q2853" t="str">
        <f t="shared" si="178"/>
        <v>theater</v>
      </c>
      <c r="R2853" t="str">
        <f t="shared" si="179"/>
        <v>plays</v>
      </c>
      <c r="S2853" s="12">
        <f>(((I2853/60)/60)/24)+DATE(1970,1,1)</f>
        <v>42398.970138888893</v>
      </c>
      <c r="T2853" s="12">
        <f>(((J2853/60)/60)/24)+DATE(1970,1,1)</f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5">
        <f t="shared" si="177"/>
        <v>15.83</v>
      </c>
      <c r="Q2854" t="str">
        <f t="shared" si="178"/>
        <v>theater</v>
      </c>
      <c r="R2854" t="str">
        <f t="shared" si="179"/>
        <v>plays</v>
      </c>
      <c r="S2854" s="12">
        <f>(((I2854/60)/60)/24)+DATE(1970,1,1)</f>
        <v>41811.045173611114</v>
      </c>
      <c r="T2854" s="12">
        <f>(((J2854/60)/60)/24)+DATE(1970,1,1)</f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5" t="e">
        <f t="shared" si="177"/>
        <v>#DIV/0!</v>
      </c>
      <c r="Q2855" t="str">
        <f t="shared" si="178"/>
        <v>theater</v>
      </c>
      <c r="R2855" t="str">
        <f t="shared" si="179"/>
        <v>plays</v>
      </c>
      <c r="S2855" s="12">
        <f>(((I2855/60)/60)/24)+DATE(1970,1,1)</f>
        <v>41896.190937499996</v>
      </c>
      <c r="T2855" s="12">
        <f>(((J2855/60)/60)/24)+DATE(1970,1,1)</f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5">
        <f t="shared" si="177"/>
        <v>29.79</v>
      </c>
      <c r="Q2856" t="str">
        <f t="shared" si="178"/>
        <v>theater</v>
      </c>
      <c r="R2856" t="str">
        <f t="shared" si="179"/>
        <v>plays</v>
      </c>
      <c r="S2856" s="12">
        <f>(((I2856/60)/60)/24)+DATE(1970,1,1)</f>
        <v>42131.71665509259</v>
      </c>
      <c r="T2856" s="12">
        <f>(((J2856/60)/60)/24)+DATE(1970,1,1)</f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5">
        <f t="shared" si="177"/>
        <v>60</v>
      </c>
      <c r="Q2857" t="str">
        <f t="shared" si="178"/>
        <v>theater</v>
      </c>
      <c r="R2857" t="str">
        <f t="shared" si="179"/>
        <v>plays</v>
      </c>
      <c r="S2857" s="12">
        <f>(((I2857/60)/60)/24)+DATE(1970,1,1)</f>
        <v>42398.981944444444</v>
      </c>
      <c r="T2857" s="12">
        <f>(((J2857/60)/60)/24)+DATE(1970,1,1)</f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5">
        <f t="shared" si="177"/>
        <v>24.33</v>
      </c>
      <c r="Q2858" t="str">
        <f t="shared" si="178"/>
        <v>theater</v>
      </c>
      <c r="R2858" t="str">
        <f t="shared" si="179"/>
        <v>plays</v>
      </c>
      <c r="S2858" s="12">
        <f>(((I2858/60)/60)/24)+DATE(1970,1,1)</f>
        <v>42224.898611111115</v>
      </c>
      <c r="T2858" s="12">
        <f>(((J2858/60)/60)/24)+DATE(1970,1,1)</f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5">
        <f t="shared" si="177"/>
        <v>500</v>
      </c>
      <c r="Q2859" t="str">
        <f t="shared" si="178"/>
        <v>theater</v>
      </c>
      <c r="R2859" t="str">
        <f t="shared" si="179"/>
        <v>plays</v>
      </c>
      <c r="S2859" s="12">
        <f>(((I2859/60)/60)/24)+DATE(1970,1,1)</f>
        <v>42786.75</v>
      </c>
      <c r="T2859" s="12">
        <f>(((J2859/60)/60)/24)+DATE(1970,1,1)</f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5" t="e">
        <f t="shared" si="177"/>
        <v>#DIV/0!</v>
      </c>
      <c r="Q2860" t="str">
        <f t="shared" si="178"/>
        <v>theater</v>
      </c>
      <c r="R2860" t="str">
        <f t="shared" si="179"/>
        <v>plays</v>
      </c>
      <c r="S2860" s="12">
        <f>(((I2860/60)/60)/24)+DATE(1970,1,1)</f>
        <v>41978.477777777778</v>
      </c>
      <c r="T2860" s="12">
        <f>(((J2860/60)/60)/24)+DATE(1970,1,1)</f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5">
        <f t="shared" si="177"/>
        <v>35</v>
      </c>
      <c r="Q2861" t="str">
        <f t="shared" si="178"/>
        <v>theater</v>
      </c>
      <c r="R2861" t="str">
        <f t="shared" si="179"/>
        <v>plays</v>
      </c>
      <c r="S2861" s="12">
        <f>(((I2861/60)/60)/24)+DATE(1970,1,1)</f>
        <v>42293.362314814818</v>
      </c>
      <c r="T2861" s="12">
        <f>(((J2861/60)/60)/24)+DATE(1970,1,1)</f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5">
        <f t="shared" si="177"/>
        <v>29.56</v>
      </c>
      <c r="Q2862" t="str">
        <f t="shared" si="178"/>
        <v>theater</v>
      </c>
      <c r="R2862" t="str">
        <f t="shared" si="179"/>
        <v>plays</v>
      </c>
      <c r="S2862" s="12">
        <f>(((I2862/60)/60)/24)+DATE(1970,1,1)</f>
        <v>42540.800648148142</v>
      </c>
      <c r="T2862" s="12">
        <f>(((J2862/60)/60)/24)+DATE(1970,1,1)</f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5">
        <f t="shared" si="177"/>
        <v>26.67</v>
      </c>
      <c r="Q2863" t="str">
        <f t="shared" si="178"/>
        <v>theater</v>
      </c>
      <c r="R2863" t="str">
        <f t="shared" si="179"/>
        <v>plays</v>
      </c>
      <c r="S2863" s="12">
        <f>(((I2863/60)/60)/24)+DATE(1970,1,1)</f>
        <v>42271.590833333335</v>
      </c>
      <c r="T2863" s="12">
        <f>(((J2863/60)/60)/24)+DATE(1970,1,1)</f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5">
        <f t="shared" si="177"/>
        <v>18.329999999999998</v>
      </c>
      <c r="Q2864" t="str">
        <f t="shared" si="178"/>
        <v>theater</v>
      </c>
      <c r="R2864" t="str">
        <f t="shared" si="179"/>
        <v>plays</v>
      </c>
      <c r="S2864" s="12">
        <f>(((I2864/60)/60)/24)+DATE(1970,1,1)</f>
        <v>41814.789687500001</v>
      </c>
      <c r="T2864" s="12">
        <f>(((J2864/60)/60)/24)+DATE(1970,1,1)</f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5">
        <f t="shared" si="177"/>
        <v>20</v>
      </c>
      <c r="Q2865" t="str">
        <f t="shared" si="178"/>
        <v>theater</v>
      </c>
      <c r="R2865" t="str">
        <f t="shared" si="179"/>
        <v>plays</v>
      </c>
      <c r="S2865" s="12">
        <f>(((I2865/60)/60)/24)+DATE(1970,1,1)</f>
        <v>41891.675034722226</v>
      </c>
      <c r="T2865" s="12">
        <f>(((J2865/60)/60)/24)+DATE(1970,1,1)</f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5">
        <f t="shared" si="177"/>
        <v>13.33</v>
      </c>
      <c r="Q2866" t="str">
        <f t="shared" si="178"/>
        <v>theater</v>
      </c>
      <c r="R2866" t="str">
        <f t="shared" si="179"/>
        <v>plays</v>
      </c>
      <c r="S2866" s="12">
        <f>(((I2866/60)/60)/24)+DATE(1970,1,1)</f>
        <v>42202.554166666669</v>
      </c>
      <c r="T2866" s="12">
        <f>(((J2866/60)/60)/24)+DATE(1970,1,1)</f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5" t="e">
        <f t="shared" si="177"/>
        <v>#DIV/0!</v>
      </c>
      <c r="Q2867" t="str">
        <f t="shared" si="178"/>
        <v>theater</v>
      </c>
      <c r="R2867" t="str">
        <f t="shared" si="179"/>
        <v>plays</v>
      </c>
      <c r="S2867" s="12">
        <f>(((I2867/60)/60)/24)+DATE(1970,1,1)</f>
        <v>42010.114108796297</v>
      </c>
      <c r="T2867" s="12">
        <f>(((J2867/60)/60)/24)+DATE(1970,1,1)</f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5">
        <f t="shared" si="177"/>
        <v>22.5</v>
      </c>
      <c r="Q2868" t="str">
        <f t="shared" si="178"/>
        <v>theater</v>
      </c>
      <c r="R2868" t="str">
        <f t="shared" si="179"/>
        <v>plays</v>
      </c>
      <c r="S2868" s="12">
        <f>(((I2868/60)/60)/24)+DATE(1970,1,1)</f>
        <v>42657.916666666672</v>
      </c>
      <c r="T2868" s="12">
        <f>(((J2868/60)/60)/24)+DATE(1970,1,1)</f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5">
        <f t="shared" si="177"/>
        <v>50.4</v>
      </c>
      <c r="Q2869" t="str">
        <f t="shared" si="178"/>
        <v>theater</v>
      </c>
      <c r="R2869" t="str">
        <f t="shared" si="179"/>
        <v>plays</v>
      </c>
      <c r="S2869" s="12">
        <f>(((I2869/60)/60)/24)+DATE(1970,1,1)</f>
        <v>42555.166666666672</v>
      </c>
      <c r="T2869" s="12">
        <f>(((J2869/60)/60)/24)+DATE(1970,1,1)</f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5">
        <f t="shared" si="177"/>
        <v>105.03</v>
      </c>
      <c r="Q2870" t="str">
        <f t="shared" si="178"/>
        <v>theater</v>
      </c>
      <c r="R2870" t="str">
        <f t="shared" si="179"/>
        <v>plays</v>
      </c>
      <c r="S2870" s="12">
        <f>(((I2870/60)/60)/24)+DATE(1970,1,1)</f>
        <v>42648.827013888891</v>
      </c>
      <c r="T2870" s="12">
        <f>(((J2870/60)/60)/24)+DATE(1970,1,1)</f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5">
        <f t="shared" si="177"/>
        <v>35.4</v>
      </c>
      <c r="Q2871" t="str">
        <f t="shared" si="178"/>
        <v>theater</v>
      </c>
      <c r="R2871" t="str">
        <f t="shared" si="179"/>
        <v>plays</v>
      </c>
      <c r="S2871" s="12">
        <f>(((I2871/60)/60)/24)+DATE(1970,1,1)</f>
        <v>42570.593530092592</v>
      </c>
      <c r="T2871" s="12">
        <f>(((J2871/60)/60)/24)+DATE(1970,1,1)</f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5">
        <f t="shared" si="177"/>
        <v>83.33</v>
      </c>
      <c r="Q2872" t="str">
        <f t="shared" si="178"/>
        <v>theater</v>
      </c>
      <c r="R2872" t="str">
        <f t="shared" si="179"/>
        <v>plays</v>
      </c>
      <c r="S2872" s="12">
        <f>(((I2872/60)/60)/24)+DATE(1970,1,1)</f>
        <v>41776.189409722225</v>
      </c>
      <c r="T2872" s="12">
        <f>(((J2872/60)/60)/24)+DATE(1970,1,1)</f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5">
        <f t="shared" si="177"/>
        <v>35.92</v>
      </c>
      <c r="Q2873" t="str">
        <f t="shared" si="178"/>
        <v>theater</v>
      </c>
      <c r="R2873" t="str">
        <f t="shared" si="179"/>
        <v>plays</v>
      </c>
      <c r="S2873" s="12">
        <f>(((I2873/60)/60)/24)+DATE(1970,1,1)</f>
        <v>41994.738576388889</v>
      </c>
      <c r="T2873" s="12">
        <f>(((J2873/60)/60)/24)+DATE(1970,1,1)</f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5" t="e">
        <f t="shared" si="177"/>
        <v>#DIV/0!</v>
      </c>
      <c r="Q2874" t="str">
        <f t="shared" si="178"/>
        <v>theater</v>
      </c>
      <c r="R2874" t="str">
        <f t="shared" si="179"/>
        <v>plays</v>
      </c>
      <c r="S2874" s="12">
        <f>(((I2874/60)/60)/24)+DATE(1970,1,1)</f>
        <v>42175.11618055556</v>
      </c>
      <c r="T2874" s="12">
        <f>(((J2874/60)/60)/24)+DATE(1970,1,1)</f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5">
        <f t="shared" si="177"/>
        <v>119.13</v>
      </c>
      <c r="Q2875" t="str">
        <f t="shared" si="178"/>
        <v>theater</v>
      </c>
      <c r="R2875" t="str">
        <f t="shared" si="179"/>
        <v>plays</v>
      </c>
      <c r="S2875" s="12">
        <f>(((I2875/60)/60)/24)+DATE(1970,1,1)</f>
        <v>42032.817488425921</v>
      </c>
      <c r="T2875" s="12">
        <f>(((J2875/60)/60)/24)+DATE(1970,1,1)</f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5">
        <f t="shared" si="177"/>
        <v>90.33</v>
      </c>
      <c r="Q2876" t="str">
        <f t="shared" si="178"/>
        <v>theater</v>
      </c>
      <c r="R2876" t="str">
        <f t="shared" si="179"/>
        <v>plays</v>
      </c>
      <c r="S2876" s="12">
        <f>(((I2876/60)/60)/24)+DATE(1970,1,1)</f>
        <v>42752.84474537037</v>
      </c>
      <c r="T2876" s="12">
        <f>(((J2876/60)/60)/24)+DATE(1970,1,1)</f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5">
        <f t="shared" si="177"/>
        <v>2.33</v>
      </c>
      <c r="Q2877" t="str">
        <f t="shared" si="178"/>
        <v>theater</v>
      </c>
      <c r="R2877" t="str">
        <f t="shared" si="179"/>
        <v>plays</v>
      </c>
      <c r="S2877" s="12">
        <f>(((I2877/60)/60)/24)+DATE(1970,1,1)</f>
        <v>42495.128391203703</v>
      </c>
      <c r="T2877" s="12">
        <f>(((J2877/60)/60)/24)+DATE(1970,1,1)</f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5" t="e">
        <f t="shared" si="177"/>
        <v>#DIV/0!</v>
      </c>
      <c r="Q2878" t="str">
        <f t="shared" si="178"/>
        <v>theater</v>
      </c>
      <c r="R2878" t="str">
        <f t="shared" si="179"/>
        <v>plays</v>
      </c>
      <c r="S2878" s="12">
        <f>(((I2878/60)/60)/24)+DATE(1970,1,1)</f>
        <v>42201.743969907402</v>
      </c>
      <c r="T2878" s="12">
        <f>(((J2878/60)/60)/24)+DATE(1970,1,1)</f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5">
        <f t="shared" si="177"/>
        <v>108.33</v>
      </c>
      <c r="Q2879" t="str">
        <f t="shared" si="178"/>
        <v>theater</v>
      </c>
      <c r="R2879" t="str">
        <f t="shared" si="179"/>
        <v>plays</v>
      </c>
      <c r="S2879" s="12">
        <f>(((I2879/60)/60)/24)+DATE(1970,1,1)</f>
        <v>42704.708333333328</v>
      </c>
      <c r="T2879" s="12">
        <f>(((J2879/60)/60)/24)+DATE(1970,1,1)</f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5">
        <f t="shared" si="177"/>
        <v>15.75</v>
      </c>
      <c r="Q2880" t="str">
        <f t="shared" si="178"/>
        <v>theater</v>
      </c>
      <c r="R2880" t="str">
        <f t="shared" si="179"/>
        <v>plays</v>
      </c>
      <c r="S2880" s="12">
        <f>(((I2880/60)/60)/24)+DATE(1970,1,1)</f>
        <v>42188.615682870368</v>
      </c>
      <c r="T2880" s="12">
        <f>(((J2880/60)/60)/24)+DATE(1970,1,1)</f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5">
        <f t="shared" si="177"/>
        <v>29</v>
      </c>
      <c r="Q2881" t="str">
        <f t="shared" si="178"/>
        <v>theater</v>
      </c>
      <c r="R2881" t="str">
        <f t="shared" si="179"/>
        <v>plays</v>
      </c>
      <c r="S2881" s="12">
        <f>(((I2881/60)/60)/24)+DATE(1970,1,1)</f>
        <v>42389.725243055553</v>
      </c>
      <c r="T2881" s="12">
        <f>(((J2881/60)/60)/24)+DATE(1970,1,1)</f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5">
        <f t="shared" si="177"/>
        <v>96.55</v>
      </c>
      <c r="Q2882" t="str">
        <f t="shared" si="178"/>
        <v>theater</v>
      </c>
      <c r="R2882" t="str">
        <f t="shared" si="179"/>
        <v>plays</v>
      </c>
      <c r="S2882" s="12">
        <f>(((I2882/60)/60)/24)+DATE(1970,1,1)</f>
        <v>42236.711805555555</v>
      </c>
      <c r="T2882" s="12">
        <f>(((J2882/60)/60)/24)+DATE(1970,1,1)</f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5" t="e">
        <f t="shared" ref="P2883:P2946" si="181">ROUND(E2883/L2883,2)</f>
        <v>#DIV/0!</v>
      </c>
      <c r="Q2883" t="str">
        <f t="shared" ref="Q2883:Q2946" si="182">LEFT(N2883,FIND("/",N2883)-1)</f>
        <v>theater</v>
      </c>
      <c r="R2883" t="str">
        <f t="shared" ref="R2883:R2946" si="183">RIGHT(N2883,LEN(N2883)-FIND("/",N2883))</f>
        <v>plays</v>
      </c>
      <c r="S2883" s="12">
        <f>(((I2883/60)/60)/24)+DATE(1970,1,1)</f>
        <v>41976.639305555553</v>
      </c>
      <c r="T2883" s="12">
        <f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5">
        <f t="shared" si="181"/>
        <v>63</v>
      </c>
      <c r="Q2884" t="str">
        <f t="shared" si="182"/>
        <v>theater</v>
      </c>
      <c r="R2884" t="str">
        <f t="shared" si="183"/>
        <v>plays</v>
      </c>
      <c r="S2884" s="12">
        <f>(((I2884/60)/60)/24)+DATE(1970,1,1)</f>
        <v>42491.596273148149</v>
      </c>
      <c r="T2884" s="12">
        <f>(((J2884/60)/60)/24)+DATE(1970,1,1)</f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5">
        <f t="shared" si="181"/>
        <v>381.6</v>
      </c>
      <c r="Q2885" t="str">
        <f t="shared" si="182"/>
        <v>theater</v>
      </c>
      <c r="R2885" t="str">
        <f t="shared" si="183"/>
        <v>plays</v>
      </c>
      <c r="S2885" s="12">
        <f>(((I2885/60)/60)/24)+DATE(1970,1,1)</f>
        <v>42406.207638888889</v>
      </c>
      <c r="T2885" s="12">
        <f>(((J2885/60)/60)/24)+DATE(1970,1,1)</f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5">
        <f t="shared" si="181"/>
        <v>46.25</v>
      </c>
      <c r="Q2886" t="str">
        <f t="shared" si="182"/>
        <v>theater</v>
      </c>
      <c r="R2886" t="str">
        <f t="shared" si="183"/>
        <v>plays</v>
      </c>
      <c r="S2886" s="12">
        <f>(((I2886/60)/60)/24)+DATE(1970,1,1)</f>
        <v>41978.727256944447</v>
      </c>
      <c r="T2886" s="12">
        <f>(((J2886/60)/60)/24)+DATE(1970,1,1)</f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5">
        <f t="shared" si="181"/>
        <v>26</v>
      </c>
      <c r="Q2887" t="str">
        <f t="shared" si="182"/>
        <v>theater</v>
      </c>
      <c r="R2887" t="str">
        <f t="shared" si="183"/>
        <v>plays</v>
      </c>
      <c r="S2887" s="12">
        <f>(((I2887/60)/60)/24)+DATE(1970,1,1)</f>
        <v>42077.034733796296</v>
      </c>
      <c r="T2887" s="12">
        <f>(((J2887/60)/60)/24)+DATE(1970,1,1)</f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5">
        <f t="shared" si="181"/>
        <v>10</v>
      </c>
      <c r="Q2888" t="str">
        <f t="shared" si="182"/>
        <v>theater</v>
      </c>
      <c r="R2888" t="str">
        <f t="shared" si="183"/>
        <v>plays</v>
      </c>
      <c r="S2888" s="12">
        <f>(((I2888/60)/60)/24)+DATE(1970,1,1)</f>
        <v>42266.165972222225</v>
      </c>
      <c r="T2888" s="12">
        <f>(((J2888/60)/60)/24)+DATE(1970,1,1)</f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5">
        <f t="shared" si="181"/>
        <v>5</v>
      </c>
      <c r="Q2889" t="str">
        <f t="shared" si="182"/>
        <v>theater</v>
      </c>
      <c r="R2889" t="str">
        <f t="shared" si="183"/>
        <v>plays</v>
      </c>
      <c r="S2889" s="12">
        <f>(((I2889/60)/60)/24)+DATE(1970,1,1)</f>
        <v>42015.427361111113</v>
      </c>
      <c r="T2889" s="12">
        <f>(((J2889/60)/60)/24)+DATE(1970,1,1)</f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5" t="e">
        <f t="shared" si="181"/>
        <v>#DIV/0!</v>
      </c>
      <c r="Q2890" t="str">
        <f t="shared" si="182"/>
        <v>theater</v>
      </c>
      <c r="R2890" t="str">
        <f t="shared" si="183"/>
        <v>plays</v>
      </c>
      <c r="S2890" s="12">
        <f>(((I2890/60)/60)/24)+DATE(1970,1,1)</f>
        <v>41930.207638888889</v>
      </c>
      <c r="T2890" s="12">
        <f>(((J2890/60)/60)/24)+DATE(1970,1,1)</f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5">
        <f t="shared" si="181"/>
        <v>81.569999999999993</v>
      </c>
      <c r="Q2891" t="str">
        <f t="shared" si="182"/>
        <v>theater</v>
      </c>
      <c r="R2891" t="str">
        <f t="shared" si="183"/>
        <v>plays</v>
      </c>
      <c r="S2891" s="12">
        <f>(((I2891/60)/60)/24)+DATE(1970,1,1)</f>
        <v>41880.863252314812</v>
      </c>
      <c r="T2891" s="12">
        <f>(((J2891/60)/60)/24)+DATE(1970,1,1)</f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5">
        <f t="shared" si="181"/>
        <v>7</v>
      </c>
      <c r="Q2892" t="str">
        <f t="shared" si="182"/>
        <v>theater</v>
      </c>
      <c r="R2892" t="str">
        <f t="shared" si="183"/>
        <v>plays</v>
      </c>
      <c r="S2892" s="12">
        <f>(((I2892/60)/60)/24)+DATE(1970,1,1)</f>
        <v>41860.125</v>
      </c>
      <c r="T2892" s="12">
        <f>(((J2892/60)/60)/24)+DATE(1970,1,1)</f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5">
        <f t="shared" si="181"/>
        <v>27.3</v>
      </c>
      <c r="Q2893" t="str">
        <f t="shared" si="182"/>
        <v>theater</v>
      </c>
      <c r="R2893" t="str">
        <f t="shared" si="183"/>
        <v>plays</v>
      </c>
      <c r="S2893" s="12">
        <f>(((I2893/60)/60)/24)+DATE(1970,1,1)</f>
        <v>42475.84175925926</v>
      </c>
      <c r="T2893" s="12">
        <f>(((J2893/60)/60)/24)+DATE(1970,1,1)</f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5">
        <f t="shared" si="181"/>
        <v>29.41</v>
      </c>
      <c r="Q2894" t="str">
        <f t="shared" si="182"/>
        <v>theater</v>
      </c>
      <c r="R2894" t="str">
        <f t="shared" si="183"/>
        <v>plays</v>
      </c>
      <c r="S2894" s="12">
        <f>(((I2894/60)/60)/24)+DATE(1970,1,1)</f>
        <v>41876.875</v>
      </c>
      <c r="T2894" s="12">
        <f>(((J2894/60)/60)/24)+DATE(1970,1,1)</f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5">
        <f t="shared" si="181"/>
        <v>12.5</v>
      </c>
      <c r="Q2895" t="str">
        <f t="shared" si="182"/>
        <v>theater</v>
      </c>
      <c r="R2895" t="str">
        <f t="shared" si="183"/>
        <v>plays</v>
      </c>
      <c r="S2895" s="12">
        <f>(((I2895/60)/60)/24)+DATE(1970,1,1)</f>
        <v>42013.083333333328</v>
      </c>
      <c r="T2895" s="12">
        <f>(((J2895/60)/60)/24)+DATE(1970,1,1)</f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5" t="e">
        <f t="shared" si="181"/>
        <v>#DIV/0!</v>
      </c>
      <c r="Q2896" t="str">
        <f t="shared" si="182"/>
        <v>theater</v>
      </c>
      <c r="R2896" t="str">
        <f t="shared" si="183"/>
        <v>plays</v>
      </c>
      <c r="S2896" s="12">
        <f>(((I2896/60)/60)/24)+DATE(1970,1,1)</f>
        <v>42097.944618055553</v>
      </c>
      <c r="T2896" s="12">
        <f>(((J2896/60)/60)/24)+DATE(1970,1,1)</f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5">
        <f t="shared" si="181"/>
        <v>5.75</v>
      </c>
      <c r="Q2897" t="str">
        <f t="shared" si="182"/>
        <v>theater</v>
      </c>
      <c r="R2897" t="str">
        <f t="shared" si="183"/>
        <v>plays</v>
      </c>
      <c r="S2897" s="12">
        <f>(((I2897/60)/60)/24)+DATE(1970,1,1)</f>
        <v>41812.875</v>
      </c>
      <c r="T2897" s="12">
        <f>(((J2897/60)/60)/24)+DATE(1970,1,1)</f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5">
        <f t="shared" si="181"/>
        <v>52.08</v>
      </c>
      <c r="Q2898" t="str">
        <f t="shared" si="182"/>
        <v>theater</v>
      </c>
      <c r="R2898" t="str">
        <f t="shared" si="183"/>
        <v>plays</v>
      </c>
      <c r="S2898" s="12">
        <f>(((I2898/60)/60)/24)+DATE(1970,1,1)</f>
        <v>42716.25</v>
      </c>
      <c r="T2898" s="12">
        <f>(((J2898/60)/60)/24)+DATE(1970,1,1)</f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5">
        <f t="shared" si="181"/>
        <v>183.33</v>
      </c>
      <c r="Q2899" t="str">
        <f t="shared" si="182"/>
        <v>theater</v>
      </c>
      <c r="R2899" t="str">
        <f t="shared" si="183"/>
        <v>plays</v>
      </c>
      <c r="S2899" s="12">
        <f>(((I2899/60)/60)/24)+DATE(1970,1,1)</f>
        <v>42288.645196759258</v>
      </c>
      <c r="T2899" s="12">
        <f>(((J2899/60)/60)/24)+DATE(1970,1,1)</f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5">
        <f t="shared" si="181"/>
        <v>26.33</v>
      </c>
      <c r="Q2900" t="str">
        <f t="shared" si="182"/>
        <v>theater</v>
      </c>
      <c r="R2900" t="str">
        <f t="shared" si="183"/>
        <v>plays</v>
      </c>
      <c r="S2900" s="12">
        <f>(((I2900/60)/60)/24)+DATE(1970,1,1)</f>
        <v>42308.664965277778</v>
      </c>
      <c r="T2900" s="12">
        <f>(((J2900/60)/60)/24)+DATE(1970,1,1)</f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5" t="e">
        <f t="shared" si="181"/>
        <v>#DIV/0!</v>
      </c>
      <c r="Q2901" t="str">
        <f t="shared" si="182"/>
        <v>theater</v>
      </c>
      <c r="R2901" t="str">
        <f t="shared" si="183"/>
        <v>plays</v>
      </c>
      <c r="S2901" s="12">
        <f>(((I2901/60)/60)/24)+DATE(1970,1,1)</f>
        <v>42575.078217592592</v>
      </c>
      <c r="T2901" s="12">
        <f>(((J2901/60)/60)/24)+DATE(1970,1,1)</f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5">
        <f t="shared" si="181"/>
        <v>486.43</v>
      </c>
      <c r="Q2902" t="str">
        <f t="shared" si="182"/>
        <v>theater</v>
      </c>
      <c r="R2902" t="str">
        <f t="shared" si="183"/>
        <v>plays</v>
      </c>
      <c r="S2902" s="12">
        <f>(((I2902/60)/60)/24)+DATE(1970,1,1)</f>
        <v>41860.234166666669</v>
      </c>
      <c r="T2902" s="12">
        <f>(((J2902/60)/60)/24)+DATE(1970,1,1)</f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5">
        <f t="shared" si="181"/>
        <v>3</v>
      </c>
      <c r="Q2903" t="str">
        <f t="shared" si="182"/>
        <v>theater</v>
      </c>
      <c r="R2903" t="str">
        <f t="shared" si="183"/>
        <v>plays</v>
      </c>
      <c r="S2903" s="12">
        <f>(((I2903/60)/60)/24)+DATE(1970,1,1)</f>
        <v>42042.904386574075</v>
      </c>
      <c r="T2903" s="12">
        <f>(((J2903/60)/60)/24)+DATE(1970,1,1)</f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5">
        <f t="shared" si="181"/>
        <v>25</v>
      </c>
      <c r="Q2904" t="str">
        <f t="shared" si="182"/>
        <v>theater</v>
      </c>
      <c r="R2904" t="str">
        <f t="shared" si="183"/>
        <v>plays</v>
      </c>
      <c r="S2904" s="12">
        <f>(((I2904/60)/60)/24)+DATE(1970,1,1)</f>
        <v>42240.439768518518</v>
      </c>
      <c r="T2904" s="12">
        <f>(((J2904/60)/60)/24)+DATE(1970,1,1)</f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5">
        <f t="shared" si="181"/>
        <v>9.75</v>
      </c>
      <c r="Q2905" t="str">
        <f t="shared" si="182"/>
        <v>theater</v>
      </c>
      <c r="R2905" t="str">
        <f t="shared" si="183"/>
        <v>plays</v>
      </c>
      <c r="S2905" s="12">
        <f>(((I2905/60)/60)/24)+DATE(1970,1,1)</f>
        <v>42256.166874999995</v>
      </c>
      <c r="T2905" s="12">
        <f>(((J2905/60)/60)/24)+DATE(1970,1,1)</f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5">
        <f t="shared" si="181"/>
        <v>18.75</v>
      </c>
      <c r="Q2906" t="str">
        <f t="shared" si="182"/>
        <v>theater</v>
      </c>
      <c r="R2906" t="str">
        <f t="shared" si="183"/>
        <v>plays</v>
      </c>
      <c r="S2906" s="12">
        <f>(((I2906/60)/60)/24)+DATE(1970,1,1)</f>
        <v>41952.5</v>
      </c>
      <c r="T2906" s="12">
        <f>(((J2906/60)/60)/24)+DATE(1970,1,1)</f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5">
        <f t="shared" si="181"/>
        <v>36.590000000000003</v>
      </c>
      <c r="Q2907" t="str">
        <f t="shared" si="182"/>
        <v>theater</v>
      </c>
      <c r="R2907" t="str">
        <f t="shared" si="183"/>
        <v>plays</v>
      </c>
      <c r="S2907" s="12">
        <f>(((I2907/60)/60)/24)+DATE(1970,1,1)</f>
        <v>42620.056863425925</v>
      </c>
      <c r="T2907" s="12">
        <f>(((J2907/60)/60)/24)+DATE(1970,1,1)</f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5">
        <f t="shared" si="181"/>
        <v>80.709999999999994</v>
      </c>
      <c r="Q2908" t="str">
        <f t="shared" si="182"/>
        <v>theater</v>
      </c>
      <c r="R2908" t="str">
        <f t="shared" si="183"/>
        <v>plays</v>
      </c>
      <c r="S2908" s="12">
        <f>(((I2908/60)/60)/24)+DATE(1970,1,1)</f>
        <v>42217.041666666672</v>
      </c>
      <c r="T2908" s="12">
        <f>(((J2908/60)/60)/24)+DATE(1970,1,1)</f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5">
        <f t="shared" si="181"/>
        <v>1</v>
      </c>
      <c r="Q2909" t="str">
        <f t="shared" si="182"/>
        <v>theater</v>
      </c>
      <c r="R2909" t="str">
        <f t="shared" si="183"/>
        <v>plays</v>
      </c>
      <c r="S2909" s="12">
        <f>(((I2909/60)/60)/24)+DATE(1970,1,1)</f>
        <v>42504.877743055549</v>
      </c>
      <c r="T2909" s="12">
        <f>(((J2909/60)/60)/24)+DATE(1970,1,1)</f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5">
        <f t="shared" si="181"/>
        <v>52.8</v>
      </c>
      <c r="Q2910" t="str">
        <f t="shared" si="182"/>
        <v>theater</v>
      </c>
      <c r="R2910" t="str">
        <f t="shared" si="183"/>
        <v>plays</v>
      </c>
      <c r="S2910" s="12">
        <f>(((I2910/60)/60)/24)+DATE(1970,1,1)</f>
        <v>42529.731701388882</v>
      </c>
      <c r="T2910" s="12">
        <f>(((J2910/60)/60)/24)+DATE(1970,1,1)</f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5">
        <f t="shared" si="181"/>
        <v>20</v>
      </c>
      <c r="Q2911" t="str">
        <f t="shared" si="182"/>
        <v>theater</v>
      </c>
      <c r="R2911" t="str">
        <f t="shared" si="183"/>
        <v>plays</v>
      </c>
      <c r="S2911" s="12">
        <f>(((I2911/60)/60)/24)+DATE(1970,1,1)</f>
        <v>41968.823611111111</v>
      </c>
      <c r="T2911" s="12">
        <f>(((J2911/60)/60)/24)+DATE(1970,1,1)</f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5">
        <f t="shared" si="181"/>
        <v>1</v>
      </c>
      <c r="Q2912" t="str">
        <f t="shared" si="182"/>
        <v>theater</v>
      </c>
      <c r="R2912" t="str">
        <f t="shared" si="183"/>
        <v>plays</v>
      </c>
      <c r="S2912" s="12">
        <f>(((I2912/60)/60)/24)+DATE(1970,1,1)</f>
        <v>42167.841284722221</v>
      </c>
      <c r="T2912" s="12">
        <f>(((J2912/60)/60)/24)+DATE(1970,1,1)</f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5">
        <f t="shared" si="181"/>
        <v>46.93</v>
      </c>
      <c r="Q2913" t="str">
        <f t="shared" si="182"/>
        <v>theater</v>
      </c>
      <c r="R2913" t="str">
        <f t="shared" si="183"/>
        <v>plays</v>
      </c>
      <c r="S2913" s="12">
        <f>(((I2913/60)/60)/24)+DATE(1970,1,1)</f>
        <v>42182.768819444449</v>
      </c>
      <c r="T2913" s="12">
        <f>(((J2913/60)/60)/24)+DATE(1970,1,1)</f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5">
        <f t="shared" si="181"/>
        <v>78.08</v>
      </c>
      <c r="Q2914" t="str">
        <f t="shared" si="182"/>
        <v>theater</v>
      </c>
      <c r="R2914" t="str">
        <f t="shared" si="183"/>
        <v>plays</v>
      </c>
      <c r="S2914" s="12">
        <f>(((I2914/60)/60)/24)+DATE(1970,1,1)</f>
        <v>42384.131643518514</v>
      </c>
      <c r="T2914" s="12">
        <f>(((J2914/60)/60)/24)+DATE(1970,1,1)</f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5">
        <f t="shared" si="181"/>
        <v>1</v>
      </c>
      <c r="Q2915" t="str">
        <f t="shared" si="182"/>
        <v>theater</v>
      </c>
      <c r="R2915" t="str">
        <f t="shared" si="183"/>
        <v>plays</v>
      </c>
      <c r="S2915" s="12">
        <f>(((I2915/60)/60)/24)+DATE(1970,1,1)</f>
        <v>41888.922905092593</v>
      </c>
      <c r="T2915" s="12">
        <f>(((J2915/60)/60)/24)+DATE(1970,1,1)</f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5">
        <f t="shared" si="181"/>
        <v>1</v>
      </c>
      <c r="Q2916" t="str">
        <f t="shared" si="182"/>
        <v>theater</v>
      </c>
      <c r="R2916" t="str">
        <f t="shared" si="183"/>
        <v>plays</v>
      </c>
      <c r="S2916" s="12">
        <f>(((I2916/60)/60)/24)+DATE(1970,1,1)</f>
        <v>42077.865671296298</v>
      </c>
      <c r="T2916" s="12">
        <f>(((J2916/60)/60)/24)+DATE(1970,1,1)</f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5">
        <f t="shared" si="181"/>
        <v>203.67</v>
      </c>
      <c r="Q2917" t="str">
        <f t="shared" si="182"/>
        <v>theater</v>
      </c>
      <c r="R2917" t="str">
        <f t="shared" si="183"/>
        <v>plays</v>
      </c>
      <c r="S2917" s="12">
        <f>(((I2917/60)/60)/24)+DATE(1970,1,1)</f>
        <v>42445.356365740736</v>
      </c>
      <c r="T2917" s="12">
        <f>(((J2917/60)/60)/24)+DATE(1970,1,1)</f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5">
        <f t="shared" si="181"/>
        <v>20.71</v>
      </c>
      <c r="Q2918" t="str">
        <f t="shared" si="182"/>
        <v>theater</v>
      </c>
      <c r="R2918" t="str">
        <f t="shared" si="183"/>
        <v>plays</v>
      </c>
      <c r="S2918" s="12">
        <f>(((I2918/60)/60)/24)+DATE(1970,1,1)</f>
        <v>41778.476724537039</v>
      </c>
      <c r="T2918" s="12">
        <f>(((J2918/60)/60)/24)+DATE(1970,1,1)</f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5">
        <f t="shared" si="181"/>
        <v>48.56</v>
      </c>
      <c r="Q2919" t="str">
        <f t="shared" si="182"/>
        <v>theater</v>
      </c>
      <c r="R2919" t="str">
        <f t="shared" si="183"/>
        <v>plays</v>
      </c>
      <c r="S2919" s="12">
        <f>(((I2919/60)/60)/24)+DATE(1970,1,1)</f>
        <v>42263.234340277777</v>
      </c>
      <c r="T2919" s="12">
        <f>(((J2919/60)/60)/24)+DATE(1970,1,1)</f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5">
        <f t="shared" si="181"/>
        <v>68.099999999999994</v>
      </c>
      <c r="Q2920" t="str">
        <f t="shared" si="182"/>
        <v>theater</v>
      </c>
      <c r="R2920" t="str">
        <f t="shared" si="183"/>
        <v>plays</v>
      </c>
      <c r="S2920" s="12">
        <f>(((I2920/60)/60)/24)+DATE(1970,1,1)</f>
        <v>42306.629710648151</v>
      </c>
      <c r="T2920" s="12">
        <f>(((J2920/60)/60)/24)+DATE(1970,1,1)</f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5">
        <f t="shared" si="181"/>
        <v>8.5</v>
      </c>
      <c r="Q2921" t="str">
        <f t="shared" si="182"/>
        <v>theater</v>
      </c>
      <c r="R2921" t="str">
        <f t="shared" si="183"/>
        <v>plays</v>
      </c>
      <c r="S2921" s="12">
        <f>(((I2921/60)/60)/24)+DATE(1970,1,1)</f>
        <v>41856.61954861111</v>
      </c>
      <c r="T2921" s="12">
        <f>(((J2921/60)/60)/24)+DATE(1970,1,1)</f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5">
        <f t="shared" si="181"/>
        <v>51.62</v>
      </c>
      <c r="Q2922" t="str">
        <f t="shared" si="182"/>
        <v>theater</v>
      </c>
      <c r="R2922" t="str">
        <f t="shared" si="183"/>
        <v>plays</v>
      </c>
      <c r="S2922" s="12">
        <f>(((I2922/60)/60)/24)+DATE(1970,1,1)</f>
        <v>42088.750810185185</v>
      </c>
      <c r="T2922" s="12">
        <f>(((J2922/60)/60)/24)+DATE(1970,1,1)</f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5">
        <f t="shared" si="181"/>
        <v>43</v>
      </c>
      <c r="Q2923" t="str">
        <f t="shared" si="182"/>
        <v>theater</v>
      </c>
      <c r="R2923" t="str">
        <f t="shared" si="183"/>
        <v>musical</v>
      </c>
      <c r="S2923" s="12">
        <f>(((I2923/60)/60)/24)+DATE(1970,1,1)</f>
        <v>41907.886620370373</v>
      </c>
      <c r="T2923" s="12">
        <f>(((J2923/60)/60)/24)+DATE(1970,1,1)</f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5">
        <f t="shared" si="181"/>
        <v>83.33</v>
      </c>
      <c r="Q2924" t="str">
        <f t="shared" si="182"/>
        <v>theater</v>
      </c>
      <c r="R2924" t="str">
        <f t="shared" si="183"/>
        <v>musical</v>
      </c>
      <c r="S2924" s="12">
        <f>(((I2924/60)/60)/24)+DATE(1970,1,1)</f>
        <v>42142.874155092592</v>
      </c>
      <c r="T2924" s="12">
        <f>(((J2924/60)/60)/24)+DATE(1970,1,1)</f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5">
        <f t="shared" si="181"/>
        <v>30</v>
      </c>
      <c r="Q2925" t="str">
        <f t="shared" si="182"/>
        <v>theater</v>
      </c>
      <c r="R2925" t="str">
        <f t="shared" si="183"/>
        <v>musical</v>
      </c>
      <c r="S2925" s="12">
        <f>(((I2925/60)/60)/24)+DATE(1970,1,1)</f>
        <v>42028.125</v>
      </c>
      <c r="T2925" s="12">
        <f>(((J2925/60)/60)/24)+DATE(1970,1,1)</f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5">
        <f t="shared" si="181"/>
        <v>175.51</v>
      </c>
      <c r="Q2926" t="str">
        <f t="shared" si="182"/>
        <v>theater</v>
      </c>
      <c r="R2926" t="str">
        <f t="shared" si="183"/>
        <v>musical</v>
      </c>
      <c r="S2926" s="12">
        <f>(((I2926/60)/60)/24)+DATE(1970,1,1)</f>
        <v>42133.165972222225</v>
      </c>
      <c r="T2926" s="12">
        <f>(((J2926/60)/60)/24)+DATE(1970,1,1)</f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5">
        <f t="shared" si="181"/>
        <v>231.66</v>
      </c>
      <c r="Q2927" t="str">
        <f t="shared" si="182"/>
        <v>theater</v>
      </c>
      <c r="R2927" t="str">
        <f t="shared" si="183"/>
        <v>musical</v>
      </c>
      <c r="S2927" s="12">
        <f>(((I2927/60)/60)/24)+DATE(1970,1,1)</f>
        <v>41893.584120370368</v>
      </c>
      <c r="T2927" s="12">
        <f>(((J2927/60)/60)/24)+DATE(1970,1,1)</f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5">
        <f t="shared" si="181"/>
        <v>75</v>
      </c>
      <c r="Q2928" t="str">
        <f t="shared" si="182"/>
        <v>theater</v>
      </c>
      <c r="R2928" t="str">
        <f t="shared" si="183"/>
        <v>musical</v>
      </c>
      <c r="S2928" s="12">
        <f>(((I2928/60)/60)/24)+DATE(1970,1,1)</f>
        <v>42058.765960648147</v>
      </c>
      <c r="T2928" s="12">
        <f>(((J2928/60)/60)/24)+DATE(1970,1,1)</f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5">
        <f t="shared" si="181"/>
        <v>112.14</v>
      </c>
      <c r="Q2929" t="str">
        <f t="shared" si="182"/>
        <v>theater</v>
      </c>
      <c r="R2929" t="str">
        <f t="shared" si="183"/>
        <v>musical</v>
      </c>
      <c r="S2929" s="12">
        <f>(((I2929/60)/60)/24)+DATE(1970,1,1)</f>
        <v>41835.208333333336</v>
      </c>
      <c r="T2929" s="12">
        <f>(((J2929/60)/60)/24)+DATE(1970,1,1)</f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5">
        <f t="shared" si="181"/>
        <v>41.67</v>
      </c>
      <c r="Q2930" t="str">
        <f t="shared" si="182"/>
        <v>theater</v>
      </c>
      <c r="R2930" t="str">
        <f t="shared" si="183"/>
        <v>musical</v>
      </c>
      <c r="S2930" s="12">
        <f>(((I2930/60)/60)/24)+DATE(1970,1,1)</f>
        <v>42433.998217592598</v>
      </c>
      <c r="T2930" s="12">
        <f>(((J2930/60)/60)/24)+DATE(1970,1,1)</f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5">
        <f t="shared" si="181"/>
        <v>255.17</v>
      </c>
      <c r="Q2931" t="str">
        <f t="shared" si="182"/>
        <v>theater</v>
      </c>
      <c r="R2931" t="str">
        <f t="shared" si="183"/>
        <v>musical</v>
      </c>
      <c r="S2931" s="12">
        <f>(((I2931/60)/60)/24)+DATE(1970,1,1)</f>
        <v>41784.564328703702</v>
      </c>
      <c r="T2931" s="12">
        <f>(((J2931/60)/60)/24)+DATE(1970,1,1)</f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5">
        <f t="shared" si="181"/>
        <v>162.77000000000001</v>
      </c>
      <c r="Q2932" t="str">
        <f t="shared" si="182"/>
        <v>theater</v>
      </c>
      <c r="R2932" t="str">
        <f t="shared" si="183"/>
        <v>musical</v>
      </c>
      <c r="S2932" s="12">
        <f>(((I2932/60)/60)/24)+DATE(1970,1,1)</f>
        <v>42131.584074074075</v>
      </c>
      <c r="T2932" s="12">
        <f>(((J2932/60)/60)/24)+DATE(1970,1,1)</f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5">
        <f t="shared" si="181"/>
        <v>88.33</v>
      </c>
      <c r="Q2933" t="str">
        <f t="shared" si="182"/>
        <v>theater</v>
      </c>
      <c r="R2933" t="str">
        <f t="shared" si="183"/>
        <v>musical</v>
      </c>
      <c r="S2933" s="12">
        <f>(((I2933/60)/60)/24)+DATE(1970,1,1)</f>
        <v>41897.255555555559</v>
      </c>
      <c r="T2933" s="12">
        <f>(((J2933/60)/60)/24)+DATE(1970,1,1)</f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5">
        <f t="shared" si="181"/>
        <v>85.74</v>
      </c>
      <c r="Q2934" t="str">
        <f t="shared" si="182"/>
        <v>theater</v>
      </c>
      <c r="R2934" t="str">
        <f t="shared" si="183"/>
        <v>musical</v>
      </c>
      <c r="S2934" s="12">
        <f>(((I2934/60)/60)/24)+DATE(1970,1,1)</f>
        <v>42056.458333333328</v>
      </c>
      <c r="T2934" s="12">
        <f>(((J2934/60)/60)/24)+DATE(1970,1,1)</f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5">
        <f t="shared" si="181"/>
        <v>47.57</v>
      </c>
      <c r="Q2935" t="str">
        <f t="shared" si="182"/>
        <v>theater</v>
      </c>
      <c r="R2935" t="str">
        <f t="shared" si="183"/>
        <v>musical</v>
      </c>
      <c r="S2935" s="12">
        <f>(((I2935/60)/60)/24)+DATE(1970,1,1)</f>
        <v>42525.956631944442</v>
      </c>
      <c r="T2935" s="12">
        <f>(((J2935/60)/60)/24)+DATE(1970,1,1)</f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5">
        <f t="shared" si="181"/>
        <v>72.97</v>
      </c>
      <c r="Q2936" t="str">
        <f t="shared" si="182"/>
        <v>theater</v>
      </c>
      <c r="R2936" t="str">
        <f t="shared" si="183"/>
        <v>musical</v>
      </c>
      <c r="S2936" s="12">
        <f>(((I2936/60)/60)/24)+DATE(1970,1,1)</f>
        <v>41805.636157407411</v>
      </c>
      <c r="T2936" s="12">
        <f>(((J2936/60)/60)/24)+DATE(1970,1,1)</f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5">
        <f t="shared" si="181"/>
        <v>90.54</v>
      </c>
      <c r="Q2937" t="str">
        <f t="shared" si="182"/>
        <v>theater</v>
      </c>
      <c r="R2937" t="str">
        <f t="shared" si="183"/>
        <v>musical</v>
      </c>
      <c r="S2937" s="12">
        <f>(((I2937/60)/60)/24)+DATE(1970,1,1)</f>
        <v>42611.708333333328</v>
      </c>
      <c r="T2937" s="12">
        <f>(((J2937/60)/60)/24)+DATE(1970,1,1)</f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5">
        <f t="shared" si="181"/>
        <v>37.65</v>
      </c>
      <c r="Q2938" t="str">
        <f t="shared" si="182"/>
        <v>theater</v>
      </c>
      <c r="R2938" t="str">
        <f t="shared" si="183"/>
        <v>musical</v>
      </c>
      <c r="S2938" s="12">
        <f>(((I2938/60)/60)/24)+DATE(1970,1,1)</f>
        <v>41925.207638888889</v>
      </c>
      <c r="T2938" s="12">
        <f>(((J2938/60)/60)/24)+DATE(1970,1,1)</f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5">
        <f t="shared" si="181"/>
        <v>36.36</v>
      </c>
      <c r="Q2939" t="str">
        <f t="shared" si="182"/>
        <v>theater</v>
      </c>
      <c r="R2939" t="str">
        <f t="shared" si="183"/>
        <v>musical</v>
      </c>
      <c r="S2939" s="12">
        <f>(((I2939/60)/60)/24)+DATE(1970,1,1)</f>
        <v>41833.457326388889</v>
      </c>
      <c r="T2939" s="12">
        <f>(((J2939/60)/60)/24)+DATE(1970,1,1)</f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5">
        <f t="shared" si="181"/>
        <v>126.72</v>
      </c>
      <c r="Q2940" t="str">
        <f t="shared" si="182"/>
        <v>theater</v>
      </c>
      <c r="R2940" t="str">
        <f t="shared" si="183"/>
        <v>musical</v>
      </c>
      <c r="S2940" s="12">
        <f>(((I2940/60)/60)/24)+DATE(1970,1,1)</f>
        <v>42034.703865740739</v>
      </c>
      <c r="T2940" s="12">
        <f>(((J2940/60)/60)/24)+DATE(1970,1,1)</f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5">
        <f t="shared" si="181"/>
        <v>329.2</v>
      </c>
      <c r="Q2941" t="str">
        <f t="shared" si="182"/>
        <v>theater</v>
      </c>
      <c r="R2941" t="str">
        <f t="shared" si="183"/>
        <v>musical</v>
      </c>
      <c r="S2941" s="12">
        <f>(((I2941/60)/60)/24)+DATE(1970,1,1)</f>
        <v>41879.041666666664</v>
      </c>
      <c r="T2941" s="12">
        <f>(((J2941/60)/60)/24)+DATE(1970,1,1)</f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5">
        <f t="shared" si="181"/>
        <v>81.239999999999995</v>
      </c>
      <c r="Q2942" t="str">
        <f t="shared" si="182"/>
        <v>theater</v>
      </c>
      <c r="R2942" t="str">
        <f t="shared" si="183"/>
        <v>musical</v>
      </c>
      <c r="S2942" s="12">
        <f>(((I2942/60)/60)/24)+DATE(1970,1,1)</f>
        <v>42022.773356481484</v>
      </c>
      <c r="T2942" s="12">
        <f>(((J2942/60)/60)/24)+DATE(1970,1,1)</f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5">
        <f t="shared" si="181"/>
        <v>1</v>
      </c>
      <c r="Q2943" t="str">
        <f t="shared" si="182"/>
        <v>theater</v>
      </c>
      <c r="R2943" t="str">
        <f t="shared" si="183"/>
        <v>spaces</v>
      </c>
      <c r="S2943" s="12">
        <f>(((I2943/60)/60)/24)+DATE(1970,1,1)</f>
        <v>42064.960127314815</v>
      </c>
      <c r="T2943" s="12">
        <f>(((J2943/60)/60)/24)+DATE(1970,1,1)</f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5">
        <f t="shared" si="181"/>
        <v>202.23</v>
      </c>
      <c r="Q2944" t="str">
        <f t="shared" si="182"/>
        <v>theater</v>
      </c>
      <c r="R2944" t="str">
        <f t="shared" si="183"/>
        <v>spaces</v>
      </c>
      <c r="S2944" s="12">
        <f>(((I2944/60)/60)/24)+DATE(1970,1,1)</f>
        <v>42354.845833333333</v>
      </c>
      <c r="T2944" s="12">
        <f>(((J2944/60)/60)/24)+DATE(1970,1,1)</f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5" t="e">
        <f t="shared" si="181"/>
        <v>#DIV/0!</v>
      </c>
      <c r="Q2945" t="str">
        <f t="shared" si="182"/>
        <v>theater</v>
      </c>
      <c r="R2945" t="str">
        <f t="shared" si="183"/>
        <v>spaces</v>
      </c>
      <c r="S2945" s="12">
        <f>(((I2945/60)/60)/24)+DATE(1970,1,1)</f>
        <v>42107.129398148143</v>
      </c>
      <c r="T2945" s="12">
        <f>(((J2945/60)/60)/24)+DATE(1970,1,1)</f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5">
        <f t="shared" si="181"/>
        <v>100</v>
      </c>
      <c r="Q2946" t="str">
        <f t="shared" si="182"/>
        <v>theater</v>
      </c>
      <c r="R2946" t="str">
        <f t="shared" si="183"/>
        <v>spaces</v>
      </c>
      <c r="S2946" s="12">
        <f>(((I2946/60)/60)/24)+DATE(1970,1,1)</f>
        <v>42162.9143287037</v>
      </c>
      <c r="T2946" s="12">
        <f>(((J2946/60)/60)/24)+DATE(1970,1,1)</f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5" t="e">
        <f t="shared" ref="P2947:P3010" si="185">ROUND(E2947/L2947,2)</f>
        <v>#DIV/0!</v>
      </c>
      <c r="Q2947" t="str">
        <f t="shared" ref="Q2947:Q3010" si="186">LEFT(N2947,FIND("/",N2947)-1)</f>
        <v>theater</v>
      </c>
      <c r="R2947" t="str">
        <f t="shared" ref="R2947:R3010" si="187">RIGHT(N2947,LEN(N2947)-FIND("/",N2947))</f>
        <v>spaces</v>
      </c>
      <c r="S2947" s="12">
        <f>(((I2947/60)/60)/24)+DATE(1970,1,1)</f>
        <v>42148.139583333337</v>
      </c>
      <c r="T2947" s="12">
        <f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5">
        <f t="shared" si="185"/>
        <v>1</v>
      </c>
      <c r="Q2948" t="str">
        <f t="shared" si="186"/>
        <v>theater</v>
      </c>
      <c r="R2948" t="str">
        <f t="shared" si="187"/>
        <v>spaces</v>
      </c>
      <c r="S2948" s="12">
        <f>(((I2948/60)/60)/24)+DATE(1970,1,1)</f>
        <v>42597.531157407408</v>
      </c>
      <c r="T2948" s="12">
        <f>(((J2948/60)/60)/24)+DATE(1970,1,1)</f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5">
        <f t="shared" si="185"/>
        <v>82.46</v>
      </c>
      <c r="Q2949" t="str">
        <f t="shared" si="186"/>
        <v>theater</v>
      </c>
      <c r="R2949" t="str">
        <f t="shared" si="187"/>
        <v>spaces</v>
      </c>
      <c r="S2949" s="12">
        <f>(((I2949/60)/60)/24)+DATE(1970,1,1)</f>
        <v>42698.715972222228</v>
      </c>
      <c r="T2949" s="12">
        <f>(((J2949/60)/60)/24)+DATE(1970,1,1)</f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5">
        <f t="shared" si="185"/>
        <v>2.67</v>
      </c>
      <c r="Q2950" t="str">
        <f t="shared" si="186"/>
        <v>theater</v>
      </c>
      <c r="R2950" t="str">
        <f t="shared" si="187"/>
        <v>spaces</v>
      </c>
      <c r="S2950" s="12">
        <f>(((I2950/60)/60)/24)+DATE(1970,1,1)</f>
        <v>42157.649224537032</v>
      </c>
      <c r="T2950" s="12">
        <f>(((J2950/60)/60)/24)+DATE(1970,1,1)</f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5">
        <f t="shared" si="185"/>
        <v>12.5</v>
      </c>
      <c r="Q2951" t="str">
        <f t="shared" si="186"/>
        <v>theater</v>
      </c>
      <c r="R2951" t="str">
        <f t="shared" si="187"/>
        <v>spaces</v>
      </c>
      <c r="S2951" s="12">
        <f>(((I2951/60)/60)/24)+DATE(1970,1,1)</f>
        <v>42327.864780092597</v>
      </c>
      <c r="T2951" s="12">
        <f>(((J2951/60)/60)/24)+DATE(1970,1,1)</f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5" t="e">
        <f t="shared" si="185"/>
        <v>#DIV/0!</v>
      </c>
      <c r="Q2952" t="str">
        <f t="shared" si="186"/>
        <v>theater</v>
      </c>
      <c r="R2952" t="str">
        <f t="shared" si="187"/>
        <v>spaces</v>
      </c>
      <c r="S2952" s="12">
        <f>(((I2952/60)/60)/24)+DATE(1970,1,1)</f>
        <v>42392.36518518519</v>
      </c>
      <c r="T2952" s="12">
        <f>(((J2952/60)/60)/24)+DATE(1970,1,1)</f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5">
        <f t="shared" si="185"/>
        <v>18.899999999999999</v>
      </c>
      <c r="Q2953" t="str">
        <f t="shared" si="186"/>
        <v>theater</v>
      </c>
      <c r="R2953" t="str">
        <f t="shared" si="187"/>
        <v>spaces</v>
      </c>
      <c r="S2953" s="12">
        <f>(((I2953/60)/60)/24)+DATE(1970,1,1)</f>
        <v>41917.802928240737</v>
      </c>
      <c r="T2953" s="12">
        <f>(((J2953/60)/60)/24)+DATE(1970,1,1)</f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5">
        <f t="shared" si="185"/>
        <v>200.63</v>
      </c>
      <c r="Q2954" t="str">
        <f t="shared" si="186"/>
        <v>theater</v>
      </c>
      <c r="R2954" t="str">
        <f t="shared" si="187"/>
        <v>spaces</v>
      </c>
      <c r="S2954" s="12">
        <f>(((I2954/60)/60)/24)+DATE(1970,1,1)</f>
        <v>42660.166666666672</v>
      </c>
      <c r="T2954" s="12">
        <f>(((J2954/60)/60)/24)+DATE(1970,1,1)</f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5">
        <f t="shared" si="185"/>
        <v>201.67</v>
      </c>
      <c r="Q2955" t="str">
        <f t="shared" si="186"/>
        <v>theater</v>
      </c>
      <c r="R2955" t="str">
        <f t="shared" si="187"/>
        <v>spaces</v>
      </c>
      <c r="S2955" s="12">
        <f>(((I2955/60)/60)/24)+DATE(1970,1,1)</f>
        <v>42285.791909722218</v>
      </c>
      <c r="T2955" s="12">
        <f>(((J2955/60)/60)/24)+DATE(1970,1,1)</f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5" t="e">
        <f t="shared" si="185"/>
        <v>#DIV/0!</v>
      </c>
      <c r="Q2956" t="str">
        <f t="shared" si="186"/>
        <v>theater</v>
      </c>
      <c r="R2956" t="str">
        <f t="shared" si="187"/>
        <v>spaces</v>
      </c>
      <c r="S2956" s="12">
        <f>(((I2956/60)/60)/24)+DATE(1970,1,1)</f>
        <v>42810.541701388895</v>
      </c>
      <c r="T2956" s="12">
        <f>(((J2956/60)/60)/24)+DATE(1970,1,1)</f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5">
        <f t="shared" si="185"/>
        <v>65</v>
      </c>
      <c r="Q2957" t="str">
        <f t="shared" si="186"/>
        <v>theater</v>
      </c>
      <c r="R2957" t="str">
        <f t="shared" si="187"/>
        <v>spaces</v>
      </c>
      <c r="S2957" s="12">
        <f>(((I2957/60)/60)/24)+DATE(1970,1,1)</f>
        <v>42171.741307870368</v>
      </c>
      <c r="T2957" s="12">
        <f>(((J2957/60)/60)/24)+DATE(1970,1,1)</f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5">
        <f t="shared" si="185"/>
        <v>66.099999999999994</v>
      </c>
      <c r="Q2958" t="str">
        <f t="shared" si="186"/>
        <v>theater</v>
      </c>
      <c r="R2958" t="str">
        <f t="shared" si="187"/>
        <v>spaces</v>
      </c>
      <c r="S2958" s="12">
        <f>(((I2958/60)/60)/24)+DATE(1970,1,1)</f>
        <v>42494.958912037036</v>
      </c>
      <c r="T2958" s="12">
        <f>(((J2958/60)/60)/24)+DATE(1970,1,1)</f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5">
        <f t="shared" si="185"/>
        <v>93.33</v>
      </c>
      <c r="Q2959" t="str">
        <f t="shared" si="186"/>
        <v>theater</v>
      </c>
      <c r="R2959" t="str">
        <f t="shared" si="187"/>
        <v>spaces</v>
      </c>
      <c r="S2959" s="12">
        <f>(((I2959/60)/60)/24)+DATE(1970,1,1)</f>
        <v>42090.969583333332</v>
      </c>
      <c r="T2959" s="12">
        <f>(((J2959/60)/60)/24)+DATE(1970,1,1)</f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5" t="e">
        <f t="shared" si="185"/>
        <v>#DIV/0!</v>
      </c>
      <c r="Q2960" t="str">
        <f t="shared" si="186"/>
        <v>theater</v>
      </c>
      <c r="R2960" t="str">
        <f t="shared" si="187"/>
        <v>spaces</v>
      </c>
      <c r="S2960" s="12">
        <f>(((I2960/60)/60)/24)+DATE(1970,1,1)</f>
        <v>42498.73746527778</v>
      </c>
      <c r="T2960" s="12">
        <f>(((J2960/60)/60)/24)+DATE(1970,1,1)</f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5" t="e">
        <f t="shared" si="185"/>
        <v>#DIV/0!</v>
      </c>
      <c r="Q2961" t="str">
        <f t="shared" si="186"/>
        <v>theater</v>
      </c>
      <c r="R2961" t="str">
        <f t="shared" si="187"/>
        <v>spaces</v>
      </c>
      <c r="S2961" s="12">
        <f>(((I2961/60)/60)/24)+DATE(1970,1,1)</f>
        <v>42528.008391203708</v>
      </c>
      <c r="T2961" s="12">
        <f>(((J2961/60)/60)/24)+DATE(1970,1,1)</f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5" t="e">
        <f t="shared" si="185"/>
        <v>#DIV/0!</v>
      </c>
      <c r="Q2962" t="str">
        <f t="shared" si="186"/>
        <v>theater</v>
      </c>
      <c r="R2962" t="str">
        <f t="shared" si="187"/>
        <v>spaces</v>
      </c>
      <c r="S2962" s="12">
        <f>(((I2962/60)/60)/24)+DATE(1970,1,1)</f>
        <v>41893.757210648146</v>
      </c>
      <c r="T2962" s="12">
        <f>(((J2962/60)/60)/24)+DATE(1970,1,1)</f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5">
        <f t="shared" si="185"/>
        <v>50.75</v>
      </c>
      <c r="Q2963" t="str">
        <f t="shared" si="186"/>
        <v>theater</v>
      </c>
      <c r="R2963" t="str">
        <f t="shared" si="187"/>
        <v>plays</v>
      </c>
      <c r="S2963" s="12">
        <f>(((I2963/60)/60)/24)+DATE(1970,1,1)</f>
        <v>42089.166666666672</v>
      </c>
      <c r="T2963" s="12">
        <f>(((J2963/60)/60)/24)+DATE(1970,1,1)</f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5">
        <f t="shared" si="185"/>
        <v>60.9</v>
      </c>
      <c r="Q2964" t="str">
        <f t="shared" si="186"/>
        <v>theater</v>
      </c>
      <c r="R2964" t="str">
        <f t="shared" si="187"/>
        <v>plays</v>
      </c>
      <c r="S2964" s="12">
        <f>(((I2964/60)/60)/24)+DATE(1970,1,1)</f>
        <v>42064.290972222225</v>
      </c>
      <c r="T2964" s="12">
        <f>(((J2964/60)/60)/24)+DATE(1970,1,1)</f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5">
        <f t="shared" si="185"/>
        <v>109.03</v>
      </c>
      <c r="Q2965" t="str">
        <f t="shared" si="186"/>
        <v>theater</v>
      </c>
      <c r="R2965" t="str">
        <f t="shared" si="187"/>
        <v>plays</v>
      </c>
      <c r="S2965" s="12">
        <f>(((I2965/60)/60)/24)+DATE(1970,1,1)</f>
        <v>42187.470185185186</v>
      </c>
      <c r="T2965" s="12">
        <f>(((J2965/60)/60)/24)+DATE(1970,1,1)</f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5">
        <f t="shared" si="185"/>
        <v>25.69</v>
      </c>
      <c r="Q2966" t="str">
        <f t="shared" si="186"/>
        <v>theater</v>
      </c>
      <c r="R2966" t="str">
        <f t="shared" si="187"/>
        <v>plays</v>
      </c>
      <c r="S2966" s="12">
        <f>(((I2966/60)/60)/24)+DATE(1970,1,1)</f>
        <v>41857.897222222222</v>
      </c>
      <c r="T2966" s="12">
        <f>(((J2966/60)/60)/24)+DATE(1970,1,1)</f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5">
        <f t="shared" si="185"/>
        <v>41.92</v>
      </c>
      <c r="Q2967" t="str">
        <f t="shared" si="186"/>
        <v>theater</v>
      </c>
      <c r="R2967" t="str">
        <f t="shared" si="187"/>
        <v>plays</v>
      </c>
      <c r="S2967" s="12">
        <f>(((I2967/60)/60)/24)+DATE(1970,1,1)</f>
        <v>42192.729548611111</v>
      </c>
      <c r="T2967" s="12">
        <f>(((J2967/60)/60)/24)+DATE(1970,1,1)</f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5">
        <f t="shared" si="185"/>
        <v>88.77</v>
      </c>
      <c r="Q2968" t="str">
        <f t="shared" si="186"/>
        <v>theater</v>
      </c>
      <c r="R2968" t="str">
        <f t="shared" si="187"/>
        <v>plays</v>
      </c>
      <c r="S2968" s="12">
        <f>(((I2968/60)/60)/24)+DATE(1970,1,1)</f>
        <v>42263.738564814819</v>
      </c>
      <c r="T2968" s="12">
        <f>(((J2968/60)/60)/24)+DATE(1970,1,1)</f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5">
        <f t="shared" si="185"/>
        <v>80.23</v>
      </c>
      <c r="Q2969" t="str">
        <f t="shared" si="186"/>
        <v>theater</v>
      </c>
      <c r="R2969" t="str">
        <f t="shared" si="187"/>
        <v>plays</v>
      </c>
      <c r="S2969" s="12">
        <f>(((I2969/60)/60)/24)+DATE(1970,1,1)</f>
        <v>42072.156157407408</v>
      </c>
      <c r="T2969" s="12">
        <f>(((J2969/60)/60)/24)+DATE(1970,1,1)</f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5">
        <f t="shared" si="185"/>
        <v>78.94</v>
      </c>
      <c r="Q2970" t="str">
        <f t="shared" si="186"/>
        <v>theater</v>
      </c>
      <c r="R2970" t="str">
        <f t="shared" si="187"/>
        <v>plays</v>
      </c>
      <c r="S2970" s="12">
        <f>(((I2970/60)/60)/24)+DATE(1970,1,1)</f>
        <v>42599.165972222225</v>
      </c>
      <c r="T2970" s="12">
        <f>(((J2970/60)/60)/24)+DATE(1970,1,1)</f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5">
        <f t="shared" si="185"/>
        <v>95.59</v>
      </c>
      <c r="Q2971" t="str">
        <f t="shared" si="186"/>
        <v>theater</v>
      </c>
      <c r="R2971" t="str">
        <f t="shared" si="187"/>
        <v>plays</v>
      </c>
      <c r="S2971" s="12">
        <f>(((I2971/60)/60)/24)+DATE(1970,1,1)</f>
        <v>42127.952083333337</v>
      </c>
      <c r="T2971" s="12">
        <f>(((J2971/60)/60)/24)+DATE(1970,1,1)</f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5">
        <f t="shared" si="185"/>
        <v>69.89</v>
      </c>
      <c r="Q2972" t="str">
        <f t="shared" si="186"/>
        <v>theater</v>
      </c>
      <c r="R2972" t="str">
        <f t="shared" si="187"/>
        <v>plays</v>
      </c>
      <c r="S2972" s="12">
        <f>(((I2972/60)/60)/24)+DATE(1970,1,1)</f>
        <v>41838.669571759259</v>
      </c>
      <c r="T2972" s="12">
        <f>(((J2972/60)/60)/24)+DATE(1970,1,1)</f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5">
        <f t="shared" si="185"/>
        <v>74.53</v>
      </c>
      <c r="Q2973" t="str">
        <f t="shared" si="186"/>
        <v>theater</v>
      </c>
      <c r="R2973" t="str">
        <f t="shared" si="187"/>
        <v>plays</v>
      </c>
      <c r="S2973" s="12">
        <f>(((I2973/60)/60)/24)+DATE(1970,1,1)</f>
        <v>41882.658310185187</v>
      </c>
      <c r="T2973" s="12">
        <f>(((J2973/60)/60)/24)+DATE(1970,1,1)</f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5">
        <f t="shared" si="185"/>
        <v>123.94</v>
      </c>
      <c r="Q2974" t="str">
        <f t="shared" si="186"/>
        <v>theater</v>
      </c>
      <c r="R2974" t="str">
        <f t="shared" si="187"/>
        <v>plays</v>
      </c>
      <c r="S2974" s="12">
        <f>(((I2974/60)/60)/24)+DATE(1970,1,1)</f>
        <v>42709.041666666672</v>
      </c>
      <c r="T2974" s="12">
        <f>(((J2974/60)/60)/24)+DATE(1970,1,1)</f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5">
        <f t="shared" si="185"/>
        <v>264.85000000000002</v>
      </c>
      <c r="Q2975" t="str">
        <f t="shared" si="186"/>
        <v>theater</v>
      </c>
      <c r="R2975" t="str">
        <f t="shared" si="187"/>
        <v>plays</v>
      </c>
      <c r="S2975" s="12">
        <f>(((I2975/60)/60)/24)+DATE(1970,1,1)</f>
        <v>42370.166666666672</v>
      </c>
      <c r="T2975" s="12">
        <f>(((J2975/60)/60)/24)+DATE(1970,1,1)</f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5">
        <f t="shared" si="185"/>
        <v>58.62</v>
      </c>
      <c r="Q2976" t="str">
        <f t="shared" si="186"/>
        <v>theater</v>
      </c>
      <c r="R2976" t="str">
        <f t="shared" si="187"/>
        <v>plays</v>
      </c>
      <c r="S2976" s="12">
        <f>(((I2976/60)/60)/24)+DATE(1970,1,1)</f>
        <v>41908.065972222219</v>
      </c>
      <c r="T2976" s="12">
        <f>(((J2976/60)/60)/24)+DATE(1970,1,1)</f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5">
        <f t="shared" si="185"/>
        <v>70.88</v>
      </c>
      <c r="Q2977" t="str">
        <f t="shared" si="186"/>
        <v>theater</v>
      </c>
      <c r="R2977" t="str">
        <f t="shared" si="187"/>
        <v>plays</v>
      </c>
      <c r="S2977" s="12">
        <f>(((I2977/60)/60)/24)+DATE(1970,1,1)</f>
        <v>41970.125</v>
      </c>
      <c r="T2977" s="12">
        <f>(((J2977/60)/60)/24)+DATE(1970,1,1)</f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5">
        <f t="shared" si="185"/>
        <v>8.57</v>
      </c>
      <c r="Q2978" t="str">
        <f t="shared" si="186"/>
        <v>theater</v>
      </c>
      <c r="R2978" t="str">
        <f t="shared" si="187"/>
        <v>plays</v>
      </c>
      <c r="S2978" s="12">
        <f>(((I2978/60)/60)/24)+DATE(1970,1,1)</f>
        <v>42442.5</v>
      </c>
      <c r="T2978" s="12">
        <f>(((J2978/60)/60)/24)+DATE(1970,1,1)</f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5">
        <f t="shared" si="185"/>
        <v>113.57</v>
      </c>
      <c r="Q2979" t="str">
        <f t="shared" si="186"/>
        <v>theater</v>
      </c>
      <c r="R2979" t="str">
        <f t="shared" si="187"/>
        <v>plays</v>
      </c>
      <c r="S2979" s="12">
        <f>(((I2979/60)/60)/24)+DATE(1970,1,1)</f>
        <v>42086.093055555553</v>
      </c>
      <c r="T2979" s="12">
        <f>(((J2979/60)/60)/24)+DATE(1970,1,1)</f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5">
        <f t="shared" si="185"/>
        <v>60.69</v>
      </c>
      <c r="Q2980" t="str">
        <f t="shared" si="186"/>
        <v>theater</v>
      </c>
      <c r="R2980" t="str">
        <f t="shared" si="187"/>
        <v>plays</v>
      </c>
      <c r="S2980" s="12">
        <f>(((I2980/60)/60)/24)+DATE(1970,1,1)</f>
        <v>41932.249305555553</v>
      </c>
      <c r="T2980" s="12">
        <f>(((J2980/60)/60)/24)+DATE(1970,1,1)</f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5">
        <f t="shared" si="185"/>
        <v>110.22</v>
      </c>
      <c r="Q2981" t="str">
        <f t="shared" si="186"/>
        <v>theater</v>
      </c>
      <c r="R2981" t="str">
        <f t="shared" si="187"/>
        <v>plays</v>
      </c>
      <c r="S2981" s="12">
        <f>(((I2981/60)/60)/24)+DATE(1970,1,1)</f>
        <v>42010.25</v>
      </c>
      <c r="T2981" s="12">
        <f>(((J2981/60)/60)/24)+DATE(1970,1,1)</f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5">
        <f t="shared" si="185"/>
        <v>136.46</v>
      </c>
      <c r="Q2982" t="str">
        <f t="shared" si="186"/>
        <v>theater</v>
      </c>
      <c r="R2982" t="str">
        <f t="shared" si="187"/>
        <v>plays</v>
      </c>
      <c r="S2982" s="12">
        <f>(((I2982/60)/60)/24)+DATE(1970,1,1)</f>
        <v>42240.083333333328</v>
      </c>
      <c r="T2982" s="12">
        <f>(((J2982/60)/60)/24)+DATE(1970,1,1)</f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5">
        <f t="shared" si="185"/>
        <v>53.16</v>
      </c>
      <c r="Q2983" t="str">
        <f t="shared" si="186"/>
        <v>theater</v>
      </c>
      <c r="R2983" t="str">
        <f t="shared" si="187"/>
        <v>spaces</v>
      </c>
      <c r="S2983" s="12">
        <f>(((I2983/60)/60)/24)+DATE(1970,1,1)</f>
        <v>42270.559675925921</v>
      </c>
      <c r="T2983" s="12">
        <f>(((J2983/60)/60)/24)+DATE(1970,1,1)</f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5">
        <f t="shared" si="185"/>
        <v>86.49</v>
      </c>
      <c r="Q2984" t="str">
        <f t="shared" si="186"/>
        <v>theater</v>
      </c>
      <c r="R2984" t="str">
        <f t="shared" si="187"/>
        <v>spaces</v>
      </c>
      <c r="S2984" s="12">
        <f>(((I2984/60)/60)/24)+DATE(1970,1,1)</f>
        <v>42411.686840277776</v>
      </c>
      <c r="T2984" s="12">
        <f>(((J2984/60)/60)/24)+DATE(1970,1,1)</f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5">
        <f t="shared" si="185"/>
        <v>155.24</v>
      </c>
      <c r="Q2985" t="str">
        <f t="shared" si="186"/>
        <v>theater</v>
      </c>
      <c r="R2985" t="str">
        <f t="shared" si="187"/>
        <v>spaces</v>
      </c>
      <c r="S2985" s="12">
        <f>(((I2985/60)/60)/24)+DATE(1970,1,1)</f>
        <v>41954.674027777779</v>
      </c>
      <c r="T2985" s="12">
        <f>(((J2985/60)/60)/24)+DATE(1970,1,1)</f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5">
        <f t="shared" si="185"/>
        <v>115.08</v>
      </c>
      <c r="Q2986" t="str">
        <f t="shared" si="186"/>
        <v>theater</v>
      </c>
      <c r="R2986" t="str">
        <f t="shared" si="187"/>
        <v>spaces</v>
      </c>
      <c r="S2986" s="12">
        <f>(((I2986/60)/60)/24)+DATE(1970,1,1)</f>
        <v>42606.278715277775</v>
      </c>
      <c r="T2986" s="12">
        <f>(((J2986/60)/60)/24)+DATE(1970,1,1)</f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5">
        <f t="shared" si="185"/>
        <v>109.59</v>
      </c>
      <c r="Q2987" t="str">
        <f t="shared" si="186"/>
        <v>theater</v>
      </c>
      <c r="R2987" t="str">
        <f t="shared" si="187"/>
        <v>spaces</v>
      </c>
      <c r="S2987" s="12">
        <f>(((I2987/60)/60)/24)+DATE(1970,1,1)</f>
        <v>42674.166666666672</v>
      </c>
      <c r="T2987" s="12">
        <f>(((J2987/60)/60)/24)+DATE(1970,1,1)</f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5">
        <f t="shared" si="185"/>
        <v>45.21</v>
      </c>
      <c r="Q2988" t="str">
        <f t="shared" si="186"/>
        <v>theater</v>
      </c>
      <c r="R2988" t="str">
        <f t="shared" si="187"/>
        <v>spaces</v>
      </c>
      <c r="S2988" s="12">
        <f>(((I2988/60)/60)/24)+DATE(1970,1,1)</f>
        <v>42491.458402777775</v>
      </c>
      <c r="T2988" s="12">
        <f>(((J2988/60)/60)/24)+DATE(1970,1,1)</f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5">
        <f t="shared" si="185"/>
        <v>104.15</v>
      </c>
      <c r="Q2989" t="str">
        <f t="shared" si="186"/>
        <v>theater</v>
      </c>
      <c r="R2989" t="str">
        <f t="shared" si="187"/>
        <v>spaces</v>
      </c>
      <c r="S2989" s="12">
        <f>(((I2989/60)/60)/24)+DATE(1970,1,1)</f>
        <v>42656</v>
      </c>
      <c r="T2989" s="12">
        <f>(((J2989/60)/60)/24)+DATE(1970,1,1)</f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5">
        <f t="shared" si="185"/>
        <v>35.71</v>
      </c>
      <c r="Q2990" t="str">
        <f t="shared" si="186"/>
        <v>theater</v>
      </c>
      <c r="R2990" t="str">
        <f t="shared" si="187"/>
        <v>spaces</v>
      </c>
      <c r="S2990" s="12">
        <f>(((I2990/60)/60)/24)+DATE(1970,1,1)</f>
        <v>42541.362048611118</v>
      </c>
      <c r="T2990" s="12">
        <f>(((J2990/60)/60)/24)+DATE(1970,1,1)</f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5">
        <f t="shared" si="185"/>
        <v>97</v>
      </c>
      <c r="Q2991" t="str">
        <f t="shared" si="186"/>
        <v>theater</v>
      </c>
      <c r="R2991" t="str">
        <f t="shared" si="187"/>
        <v>spaces</v>
      </c>
      <c r="S2991" s="12">
        <f>(((I2991/60)/60)/24)+DATE(1970,1,1)</f>
        <v>42359.207638888889</v>
      </c>
      <c r="T2991" s="12">
        <f>(((J2991/60)/60)/24)+DATE(1970,1,1)</f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5">
        <f t="shared" si="185"/>
        <v>370.37</v>
      </c>
      <c r="Q2992" t="str">
        <f t="shared" si="186"/>
        <v>theater</v>
      </c>
      <c r="R2992" t="str">
        <f t="shared" si="187"/>
        <v>spaces</v>
      </c>
      <c r="S2992" s="12">
        <f>(((I2992/60)/60)/24)+DATE(1970,1,1)</f>
        <v>42376.57430555555</v>
      </c>
      <c r="T2992" s="12">
        <f>(((J2992/60)/60)/24)+DATE(1970,1,1)</f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5">
        <f t="shared" si="185"/>
        <v>94.41</v>
      </c>
      <c r="Q2993" t="str">
        <f t="shared" si="186"/>
        <v>theater</v>
      </c>
      <c r="R2993" t="str">
        <f t="shared" si="187"/>
        <v>spaces</v>
      </c>
      <c r="S2993" s="12">
        <f>(((I2993/60)/60)/24)+DATE(1970,1,1)</f>
        <v>42762.837152777778</v>
      </c>
      <c r="T2993" s="12">
        <f>(((J2993/60)/60)/24)+DATE(1970,1,1)</f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5">
        <f t="shared" si="185"/>
        <v>48.98</v>
      </c>
      <c r="Q2994" t="str">
        <f t="shared" si="186"/>
        <v>theater</v>
      </c>
      <c r="R2994" t="str">
        <f t="shared" si="187"/>
        <v>spaces</v>
      </c>
      <c r="S2994" s="12">
        <f>(((I2994/60)/60)/24)+DATE(1970,1,1)</f>
        <v>42652.767476851848</v>
      </c>
      <c r="T2994" s="12">
        <f>(((J2994/60)/60)/24)+DATE(1970,1,1)</f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5">
        <f t="shared" si="185"/>
        <v>45.59</v>
      </c>
      <c r="Q2995" t="str">
        <f t="shared" si="186"/>
        <v>theater</v>
      </c>
      <c r="R2995" t="str">
        <f t="shared" si="187"/>
        <v>spaces</v>
      </c>
      <c r="S2995" s="12">
        <f>(((I2995/60)/60)/24)+DATE(1970,1,1)</f>
        <v>42420.838738425926</v>
      </c>
      <c r="T2995" s="12">
        <f>(((J2995/60)/60)/24)+DATE(1970,1,1)</f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5">
        <f t="shared" si="185"/>
        <v>23.28</v>
      </c>
      <c r="Q2996" t="str">
        <f t="shared" si="186"/>
        <v>theater</v>
      </c>
      <c r="R2996" t="str">
        <f t="shared" si="187"/>
        <v>spaces</v>
      </c>
      <c r="S2996" s="12">
        <f>(((I2996/60)/60)/24)+DATE(1970,1,1)</f>
        <v>41915.478842592594</v>
      </c>
      <c r="T2996" s="12">
        <f>(((J2996/60)/60)/24)+DATE(1970,1,1)</f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5">
        <f t="shared" si="185"/>
        <v>63.23</v>
      </c>
      <c r="Q2997" t="str">
        <f t="shared" si="186"/>
        <v>theater</v>
      </c>
      <c r="R2997" t="str">
        <f t="shared" si="187"/>
        <v>spaces</v>
      </c>
      <c r="S2997" s="12">
        <f>(((I2997/60)/60)/24)+DATE(1970,1,1)</f>
        <v>42754.665173611109</v>
      </c>
      <c r="T2997" s="12">
        <f>(((J2997/60)/60)/24)+DATE(1970,1,1)</f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5">
        <f t="shared" si="185"/>
        <v>153.52000000000001</v>
      </c>
      <c r="Q2998" t="str">
        <f t="shared" si="186"/>
        <v>theater</v>
      </c>
      <c r="R2998" t="str">
        <f t="shared" si="187"/>
        <v>spaces</v>
      </c>
      <c r="S2998" s="12">
        <f>(((I2998/60)/60)/24)+DATE(1970,1,1)</f>
        <v>42150.912500000006</v>
      </c>
      <c r="T2998" s="12">
        <f>(((J2998/60)/60)/24)+DATE(1970,1,1)</f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5">
        <f t="shared" si="185"/>
        <v>90.2</v>
      </c>
      <c r="Q2999" t="str">
        <f t="shared" si="186"/>
        <v>theater</v>
      </c>
      <c r="R2999" t="str">
        <f t="shared" si="187"/>
        <v>spaces</v>
      </c>
      <c r="S2999" s="12">
        <f>(((I2999/60)/60)/24)+DATE(1970,1,1)</f>
        <v>42793.207638888889</v>
      </c>
      <c r="T2999" s="12">
        <f>(((J2999/60)/60)/24)+DATE(1970,1,1)</f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5">
        <f t="shared" si="185"/>
        <v>118.97</v>
      </c>
      <c r="Q3000" t="str">
        <f t="shared" si="186"/>
        <v>theater</v>
      </c>
      <c r="R3000" t="str">
        <f t="shared" si="187"/>
        <v>spaces</v>
      </c>
      <c r="S3000" s="12">
        <f>(((I3000/60)/60)/24)+DATE(1970,1,1)</f>
        <v>41806.184027777781</v>
      </c>
      <c r="T3000" s="12">
        <f>(((J3000/60)/60)/24)+DATE(1970,1,1)</f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5">
        <f t="shared" si="185"/>
        <v>80.25</v>
      </c>
      <c r="Q3001" t="str">
        <f t="shared" si="186"/>
        <v>theater</v>
      </c>
      <c r="R3001" t="str">
        <f t="shared" si="187"/>
        <v>spaces</v>
      </c>
      <c r="S3001" s="12">
        <f>(((I3001/60)/60)/24)+DATE(1970,1,1)</f>
        <v>42795.083333333328</v>
      </c>
      <c r="T3001" s="12">
        <f>(((J3001/60)/60)/24)+DATE(1970,1,1)</f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5">
        <f t="shared" si="185"/>
        <v>62.5</v>
      </c>
      <c r="Q3002" t="str">
        <f t="shared" si="186"/>
        <v>theater</v>
      </c>
      <c r="R3002" t="str">
        <f t="shared" si="187"/>
        <v>spaces</v>
      </c>
      <c r="S3002" s="12">
        <f>(((I3002/60)/60)/24)+DATE(1970,1,1)</f>
        <v>42766.75</v>
      </c>
      <c r="T3002" s="12">
        <f>(((J3002/60)/60)/24)+DATE(1970,1,1)</f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5">
        <f t="shared" si="185"/>
        <v>131.38</v>
      </c>
      <c r="Q3003" t="str">
        <f t="shared" si="186"/>
        <v>theater</v>
      </c>
      <c r="R3003" t="str">
        <f t="shared" si="187"/>
        <v>spaces</v>
      </c>
      <c r="S3003" s="12">
        <f>(((I3003/60)/60)/24)+DATE(1970,1,1)</f>
        <v>42564.895625000005</v>
      </c>
      <c r="T3003" s="12">
        <f>(((J3003/60)/60)/24)+DATE(1970,1,1)</f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5">
        <f t="shared" si="185"/>
        <v>73.03</v>
      </c>
      <c r="Q3004" t="str">
        <f t="shared" si="186"/>
        <v>theater</v>
      </c>
      <c r="R3004" t="str">
        <f t="shared" si="187"/>
        <v>spaces</v>
      </c>
      <c r="S3004" s="12">
        <f>(((I3004/60)/60)/24)+DATE(1970,1,1)</f>
        <v>41269.83625</v>
      </c>
      <c r="T3004" s="12">
        <f>(((J3004/60)/60)/24)+DATE(1970,1,1)</f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5">
        <f t="shared" si="185"/>
        <v>178.53</v>
      </c>
      <c r="Q3005" t="str">
        <f t="shared" si="186"/>
        <v>theater</v>
      </c>
      <c r="R3005" t="str">
        <f t="shared" si="187"/>
        <v>spaces</v>
      </c>
      <c r="S3005" s="12">
        <f>(((I3005/60)/60)/24)+DATE(1970,1,1)</f>
        <v>42430.249305555553</v>
      </c>
      <c r="T3005" s="12">
        <f>(((J3005/60)/60)/24)+DATE(1970,1,1)</f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5">
        <f t="shared" si="185"/>
        <v>162.91</v>
      </c>
      <c r="Q3006" t="str">
        <f t="shared" si="186"/>
        <v>theater</v>
      </c>
      <c r="R3006" t="str">
        <f t="shared" si="187"/>
        <v>spaces</v>
      </c>
      <c r="S3006" s="12">
        <f>(((I3006/60)/60)/24)+DATE(1970,1,1)</f>
        <v>41958.922731481478</v>
      </c>
      <c r="T3006" s="12">
        <f>(((J3006/60)/60)/24)+DATE(1970,1,1)</f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5">
        <f t="shared" si="185"/>
        <v>108.24</v>
      </c>
      <c r="Q3007" t="str">
        <f t="shared" si="186"/>
        <v>theater</v>
      </c>
      <c r="R3007" t="str">
        <f t="shared" si="187"/>
        <v>spaces</v>
      </c>
      <c r="S3007" s="12">
        <f>(((I3007/60)/60)/24)+DATE(1970,1,1)</f>
        <v>41918.674826388888</v>
      </c>
      <c r="T3007" s="12">
        <f>(((J3007/60)/60)/24)+DATE(1970,1,1)</f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5">
        <f t="shared" si="185"/>
        <v>88.87</v>
      </c>
      <c r="Q3008" t="str">
        <f t="shared" si="186"/>
        <v>theater</v>
      </c>
      <c r="R3008" t="str">
        <f t="shared" si="187"/>
        <v>spaces</v>
      </c>
      <c r="S3008" s="12">
        <f>(((I3008/60)/60)/24)+DATE(1970,1,1)</f>
        <v>41987.756840277783</v>
      </c>
      <c r="T3008" s="12">
        <f>(((J3008/60)/60)/24)+DATE(1970,1,1)</f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5">
        <f t="shared" si="185"/>
        <v>54</v>
      </c>
      <c r="Q3009" t="str">
        <f t="shared" si="186"/>
        <v>theater</v>
      </c>
      <c r="R3009" t="str">
        <f t="shared" si="187"/>
        <v>spaces</v>
      </c>
      <c r="S3009" s="12">
        <f>(((I3009/60)/60)/24)+DATE(1970,1,1)</f>
        <v>42119.216238425928</v>
      </c>
      <c r="T3009" s="12">
        <f>(((J3009/60)/60)/24)+DATE(1970,1,1)</f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5">
        <f t="shared" si="185"/>
        <v>116.73</v>
      </c>
      <c r="Q3010" t="str">
        <f t="shared" si="186"/>
        <v>theater</v>
      </c>
      <c r="R3010" t="str">
        <f t="shared" si="187"/>
        <v>spaces</v>
      </c>
      <c r="S3010" s="12">
        <f>(((I3010/60)/60)/24)+DATE(1970,1,1)</f>
        <v>42390.212025462963</v>
      </c>
      <c r="T3010" s="12">
        <f>(((J3010/60)/60)/24)+DATE(1970,1,1)</f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5">
        <f t="shared" ref="P3011:P3074" si="189">ROUND(E3011/L3011,2)</f>
        <v>233.9</v>
      </c>
      <c r="Q3011" t="str">
        <f t="shared" ref="Q3011:Q3074" si="190">LEFT(N3011,FIND("/",N3011)-1)</f>
        <v>theater</v>
      </c>
      <c r="R3011" t="str">
        <f t="shared" ref="R3011:R3074" si="191">RIGHT(N3011,LEN(N3011)-FIND("/",N3011))</f>
        <v>spaces</v>
      </c>
      <c r="S3011" s="12">
        <f>(((I3011/60)/60)/24)+DATE(1970,1,1)</f>
        <v>41969.611574074079</v>
      </c>
      <c r="T3011" s="12">
        <f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5">
        <f t="shared" si="189"/>
        <v>158</v>
      </c>
      <c r="Q3012" t="str">
        <f t="shared" si="190"/>
        <v>theater</v>
      </c>
      <c r="R3012" t="str">
        <f t="shared" si="191"/>
        <v>spaces</v>
      </c>
      <c r="S3012" s="12">
        <f>(((I3012/60)/60)/24)+DATE(1970,1,1)</f>
        <v>42056.832395833335</v>
      </c>
      <c r="T3012" s="12">
        <f>(((J3012/60)/60)/24)+DATE(1970,1,1)</f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5">
        <f t="shared" si="189"/>
        <v>14.84</v>
      </c>
      <c r="Q3013" t="str">
        <f t="shared" si="190"/>
        <v>theater</v>
      </c>
      <c r="R3013" t="str">
        <f t="shared" si="191"/>
        <v>spaces</v>
      </c>
      <c r="S3013" s="12">
        <f>(((I3013/60)/60)/24)+DATE(1970,1,1)</f>
        <v>42361.957638888889</v>
      </c>
      <c r="T3013" s="12">
        <f>(((J3013/60)/60)/24)+DATE(1970,1,1)</f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5">
        <f t="shared" si="189"/>
        <v>85.18</v>
      </c>
      <c r="Q3014" t="str">
        <f t="shared" si="190"/>
        <v>theater</v>
      </c>
      <c r="R3014" t="str">
        <f t="shared" si="191"/>
        <v>spaces</v>
      </c>
      <c r="S3014" s="12">
        <f>(((I3014/60)/60)/24)+DATE(1970,1,1)</f>
        <v>42045.702893518523</v>
      </c>
      <c r="T3014" s="12">
        <f>(((J3014/60)/60)/24)+DATE(1970,1,1)</f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5">
        <f t="shared" si="189"/>
        <v>146.69</v>
      </c>
      <c r="Q3015" t="str">
        <f t="shared" si="190"/>
        <v>theater</v>
      </c>
      <c r="R3015" t="str">
        <f t="shared" si="191"/>
        <v>spaces</v>
      </c>
      <c r="S3015" s="12">
        <f>(((I3015/60)/60)/24)+DATE(1970,1,1)</f>
        <v>42176.836215277777</v>
      </c>
      <c r="T3015" s="12">
        <f>(((J3015/60)/60)/24)+DATE(1970,1,1)</f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5">
        <f t="shared" si="189"/>
        <v>50.76</v>
      </c>
      <c r="Q3016" t="str">
        <f t="shared" si="190"/>
        <v>theater</v>
      </c>
      <c r="R3016" t="str">
        <f t="shared" si="191"/>
        <v>spaces</v>
      </c>
      <c r="S3016" s="12">
        <f>(((I3016/60)/60)/24)+DATE(1970,1,1)</f>
        <v>41948.208333333336</v>
      </c>
      <c r="T3016" s="12">
        <f>(((J3016/60)/60)/24)+DATE(1970,1,1)</f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5">
        <f t="shared" si="189"/>
        <v>87.7</v>
      </c>
      <c r="Q3017" t="str">
        <f t="shared" si="190"/>
        <v>theater</v>
      </c>
      <c r="R3017" t="str">
        <f t="shared" si="191"/>
        <v>spaces</v>
      </c>
      <c r="S3017" s="12">
        <f>(((I3017/60)/60)/24)+DATE(1970,1,1)</f>
        <v>41801.166666666664</v>
      </c>
      <c r="T3017" s="12">
        <f>(((J3017/60)/60)/24)+DATE(1970,1,1)</f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5">
        <f t="shared" si="189"/>
        <v>242.28</v>
      </c>
      <c r="Q3018" t="str">
        <f t="shared" si="190"/>
        <v>theater</v>
      </c>
      <c r="R3018" t="str">
        <f t="shared" si="191"/>
        <v>spaces</v>
      </c>
      <c r="S3018" s="12">
        <f>(((I3018/60)/60)/24)+DATE(1970,1,1)</f>
        <v>41838.548055555555</v>
      </c>
      <c r="T3018" s="12">
        <f>(((J3018/60)/60)/24)+DATE(1970,1,1)</f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5">
        <f t="shared" si="189"/>
        <v>146.44999999999999</v>
      </c>
      <c r="Q3019" t="str">
        <f t="shared" si="190"/>
        <v>theater</v>
      </c>
      <c r="R3019" t="str">
        <f t="shared" si="191"/>
        <v>spaces</v>
      </c>
      <c r="S3019" s="12">
        <f>(((I3019/60)/60)/24)+DATE(1970,1,1)</f>
        <v>41871.850034722222</v>
      </c>
      <c r="T3019" s="12">
        <f>(((J3019/60)/60)/24)+DATE(1970,1,1)</f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5">
        <f t="shared" si="189"/>
        <v>103.17</v>
      </c>
      <c r="Q3020" t="str">
        <f t="shared" si="190"/>
        <v>theater</v>
      </c>
      <c r="R3020" t="str">
        <f t="shared" si="191"/>
        <v>spaces</v>
      </c>
      <c r="S3020" s="12">
        <f>(((I3020/60)/60)/24)+DATE(1970,1,1)</f>
        <v>42205.916666666672</v>
      </c>
      <c r="T3020" s="12">
        <f>(((J3020/60)/60)/24)+DATE(1970,1,1)</f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5">
        <f t="shared" si="189"/>
        <v>80.459999999999994</v>
      </c>
      <c r="Q3021" t="str">
        <f t="shared" si="190"/>
        <v>theater</v>
      </c>
      <c r="R3021" t="str">
        <f t="shared" si="191"/>
        <v>spaces</v>
      </c>
      <c r="S3021" s="12">
        <f>(((I3021/60)/60)/24)+DATE(1970,1,1)</f>
        <v>41786.125</v>
      </c>
      <c r="T3021" s="12">
        <f>(((J3021/60)/60)/24)+DATE(1970,1,1)</f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5">
        <f t="shared" si="189"/>
        <v>234.67</v>
      </c>
      <c r="Q3022" t="str">
        <f t="shared" si="190"/>
        <v>theater</v>
      </c>
      <c r="R3022" t="str">
        <f t="shared" si="191"/>
        <v>spaces</v>
      </c>
      <c r="S3022" s="12">
        <f>(((I3022/60)/60)/24)+DATE(1970,1,1)</f>
        <v>42230.846446759257</v>
      </c>
      <c r="T3022" s="12">
        <f>(((J3022/60)/60)/24)+DATE(1970,1,1)</f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5">
        <f t="shared" si="189"/>
        <v>50.69</v>
      </c>
      <c r="Q3023" t="str">
        <f t="shared" si="190"/>
        <v>theater</v>
      </c>
      <c r="R3023" t="str">
        <f t="shared" si="191"/>
        <v>spaces</v>
      </c>
      <c r="S3023" s="12">
        <f>(((I3023/60)/60)/24)+DATE(1970,1,1)</f>
        <v>42696.249305555553</v>
      </c>
      <c r="T3023" s="12">
        <f>(((J3023/60)/60)/24)+DATE(1970,1,1)</f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5">
        <f t="shared" si="189"/>
        <v>162.71</v>
      </c>
      <c r="Q3024" t="str">
        <f t="shared" si="190"/>
        <v>theater</v>
      </c>
      <c r="R3024" t="str">
        <f t="shared" si="191"/>
        <v>spaces</v>
      </c>
      <c r="S3024" s="12">
        <f>(((I3024/60)/60)/24)+DATE(1970,1,1)</f>
        <v>42609.95380787037</v>
      </c>
      <c r="T3024" s="12">
        <f>(((J3024/60)/60)/24)+DATE(1970,1,1)</f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5">
        <f t="shared" si="189"/>
        <v>120.17</v>
      </c>
      <c r="Q3025" t="str">
        <f t="shared" si="190"/>
        <v>theater</v>
      </c>
      <c r="R3025" t="str">
        <f t="shared" si="191"/>
        <v>spaces</v>
      </c>
      <c r="S3025" s="12">
        <f>(((I3025/60)/60)/24)+DATE(1970,1,1)</f>
        <v>42166.675763888896</v>
      </c>
      <c r="T3025" s="12">
        <f>(((J3025/60)/60)/24)+DATE(1970,1,1)</f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5">
        <f t="shared" si="189"/>
        <v>67.7</v>
      </c>
      <c r="Q3026" t="str">
        <f t="shared" si="190"/>
        <v>theater</v>
      </c>
      <c r="R3026" t="str">
        <f t="shared" si="191"/>
        <v>spaces</v>
      </c>
      <c r="S3026" s="12">
        <f>(((I3026/60)/60)/24)+DATE(1970,1,1)</f>
        <v>41188.993923611109</v>
      </c>
      <c r="T3026" s="12">
        <f>(((J3026/60)/60)/24)+DATE(1970,1,1)</f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5">
        <f t="shared" si="189"/>
        <v>52.1</v>
      </c>
      <c r="Q3027" t="str">
        <f t="shared" si="190"/>
        <v>theater</v>
      </c>
      <c r="R3027" t="str">
        <f t="shared" si="191"/>
        <v>spaces</v>
      </c>
      <c r="S3027" s="12">
        <f>(((I3027/60)/60)/24)+DATE(1970,1,1)</f>
        <v>41789.666666666664</v>
      </c>
      <c r="T3027" s="12">
        <f>(((J3027/60)/60)/24)+DATE(1970,1,1)</f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5">
        <f t="shared" si="189"/>
        <v>51.6</v>
      </c>
      <c r="Q3028" t="str">
        <f t="shared" si="190"/>
        <v>theater</v>
      </c>
      <c r="R3028" t="str">
        <f t="shared" si="191"/>
        <v>spaces</v>
      </c>
      <c r="S3028" s="12">
        <f>(((I3028/60)/60)/24)+DATE(1970,1,1)</f>
        <v>42797.459398148145</v>
      </c>
      <c r="T3028" s="12">
        <f>(((J3028/60)/60)/24)+DATE(1970,1,1)</f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5">
        <f t="shared" si="189"/>
        <v>164.3</v>
      </c>
      <c r="Q3029" t="str">
        <f t="shared" si="190"/>
        <v>theater</v>
      </c>
      <c r="R3029" t="str">
        <f t="shared" si="191"/>
        <v>spaces</v>
      </c>
      <c r="S3029" s="12">
        <f>(((I3029/60)/60)/24)+DATE(1970,1,1)</f>
        <v>42083.662627314814</v>
      </c>
      <c r="T3029" s="12">
        <f>(((J3029/60)/60)/24)+DATE(1970,1,1)</f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5">
        <f t="shared" si="189"/>
        <v>84.86</v>
      </c>
      <c r="Q3030" t="str">
        <f t="shared" si="190"/>
        <v>theater</v>
      </c>
      <c r="R3030" t="str">
        <f t="shared" si="191"/>
        <v>spaces</v>
      </c>
      <c r="S3030" s="12">
        <f>(((I3030/60)/60)/24)+DATE(1970,1,1)</f>
        <v>42597.264178240745</v>
      </c>
      <c r="T3030" s="12">
        <f>(((J3030/60)/60)/24)+DATE(1970,1,1)</f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5">
        <f t="shared" si="189"/>
        <v>94.55</v>
      </c>
      <c r="Q3031" t="str">
        <f t="shared" si="190"/>
        <v>theater</v>
      </c>
      <c r="R3031" t="str">
        <f t="shared" si="191"/>
        <v>spaces</v>
      </c>
      <c r="S3031" s="12">
        <f>(((I3031/60)/60)/24)+DATE(1970,1,1)</f>
        <v>41961.190972222219</v>
      </c>
      <c r="T3031" s="12">
        <f>(((J3031/60)/60)/24)+DATE(1970,1,1)</f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5">
        <f t="shared" si="189"/>
        <v>45.54</v>
      </c>
      <c r="Q3032" t="str">
        <f t="shared" si="190"/>
        <v>theater</v>
      </c>
      <c r="R3032" t="str">
        <f t="shared" si="191"/>
        <v>spaces</v>
      </c>
      <c r="S3032" s="12">
        <f>(((I3032/60)/60)/24)+DATE(1970,1,1)</f>
        <v>42263.747349537036</v>
      </c>
      <c r="T3032" s="12">
        <f>(((J3032/60)/60)/24)+DATE(1970,1,1)</f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5">
        <f t="shared" si="189"/>
        <v>51.72</v>
      </c>
      <c r="Q3033" t="str">
        <f t="shared" si="190"/>
        <v>theater</v>
      </c>
      <c r="R3033" t="str">
        <f t="shared" si="191"/>
        <v>spaces</v>
      </c>
      <c r="S3033" s="12">
        <f>(((I3033/60)/60)/24)+DATE(1970,1,1)</f>
        <v>42657.882488425923</v>
      </c>
      <c r="T3033" s="12">
        <f>(((J3033/60)/60)/24)+DATE(1970,1,1)</f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5">
        <f t="shared" si="189"/>
        <v>50.88</v>
      </c>
      <c r="Q3034" t="str">
        <f t="shared" si="190"/>
        <v>theater</v>
      </c>
      <c r="R3034" t="str">
        <f t="shared" si="191"/>
        <v>spaces</v>
      </c>
      <c r="S3034" s="12">
        <f>(((I3034/60)/60)/24)+DATE(1970,1,1)</f>
        <v>42258.044664351852</v>
      </c>
      <c r="T3034" s="12">
        <f>(((J3034/60)/60)/24)+DATE(1970,1,1)</f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5">
        <f t="shared" si="189"/>
        <v>191.13</v>
      </c>
      <c r="Q3035" t="str">
        <f t="shared" si="190"/>
        <v>theater</v>
      </c>
      <c r="R3035" t="str">
        <f t="shared" si="191"/>
        <v>spaces</v>
      </c>
      <c r="S3035" s="12">
        <f>(((I3035/60)/60)/24)+DATE(1970,1,1)</f>
        <v>42600.110243055555</v>
      </c>
      <c r="T3035" s="12">
        <f>(((J3035/60)/60)/24)+DATE(1970,1,1)</f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5">
        <f t="shared" si="189"/>
        <v>89.31</v>
      </c>
      <c r="Q3036" t="str">
        <f t="shared" si="190"/>
        <v>theater</v>
      </c>
      <c r="R3036" t="str">
        <f t="shared" si="191"/>
        <v>spaces</v>
      </c>
      <c r="S3036" s="12">
        <f>(((I3036/60)/60)/24)+DATE(1970,1,1)</f>
        <v>42675.165972222225</v>
      </c>
      <c r="T3036" s="12">
        <f>(((J3036/60)/60)/24)+DATE(1970,1,1)</f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5">
        <f t="shared" si="189"/>
        <v>88.59</v>
      </c>
      <c r="Q3037" t="str">
        <f t="shared" si="190"/>
        <v>theater</v>
      </c>
      <c r="R3037" t="str">
        <f t="shared" si="191"/>
        <v>spaces</v>
      </c>
      <c r="S3037" s="12">
        <f>(((I3037/60)/60)/24)+DATE(1970,1,1)</f>
        <v>41398.560289351852</v>
      </c>
      <c r="T3037" s="12">
        <f>(((J3037/60)/60)/24)+DATE(1970,1,1)</f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5">
        <f t="shared" si="189"/>
        <v>96.3</v>
      </c>
      <c r="Q3038" t="str">
        <f t="shared" si="190"/>
        <v>theater</v>
      </c>
      <c r="R3038" t="str">
        <f t="shared" si="191"/>
        <v>spaces</v>
      </c>
      <c r="S3038" s="12">
        <f>(((I3038/60)/60)/24)+DATE(1970,1,1)</f>
        <v>41502.499305555553</v>
      </c>
      <c r="T3038" s="12">
        <f>(((J3038/60)/60)/24)+DATE(1970,1,1)</f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5">
        <f t="shared" si="189"/>
        <v>33.31</v>
      </c>
      <c r="Q3039" t="str">
        <f t="shared" si="190"/>
        <v>theater</v>
      </c>
      <c r="R3039" t="str">
        <f t="shared" si="191"/>
        <v>spaces</v>
      </c>
      <c r="S3039" s="12">
        <f>(((I3039/60)/60)/24)+DATE(1970,1,1)</f>
        <v>40453.207638888889</v>
      </c>
      <c r="T3039" s="12">
        <f>(((J3039/60)/60)/24)+DATE(1970,1,1)</f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5">
        <f t="shared" si="189"/>
        <v>37.22</v>
      </c>
      <c r="Q3040" t="str">
        <f t="shared" si="190"/>
        <v>theater</v>
      </c>
      <c r="R3040" t="str">
        <f t="shared" si="191"/>
        <v>spaces</v>
      </c>
      <c r="S3040" s="12">
        <f>(((I3040/60)/60)/24)+DATE(1970,1,1)</f>
        <v>42433.252280092594</v>
      </c>
      <c r="T3040" s="12">
        <f>(((J3040/60)/60)/24)+DATE(1970,1,1)</f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5">
        <f t="shared" si="189"/>
        <v>92.13</v>
      </c>
      <c r="Q3041" t="str">
        <f t="shared" si="190"/>
        <v>theater</v>
      </c>
      <c r="R3041" t="str">
        <f t="shared" si="191"/>
        <v>spaces</v>
      </c>
      <c r="S3041" s="12">
        <f>(((I3041/60)/60)/24)+DATE(1970,1,1)</f>
        <v>41637.332638888889</v>
      </c>
      <c r="T3041" s="12">
        <f>(((J3041/60)/60)/24)+DATE(1970,1,1)</f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5">
        <f t="shared" si="189"/>
        <v>76.790000000000006</v>
      </c>
      <c r="Q3042" t="str">
        <f t="shared" si="190"/>
        <v>theater</v>
      </c>
      <c r="R3042" t="str">
        <f t="shared" si="191"/>
        <v>spaces</v>
      </c>
      <c r="S3042" s="12">
        <f>(((I3042/60)/60)/24)+DATE(1970,1,1)</f>
        <v>42181.958333333328</v>
      </c>
      <c r="T3042" s="12">
        <f>(((J3042/60)/60)/24)+DATE(1970,1,1)</f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5">
        <f t="shared" si="189"/>
        <v>96.53</v>
      </c>
      <c r="Q3043" t="str">
        <f t="shared" si="190"/>
        <v>theater</v>
      </c>
      <c r="R3043" t="str">
        <f t="shared" si="191"/>
        <v>spaces</v>
      </c>
      <c r="S3043" s="12">
        <f>(((I3043/60)/60)/24)+DATE(1970,1,1)</f>
        <v>42389.868611111116</v>
      </c>
      <c r="T3043" s="12">
        <f>(((J3043/60)/60)/24)+DATE(1970,1,1)</f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5">
        <f t="shared" si="189"/>
        <v>51.89</v>
      </c>
      <c r="Q3044" t="str">
        <f t="shared" si="190"/>
        <v>theater</v>
      </c>
      <c r="R3044" t="str">
        <f t="shared" si="191"/>
        <v>spaces</v>
      </c>
      <c r="S3044" s="12">
        <f>(((I3044/60)/60)/24)+DATE(1970,1,1)</f>
        <v>42283.688043981485</v>
      </c>
      <c r="T3044" s="12">
        <f>(((J3044/60)/60)/24)+DATE(1970,1,1)</f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5">
        <f t="shared" si="189"/>
        <v>128.91</v>
      </c>
      <c r="Q3045" t="str">
        <f t="shared" si="190"/>
        <v>theater</v>
      </c>
      <c r="R3045" t="str">
        <f t="shared" si="191"/>
        <v>spaces</v>
      </c>
      <c r="S3045" s="12">
        <f>(((I3045/60)/60)/24)+DATE(1970,1,1)</f>
        <v>42110.118055555555</v>
      </c>
      <c r="T3045" s="12">
        <f>(((J3045/60)/60)/24)+DATE(1970,1,1)</f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5">
        <f t="shared" si="189"/>
        <v>84.11</v>
      </c>
      <c r="Q3046" t="str">
        <f t="shared" si="190"/>
        <v>theater</v>
      </c>
      <c r="R3046" t="str">
        <f t="shared" si="191"/>
        <v>spaces</v>
      </c>
      <c r="S3046" s="12">
        <f>(((I3046/60)/60)/24)+DATE(1970,1,1)</f>
        <v>42402.7268287037</v>
      </c>
      <c r="T3046" s="12">
        <f>(((J3046/60)/60)/24)+DATE(1970,1,1)</f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5">
        <f t="shared" si="189"/>
        <v>82.94</v>
      </c>
      <c r="Q3047" t="str">
        <f t="shared" si="190"/>
        <v>theater</v>
      </c>
      <c r="R3047" t="str">
        <f t="shared" si="191"/>
        <v>spaces</v>
      </c>
      <c r="S3047" s="12">
        <f>(((I3047/60)/60)/24)+DATE(1970,1,1)</f>
        <v>41873.155729166669</v>
      </c>
      <c r="T3047" s="12">
        <f>(((J3047/60)/60)/24)+DATE(1970,1,1)</f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5">
        <f t="shared" si="189"/>
        <v>259.95</v>
      </c>
      <c r="Q3048" t="str">
        <f t="shared" si="190"/>
        <v>theater</v>
      </c>
      <c r="R3048" t="str">
        <f t="shared" si="191"/>
        <v>spaces</v>
      </c>
      <c r="S3048" s="12">
        <f>(((I3048/60)/60)/24)+DATE(1970,1,1)</f>
        <v>41892.202777777777</v>
      </c>
      <c r="T3048" s="12">
        <f>(((J3048/60)/60)/24)+DATE(1970,1,1)</f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5">
        <f t="shared" si="189"/>
        <v>37.25</v>
      </c>
      <c r="Q3049" t="str">
        <f t="shared" si="190"/>
        <v>theater</v>
      </c>
      <c r="R3049" t="str">
        <f t="shared" si="191"/>
        <v>spaces</v>
      </c>
      <c r="S3049" s="12">
        <f>(((I3049/60)/60)/24)+DATE(1970,1,1)</f>
        <v>42487.552777777775</v>
      </c>
      <c r="T3049" s="12">
        <f>(((J3049/60)/60)/24)+DATE(1970,1,1)</f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5">
        <f t="shared" si="189"/>
        <v>177.02</v>
      </c>
      <c r="Q3050" t="str">
        <f t="shared" si="190"/>
        <v>theater</v>
      </c>
      <c r="R3050" t="str">
        <f t="shared" si="191"/>
        <v>spaces</v>
      </c>
      <c r="S3050" s="12">
        <f>(((I3050/60)/60)/24)+DATE(1970,1,1)</f>
        <v>42004.890277777777</v>
      </c>
      <c r="T3050" s="12">
        <f>(((J3050/60)/60)/24)+DATE(1970,1,1)</f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5">
        <f t="shared" si="189"/>
        <v>74.069999999999993</v>
      </c>
      <c r="Q3051" t="str">
        <f t="shared" si="190"/>
        <v>theater</v>
      </c>
      <c r="R3051" t="str">
        <f t="shared" si="191"/>
        <v>spaces</v>
      </c>
      <c r="S3051" s="12">
        <f>(((I3051/60)/60)/24)+DATE(1970,1,1)</f>
        <v>42169.014525462961</v>
      </c>
      <c r="T3051" s="12">
        <f>(((J3051/60)/60)/24)+DATE(1970,1,1)</f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5">
        <f t="shared" si="189"/>
        <v>70.67</v>
      </c>
      <c r="Q3052" t="str">
        <f t="shared" si="190"/>
        <v>theater</v>
      </c>
      <c r="R3052" t="str">
        <f t="shared" si="191"/>
        <v>spaces</v>
      </c>
      <c r="S3052" s="12">
        <f>(((I3052/60)/60)/24)+DATE(1970,1,1)</f>
        <v>42495.16851851852</v>
      </c>
      <c r="T3052" s="12">
        <f>(((J3052/60)/60)/24)+DATE(1970,1,1)</f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5">
        <f t="shared" si="189"/>
        <v>23.63</v>
      </c>
      <c r="Q3053" t="str">
        <f t="shared" si="190"/>
        <v>theater</v>
      </c>
      <c r="R3053" t="str">
        <f t="shared" si="191"/>
        <v>spaces</v>
      </c>
      <c r="S3053" s="12">
        <f>(((I3053/60)/60)/24)+DATE(1970,1,1)</f>
        <v>42774.416030092587</v>
      </c>
      <c r="T3053" s="12">
        <f>(((J3053/60)/60)/24)+DATE(1970,1,1)</f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5">
        <f t="shared" si="189"/>
        <v>37.5</v>
      </c>
      <c r="Q3054" t="str">
        <f t="shared" si="190"/>
        <v>theater</v>
      </c>
      <c r="R3054" t="str">
        <f t="shared" si="191"/>
        <v>spaces</v>
      </c>
      <c r="S3054" s="12">
        <f>(((I3054/60)/60)/24)+DATE(1970,1,1)</f>
        <v>42152.665972222225</v>
      </c>
      <c r="T3054" s="12">
        <f>(((J3054/60)/60)/24)+DATE(1970,1,1)</f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5">
        <f t="shared" si="189"/>
        <v>13.33</v>
      </c>
      <c r="Q3055" t="str">
        <f t="shared" si="190"/>
        <v>theater</v>
      </c>
      <c r="R3055" t="str">
        <f t="shared" si="191"/>
        <v>spaces</v>
      </c>
      <c r="S3055" s="12">
        <f>(((I3055/60)/60)/24)+DATE(1970,1,1)</f>
        <v>41914.165972222225</v>
      </c>
      <c r="T3055" s="12">
        <f>(((J3055/60)/60)/24)+DATE(1970,1,1)</f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5" t="e">
        <f t="shared" si="189"/>
        <v>#DIV/0!</v>
      </c>
      <c r="Q3056" t="str">
        <f t="shared" si="190"/>
        <v>theater</v>
      </c>
      <c r="R3056" t="str">
        <f t="shared" si="191"/>
        <v>spaces</v>
      </c>
      <c r="S3056" s="12">
        <f>(((I3056/60)/60)/24)+DATE(1970,1,1)</f>
        <v>42065.044444444444</v>
      </c>
      <c r="T3056" s="12">
        <f>(((J3056/60)/60)/24)+DATE(1970,1,1)</f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5">
        <f t="shared" si="189"/>
        <v>1</v>
      </c>
      <c r="Q3057" t="str">
        <f t="shared" si="190"/>
        <v>theater</v>
      </c>
      <c r="R3057" t="str">
        <f t="shared" si="191"/>
        <v>spaces</v>
      </c>
      <c r="S3057" s="12">
        <f>(((I3057/60)/60)/24)+DATE(1970,1,1)</f>
        <v>42013.95821759259</v>
      </c>
      <c r="T3057" s="12">
        <f>(((J3057/60)/60)/24)+DATE(1970,1,1)</f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5" t="e">
        <f t="shared" si="189"/>
        <v>#DIV/0!</v>
      </c>
      <c r="Q3058" t="str">
        <f t="shared" si="190"/>
        <v>theater</v>
      </c>
      <c r="R3058" t="str">
        <f t="shared" si="191"/>
        <v>spaces</v>
      </c>
      <c r="S3058" s="12">
        <f>(((I3058/60)/60)/24)+DATE(1970,1,1)</f>
        <v>41911.636388888888</v>
      </c>
      <c r="T3058" s="12">
        <f>(((J3058/60)/60)/24)+DATE(1970,1,1)</f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5" t="e">
        <f t="shared" si="189"/>
        <v>#DIV/0!</v>
      </c>
      <c r="Q3059" t="str">
        <f t="shared" si="190"/>
        <v>theater</v>
      </c>
      <c r="R3059" t="str">
        <f t="shared" si="191"/>
        <v>spaces</v>
      </c>
      <c r="S3059" s="12">
        <f>(((I3059/60)/60)/24)+DATE(1970,1,1)</f>
        <v>42463.608923611115</v>
      </c>
      <c r="T3059" s="12">
        <f>(((J3059/60)/60)/24)+DATE(1970,1,1)</f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5">
        <f t="shared" si="189"/>
        <v>1</v>
      </c>
      <c r="Q3060" t="str">
        <f t="shared" si="190"/>
        <v>theater</v>
      </c>
      <c r="R3060" t="str">
        <f t="shared" si="191"/>
        <v>spaces</v>
      </c>
      <c r="S3060" s="12">
        <f>(((I3060/60)/60)/24)+DATE(1970,1,1)</f>
        <v>42510.374305555553</v>
      </c>
      <c r="T3060" s="12">
        <f>(((J3060/60)/60)/24)+DATE(1970,1,1)</f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5">
        <f t="shared" si="189"/>
        <v>41</v>
      </c>
      <c r="Q3061" t="str">
        <f t="shared" si="190"/>
        <v>theater</v>
      </c>
      <c r="R3061" t="str">
        <f t="shared" si="191"/>
        <v>spaces</v>
      </c>
      <c r="S3061" s="12">
        <f>(((I3061/60)/60)/24)+DATE(1970,1,1)</f>
        <v>41859.935717592591</v>
      </c>
      <c r="T3061" s="12">
        <f>(((J3061/60)/60)/24)+DATE(1970,1,1)</f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5">
        <f t="shared" si="189"/>
        <v>55.83</v>
      </c>
      <c r="Q3062" t="str">
        <f t="shared" si="190"/>
        <v>theater</v>
      </c>
      <c r="R3062" t="str">
        <f t="shared" si="191"/>
        <v>spaces</v>
      </c>
      <c r="S3062" s="12">
        <f>(((I3062/60)/60)/24)+DATE(1970,1,1)</f>
        <v>42275.274699074071</v>
      </c>
      <c r="T3062" s="12">
        <f>(((J3062/60)/60)/24)+DATE(1970,1,1)</f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5" t="e">
        <f t="shared" si="189"/>
        <v>#DIV/0!</v>
      </c>
      <c r="Q3063" t="str">
        <f t="shared" si="190"/>
        <v>theater</v>
      </c>
      <c r="R3063" t="str">
        <f t="shared" si="191"/>
        <v>spaces</v>
      </c>
      <c r="S3063" s="12">
        <f>(((I3063/60)/60)/24)+DATE(1970,1,1)</f>
        <v>41864.784120370372</v>
      </c>
      <c r="T3063" s="12">
        <f>(((J3063/60)/60)/24)+DATE(1970,1,1)</f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5">
        <f t="shared" si="189"/>
        <v>99.76</v>
      </c>
      <c r="Q3064" t="str">
        <f t="shared" si="190"/>
        <v>theater</v>
      </c>
      <c r="R3064" t="str">
        <f t="shared" si="191"/>
        <v>spaces</v>
      </c>
      <c r="S3064" s="12">
        <f>(((I3064/60)/60)/24)+DATE(1970,1,1)</f>
        <v>42277.75</v>
      </c>
      <c r="T3064" s="12">
        <f>(((J3064/60)/60)/24)+DATE(1970,1,1)</f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5">
        <f t="shared" si="189"/>
        <v>25.52</v>
      </c>
      <c r="Q3065" t="str">
        <f t="shared" si="190"/>
        <v>theater</v>
      </c>
      <c r="R3065" t="str">
        <f t="shared" si="191"/>
        <v>spaces</v>
      </c>
      <c r="S3065" s="12">
        <f>(((I3065/60)/60)/24)+DATE(1970,1,1)</f>
        <v>42665.922893518517</v>
      </c>
      <c r="T3065" s="12">
        <f>(((J3065/60)/60)/24)+DATE(1970,1,1)</f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5">
        <f t="shared" si="189"/>
        <v>117.65</v>
      </c>
      <c r="Q3066" t="str">
        <f t="shared" si="190"/>
        <v>theater</v>
      </c>
      <c r="R3066" t="str">
        <f t="shared" si="191"/>
        <v>spaces</v>
      </c>
      <c r="S3066" s="12">
        <f>(((I3066/60)/60)/24)+DATE(1970,1,1)</f>
        <v>42330.290972222225</v>
      </c>
      <c r="T3066" s="12">
        <f>(((J3066/60)/60)/24)+DATE(1970,1,1)</f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5">
        <f t="shared" si="189"/>
        <v>5</v>
      </c>
      <c r="Q3067" t="str">
        <f t="shared" si="190"/>
        <v>theater</v>
      </c>
      <c r="R3067" t="str">
        <f t="shared" si="191"/>
        <v>spaces</v>
      </c>
      <c r="S3067" s="12">
        <f>(((I3067/60)/60)/24)+DATE(1970,1,1)</f>
        <v>41850.055231481485</v>
      </c>
      <c r="T3067" s="12">
        <f>(((J3067/60)/60)/24)+DATE(1970,1,1)</f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5">
        <f t="shared" si="189"/>
        <v>2796.67</v>
      </c>
      <c r="Q3068" t="str">
        <f t="shared" si="190"/>
        <v>theater</v>
      </c>
      <c r="R3068" t="str">
        <f t="shared" si="191"/>
        <v>spaces</v>
      </c>
      <c r="S3068" s="12">
        <f>(((I3068/60)/60)/24)+DATE(1970,1,1)</f>
        <v>42561.228437500002</v>
      </c>
      <c r="T3068" s="12">
        <f>(((J3068/60)/60)/24)+DATE(1970,1,1)</f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5">
        <f t="shared" si="189"/>
        <v>200</v>
      </c>
      <c r="Q3069" t="str">
        <f t="shared" si="190"/>
        <v>theater</v>
      </c>
      <c r="R3069" t="str">
        <f t="shared" si="191"/>
        <v>spaces</v>
      </c>
      <c r="S3069" s="12">
        <f>(((I3069/60)/60)/24)+DATE(1970,1,1)</f>
        <v>42256.938414351855</v>
      </c>
      <c r="T3069" s="12">
        <f>(((J3069/60)/60)/24)+DATE(1970,1,1)</f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5">
        <f t="shared" si="189"/>
        <v>87.5</v>
      </c>
      <c r="Q3070" t="str">
        <f t="shared" si="190"/>
        <v>theater</v>
      </c>
      <c r="R3070" t="str">
        <f t="shared" si="191"/>
        <v>spaces</v>
      </c>
      <c r="S3070" s="12">
        <f>(((I3070/60)/60)/24)+DATE(1970,1,1)</f>
        <v>42293.691574074073</v>
      </c>
      <c r="T3070" s="12">
        <f>(((J3070/60)/60)/24)+DATE(1970,1,1)</f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5">
        <f t="shared" si="189"/>
        <v>20.14</v>
      </c>
      <c r="Q3071" t="str">
        <f t="shared" si="190"/>
        <v>theater</v>
      </c>
      <c r="R3071" t="str">
        <f t="shared" si="191"/>
        <v>spaces</v>
      </c>
      <c r="S3071" s="12">
        <f>(((I3071/60)/60)/24)+DATE(1970,1,1)</f>
        <v>41987.833726851852</v>
      </c>
      <c r="T3071" s="12">
        <f>(((J3071/60)/60)/24)+DATE(1970,1,1)</f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5">
        <f t="shared" si="189"/>
        <v>20.88</v>
      </c>
      <c r="Q3072" t="str">
        <f t="shared" si="190"/>
        <v>theater</v>
      </c>
      <c r="R3072" t="str">
        <f t="shared" si="191"/>
        <v>spaces</v>
      </c>
      <c r="S3072" s="12">
        <f>(((I3072/60)/60)/24)+DATE(1970,1,1)</f>
        <v>42711.733437499999</v>
      </c>
      <c r="T3072" s="12">
        <f>(((J3072/60)/60)/24)+DATE(1970,1,1)</f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5">
        <f t="shared" si="189"/>
        <v>61.31</v>
      </c>
      <c r="Q3073" t="str">
        <f t="shared" si="190"/>
        <v>theater</v>
      </c>
      <c r="R3073" t="str">
        <f t="shared" si="191"/>
        <v>spaces</v>
      </c>
      <c r="S3073" s="12">
        <f>(((I3073/60)/60)/24)+DATE(1970,1,1)</f>
        <v>42115.249305555553</v>
      </c>
      <c r="T3073" s="12">
        <f>(((J3073/60)/60)/24)+DATE(1970,1,1)</f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5">
        <f t="shared" si="189"/>
        <v>1</v>
      </c>
      <c r="Q3074" t="str">
        <f t="shared" si="190"/>
        <v>theater</v>
      </c>
      <c r="R3074" t="str">
        <f t="shared" si="191"/>
        <v>spaces</v>
      </c>
      <c r="S3074" s="12">
        <f>(((I3074/60)/60)/24)+DATE(1970,1,1)</f>
        <v>42673.073611111111</v>
      </c>
      <c r="T3074" s="12">
        <f>(((J3074/60)/60)/24)+DATE(1970,1,1)</f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5">
        <f t="shared" ref="P3075:P3138" si="193">ROUND(E3075/L3075,2)</f>
        <v>92.14</v>
      </c>
      <c r="Q3075" t="str">
        <f t="shared" ref="Q3075:Q3138" si="194">LEFT(N3075,FIND("/",N3075)-1)</f>
        <v>theater</v>
      </c>
      <c r="R3075" t="str">
        <f t="shared" ref="R3075:R3138" si="195">RIGHT(N3075,LEN(N3075)-FIND("/",N3075))</f>
        <v>spaces</v>
      </c>
      <c r="S3075" s="12">
        <f>(((I3075/60)/60)/24)+DATE(1970,1,1)</f>
        <v>42169.804861111115</v>
      </c>
      <c r="T3075" s="12">
        <f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5">
        <f t="shared" si="193"/>
        <v>7.33</v>
      </c>
      <c r="Q3076" t="str">
        <f t="shared" si="194"/>
        <v>theater</v>
      </c>
      <c r="R3076" t="str">
        <f t="shared" si="195"/>
        <v>spaces</v>
      </c>
      <c r="S3076" s="12">
        <f>(((I3076/60)/60)/24)+DATE(1970,1,1)</f>
        <v>42439.571284722217</v>
      </c>
      <c r="T3076" s="12">
        <f>(((J3076/60)/60)/24)+DATE(1970,1,1)</f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5">
        <f t="shared" si="193"/>
        <v>64.8</v>
      </c>
      <c r="Q3077" t="str">
        <f t="shared" si="194"/>
        <v>theater</v>
      </c>
      <c r="R3077" t="str">
        <f t="shared" si="195"/>
        <v>spaces</v>
      </c>
      <c r="S3077" s="12">
        <f>(((I3077/60)/60)/24)+DATE(1970,1,1)</f>
        <v>42601.102314814809</v>
      </c>
      <c r="T3077" s="12">
        <f>(((J3077/60)/60)/24)+DATE(1970,1,1)</f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5">
        <f t="shared" si="193"/>
        <v>30.12</v>
      </c>
      <c r="Q3078" t="str">
        <f t="shared" si="194"/>
        <v>theater</v>
      </c>
      <c r="R3078" t="str">
        <f t="shared" si="195"/>
        <v>spaces</v>
      </c>
      <c r="S3078" s="12">
        <f>(((I3078/60)/60)/24)+DATE(1970,1,1)</f>
        <v>42286.651886574073</v>
      </c>
      <c r="T3078" s="12">
        <f>(((J3078/60)/60)/24)+DATE(1970,1,1)</f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5">
        <f t="shared" si="193"/>
        <v>52.5</v>
      </c>
      <c r="Q3079" t="str">
        <f t="shared" si="194"/>
        <v>theater</v>
      </c>
      <c r="R3079" t="str">
        <f t="shared" si="195"/>
        <v>spaces</v>
      </c>
      <c r="S3079" s="12">
        <f>(((I3079/60)/60)/24)+DATE(1970,1,1)</f>
        <v>42796.956921296296</v>
      </c>
      <c r="T3079" s="12">
        <f>(((J3079/60)/60)/24)+DATE(1970,1,1)</f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5">
        <f t="shared" si="193"/>
        <v>23.67</v>
      </c>
      <c r="Q3080" t="str">
        <f t="shared" si="194"/>
        <v>theater</v>
      </c>
      <c r="R3080" t="str">
        <f t="shared" si="195"/>
        <v>spaces</v>
      </c>
      <c r="S3080" s="12">
        <f>(((I3080/60)/60)/24)+DATE(1970,1,1)</f>
        <v>42061.138831018514</v>
      </c>
      <c r="T3080" s="12">
        <f>(((J3080/60)/60)/24)+DATE(1970,1,1)</f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5">
        <f t="shared" si="193"/>
        <v>415.78</v>
      </c>
      <c r="Q3081" t="str">
        <f t="shared" si="194"/>
        <v>theater</v>
      </c>
      <c r="R3081" t="str">
        <f t="shared" si="195"/>
        <v>spaces</v>
      </c>
      <c r="S3081" s="12">
        <f>(((I3081/60)/60)/24)+DATE(1970,1,1)</f>
        <v>42085.671701388885</v>
      </c>
      <c r="T3081" s="12">
        <f>(((J3081/60)/60)/24)+DATE(1970,1,1)</f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5">
        <f t="shared" si="193"/>
        <v>53.71</v>
      </c>
      <c r="Q3082" t="str">
        <f t="shared" si="194"/>
        <v>theater</v>
      </c>
      <c r="R3082" t="str">
        <f t="shared" si="195"/>
        <v>spaces</v>
      </c>
      <c r="S3082" s="12">
        <f>(((I3082/60)/60)/24)+DATE(1970,1,1)</f>
        <v>42000.0699537037</v>
      </c>
      <c r="T3082" s="12">
        <f>(((J3082/60)/60)/24)+DATE(1970,1,1)</f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5">
        <f t="shared" si="193"/>
        <v>420.6</v>
      </c>
      <c r="Q3083" t="str">
        <f t="shared" si="194"/>
        <v>theater</v>
      </c>
      <c r="R3083" t="str">
        <f t="shared" si="195"/>
        <v>spaces</v>
      </c>
      <c r="S3083" s="12">
        <f>(((I3083/60)/60)/24)+DATE(1970,1,1)</f>
        <v>42267.181608796294</v>
      </c>
      <c r="T3083" s="12">
        <f>(((J3083/60)/60)/24)+DATE(1970,1,1)</f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5" t="e">
        <f t="shared" si="193"/>
        <v>#DIV/0!</v>
      </c>
      <c r="Q3084" t="str">
        <f t="shared" si="194"/>
        <v>theater</v>
      </c>
      <c r="R3084" t="str">
        <f t="shared" si="195"/>
        <v>spaces</v>
      </c>
      <c r="S3084" s="12">
        <f>(((I3084/60)/60)/24)+DATE(1970,1,1)</f>
        <v>42323.96465277778</v>
      </c>
      <c r="T3084" s="12">
        <f>(((J3084/60)/60)/24)+DATE(1970,1,1)</f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5">
        <f t="shared" si="193"/>
        <v>18.670000000000002</v>
      </c>
      <c r="Q3085" t="str">
        <f t="shared" si="194"/>
        <v>theater</v>
      </c>
      <c r="R3085" t="str">
        <f t="shared" si="195"/>
        <v>spaces</v>
      </c>
      <c r="S3085" s="12">
        <f>(((I3085/60)/60)/24)+DATE(1970,1,1)</f>
        <v>41883.208333333336</v>
      </c>
      <c r="T3085" s="12">
        <f>(((J3085/60)/60)/24)+DATE(1970,1,1)</f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5">
        <f t="shared" si="193"/>
        <v>78.33</v>
      </c>
      <c r="Q3086" t="str">
        <f t="shared" si="194"/>
        <v>theater</v>
      </c>
      <c r="R3086" t="str">
        <f t="shared" si="195"/>
        <v>spaces</v>
      </c>
      <c r="S3086" s="12">
        <f>(((I3086/60)/60)/24)+DATE(1970,1,1)</f>
        <v>42129.783333333333</v>
      </c>
      <c r="T3086" s="12">
        <f>(((J3086/60)/60)/24)+DATE(1970,1,1)</f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5">
        <f t="shared" si="193"/>
        <v>67.78</v>
      </c>
      <c r="Q3087" t="str">
        <f t="shared" si="194"/>
        <v>theater</v>
      </c>
      <c r="R3087" t="str">
        <f t="shared" si="195"/>
        <v>spaces</v>
      </c>
      <c r="S3087" s="12">
        <f>(((I3087/60)/60)/24)+DATE(1970,1,1)</f>
        <v>42276.883784722217</v>
      </c>
      <c r="T3087" s="12">
        <f>(((J3087/60)/60)/24)+DATE(1970,1,1)</f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5">
        <f t="shared" si="193"/>
        <v>16.670000000000002</v>
      </c>
      <c r="Q3088" t="str">
        <f t="shared" si="194"/>
        <v>theater</v>
      </c>
      <c r="R3088" t="str">
        <f t="shared" si="195"/>
        <v>spaces</v>
      </c>
      <c r="S3088" s="12">
        <f>(((I3088/60)/60)/24)+DATE(1970,1,1)</f>
        <v>42233.67082175926</v>
      </c>
      <c r="T3088" s="12">
        <f>(((J3088/60)/60)/24)+DATE(1970,1,1)</f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5">
        <f t="shared" si="193"/>
        <v>62.5</v>
      </c>
      <c r="Q3089" t="str">
        <f t="shared" si="194"/>
        <v>theater</v>
      </c>
      <c r="R3089" t="str">
        <f t="shared" si="195"/>
        <v>spaces</v>
      </c>
      <c r="S3089" s="12">
        <f>(((I3089/60)/60)/24)+DATE(1970,1,1)</f>
        <v>42725.192013888889</v>
      </c>
      <c r="T3089" s="12">
        <f>(((J3089/60)/60)/24)+DATE(1970,1,1)</f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5">
        <f t="shared" si="193"/>
        <v>42</v>
      </c>
      <c r="Q3090" t="str">
        <f t="shared" si="194"/>
        <v>theater</v>
      </c>
      <c r="R3090" t="str">
        <f t="shared" si="195"/>
        <v>spaces</v>
      </c>
      <c r="S3090" s="12">
        <f>(((I3090/60)/60)/24)+DATE(1970,1,1)</f>
        <v>42012.570138888885</v>
      </c>
      <c r="T3090" s="12">
        <f>(((J3090/60)/60)/24)+DATE(1970,1,1)</f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5">
        <f t="shared" si="193"/>
        <v>130.09</v>
      </c>
      <c r="Q3091" t="str">
        <f t="shared" si="194"/>
        <v>theater</v>
      </c>
      <c r="R3091" t="str">
        <f t="shared" si="195"/>
        <v>spaces</v>
      </c>
      <c r="S3091" s="12">
        <f>(((I3091/60)/60)/24)+DATE(1970,1,1)</f>
        <v>42560.082638888889</v>
      </c>
      <c r="T3091" s="12">
        <f>(((J3091/60)/60)/24)+DATE(1970,1,1)</f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5">
        <f t="shared" si="193"/>
        <v>1270.22</v>
      </c>
      <c r="Q3092" t="str">
        <f t="shared" si="194"/>
        <v>theater</v>
      </c>
      <c r="R3092" t="str">
        <f t="shared" si="195"/>
        <v>spaces</v>
      </c>
      <c r="S3092" s="12">
        <f>(((I3092/60)/60)/24)+DATE(1970,1,1)</f>
        <v>42125.777141203704</v>
      </c>
      <c r="T3092" s="12">
        <f>(((J3092/60)/60)/24)+DATE(1970,1,1)</f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5">
        <f t="shared" si="193"/>
        <v>88.44</v>
      </c>
      <c r="Q3093" t="str">
        <f t="shared" si="194"/>
        <v>theater</v>
      </c>
      <c r="R3093" t="str">
        <f t="shared" si="195"/>
        <v>spaces</v>
      </c>
      <c r="S3093" s="12">
        <f>(((I3093/60)/60)/24)+DATE(1970,1,1)</f>
        <v>42596.948414351849</v>
      </c>
      <c r="T3093" s="12">
        <f>(((J3093/60)/60)/24)+DATE(1970,1,1)</f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5">
        <f t="shared" si="193"/>
        <v>56.34</v>
      </c>
      <c r="Q3094" t="str">
        <f t="shared" si="194"/>
        <v>theater</v>
      </c>
      <c r="R3094" t="str">
        <f t="shared" si="195"/>
        <v>spaces</v>
      </c>
      <c r="S3094" s="12">
        <f>(((I3094/60)/60)/24)+DATE(1970,1,1)</f>
        <v>42292.916666666672</v>
      </c>
      <c r="T3094" s="12">
        <f>(((J3094/60)/60)/24)+DATE(1970,1,1)</f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5">
        <f t="shared" si="193"/>
        <v>53.53</v>
      </c>
      <c r="Q3095" t="str">
        <f t="shared" si="194"/>
        <v>theater</v>
      </c>
      <c r="R3095" t="str">
        <f t="shared" si="195"/>
        <v>spaces</v>
      </c>
      <c r="S3095" s="12">
        <f>(((I3095/60)/60)/24)+DATE(1970,1,1)</f>
        <v>41791.165972222225</v>
      </c>
      <c r="T3095" s="12">
        <f>(((J3095/60)/60)/24)+DATE(1970,1,1)</f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5">
        <f t="shared" si="193"/>
        <v>25</v>
      </c>
      <c r="Q3096" t="str">
        <f t="shared" si="194"/>
        <v>theater</v>
      </c>
      <c r="R3096" t="str">
        <f t="shared" si="195"/>
        <v>spaces</v>
      </c>
      <c r="S3096" s="12">
        <f>(((I3096/60)/60)/24)+DATE(1970,1,1)</f>
        <v>42267.795787037037</v>
      </c>
      <c r="T3096" s="12">
        <f>(((J3096/60)/60)/24)+DATE(1970,1,1)</f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5">
        <f t="shared" si="193"/>
        <v>50</v>
      </c>
      <c r="Q3097" t="str">
        <f t="shared" si="194"/>
        <v>theater</v>
      </c>
      <c r="R3097" t="str">
        <f t="shared" si="195"/>
        <v>spaces</v>
      </c>
      <c r="S3097" s="12">
        <f>(((I3097/60)/60)/24)+DATE(1970,1,1)</f>
        <v>42583.025231481486</v>
      </c>
      <c r="T3097" s="12">
        <f>(((J3097/60)/60)/24)+DATE(1970,1,1)</f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5">
        <f t="shared" si="193"/>
        <v>56.79</v>
      </c>
      <c r="Q3098" t="str">
        <f t="shared" si="194"/>
        <v>theater</v>
      </c>
      <c r="R3098" t="str">
        <f t="shared" si="195"/>
        <v>spaces</v>
      </c>
      <c r="S3098" s="12">
        <f>(((I3098/60)/60)/24)+DATE(1970,1,1)</f>
        <v>42144.825532407413</v>
      </c>
      <c r="T3098" s="12">
        <f>(((J3098/60)/60)/24)+DATE(1970,1,1)</f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5">
        <f t="shared" si="193"/>
        <v>40.83</v>
      </c>
      <c r="Q3099" t="str">
        <f t="shared" si="194"/>
        <v>theater</v>
      </c>
      <c r="R3099" t="str">
        <f t="shared" si="195"/>
        <v>spaces</v>
      </c>
      <c r="S3099" s="12">
        <f>(((I3099/60)/60)/24)+DATE(1970,1,1)</f>
        <v>42650.583333333328</v>
      </c>
      <c r="T3099" s="12">
        <f>(((J3099/60)/60)/24)+DATE(1970,1,1)</f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5">
        <f t="shared" si="193"/>
        <v>65.11</v>
      </c>
      <c r="Q3100" t="str">
        <f t="shared" si="194"/>
        <v>theater</v>
      </c>
      <c r="R3100" t="str">
        <f t="shared" si="195"/>
        <v>spaces</v>
      </c>
      <c r="S3100" s="12">
        <f>(((I3100/60)/60)/24)+DATE(1970,1,1)</f>
        <v>42408.01180555555</v>
      </c>
      <c r="T3100" s="12">
        <f>(((J3100/60)/60)/24)+DATE(1970,1,1)</f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5">
        <f t="shared" si="193"/>
        <v>55.6</v>
      </c>
      <c r="Q3101" t="str">
        <f t="shared" si="194"/>
        <v>theater</v>
      </c>
      <c r="R3101" t="str">
        <f t="shared" si="195"/>
        <v>spaces</v>
      </c>
      <c r="S3101" s="12">
        <f>(((I3101/60)/60)/24)+DATE(1970,1,1)</f>
        <v>42412.189710648148</v>
      </c>
      <c r="T3101" s="12">
        <f>(((J3101/60)/60)/24)+DATE(1970,1,1)</f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5">
        <f t="shared" si="193"/>
        <v>140.54</v>
      </c>
      <c r="Q3102" t="str">
        <f t="shared" si="194"/>
        <v>theater</v>
      </c>
      <c r="R3102" t="str">
        <f t="shared" si="195"/>
        <v>spaces</v>
      </c>
      <c r="S3102" s="12">
        <f>(((I3102/60)/60)/24)+DATE(1970,1,1)</f>
        <v>41932.622395833336</v>
      </c>
      <c r="T3102" s="12">
        <f>(((J3102/60)/60)/24)+DATE(1970,1,1)</f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5">
        <f t="shared" si="193"/>
        <v>25</v>
      </c>
      <c r="Q3103" t="str">
        <f t="shared" si="194"/>
        <v>theater</v>
      </c>
      <c r="R3103" t="str">
        <f t="shared" si="195"/>
        <v>spaces</v>
      </c>
      <c r="S3103" s="12">
        <f>(((I3103/60)/60)/24)+DATE(1970,1,1)</f>
        <v>42201.330555555556</v>
      </c>
      <c r="T3103" s="12">
        <f>(((J3103/60)/60)/24)+DATE(1970,1,1)</f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5">
        <f t="shared" si="193"/>
        <v>69.53</v>
      </c>
      <c r="Q3104" t="str">
        <f t="shared" si="194"/>
        <v>theater</v>
      </c>
      <c r="R3104" t="str">
        <f t="shared" si="195"/>
        <v>spaces</v>
      </c>
      <c r="S3104" s="12">
        <f>(((I3104/60)/60)/24)+DATE(1970,1,1)</f>
        <v>42605.340486111112</v>
      </c>
      <c r="T3104" s="12">
        <f>(((J3104/60)/60)/24)+DATE(1970,1,1)</f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5">
        <f t="shared" si="193"/>
        <v>5.5</v>
      </c>
      <c r="Q3105" t="str">
        <f t="shared" si="194"/>
        <v>theater</v>
      </c>
      <c r="R3105" t="str">
        <f t="shared" si="195"/>
        <v>spaces</v>
      </c>
      <c r="S3105" s="12">
        <f>(((I3105/60)/60)/24)+DATE(1970,1,1)</f>
        <v>42167.156319444446</v>
      </c>
      <c r="T3105" s="12">
        <f>(((J3105/60)/60)/24)+DATE(1970,1,1)</f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5">
        <f t="shared" si="193"/>
        <v>237</v>
      </c>
      <c r="Q3106" t="str">
        <f t="shared" si="194"/>
        <v>theater</v>
      </c>
      <c r="R3106" t="str">
        <f t="shared" si="195"/>
        <v>spaces</v>
      </c>
      <c r="S3106" s="12">
        <f>(((I3106/60)/60)/24)+DATE(1970,1,1)</f>
        <v>42038.083333333328</v>
      </c>
      <c r="T3106" s="12">
        <f>(((J3106/60)/60)/24)+DATE(1970,1,1)</f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5">
        <f t="shared" si="193"/>
        <v>79.87</v>
      </c>
      <c r="Q3107" t="str">
        <f t="shared" si="194"/>
        <v>theater</v>
      </c>
      <c r="R3107" t="str">
        <f t="shared" si="195"/>
        <v>spaces</v>
      </c>
      <c r="S3107" s="12">
        <f>(((I3107/60)/60)/24)+DATE(1970,1,1)</f>
        <v>41931.208333333336</v>
      </c>
      <c r="T3107" s="12">
        <f>(((J3107/60)/60)/24)+DATE(1970,1,1)</f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5">
        <f t="shared" si="193"/>
        <v>10.25</v>
      </c>
      <c r="Q3108" t="str">
        <f t="shared" si="194"/>
        <v>theater</v>
      </c>
      <c r="R3108" t="str">
        <f t="shared" si="195"/>
        <v>spaces</v>
      </c>
      <c r="S3108" s="12">
        <f>(((I3108/60)/60)/24)+DATE(1970,1,1)</f>
        <v>42263.916666666672</v>
      </c>
      <c r="T3108" s="12">
        <f>(((J3108/60)/60)/24)+DATE(1970,1,1)</f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5">
        <f t="shared" si="193"/>
        <v>272.58999999999997</v>
      </c>
      <c r="Q3109" t="str">
        <f t="shared" si="194"/>
        <v>theater</v>
      </c>
      <c r="R3109" t="str">
        <f t="shared" si="195"/>
        <v>spaces</v>
      </c>
      <c r="S3109" s="12">
        <f>(((I3109/60)/60)/24)+DATE(1970,1,1)</f>
        <v>42135.814247685179</v>
      </c>
      <c r="T3109" s="12">
        <f>(((J3109/60)/60)/24)+DATE(1970,1,1)</f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5">
        <f t="shared" si="193"/>
        <v>13</v>
      </c>
      <c r="Q3110" t="str">
        <f t="shared" si="194"/>
        <v>theater</v>
      </c>
      <c r="R3110" t="str">
        <f t="shared" si="195"/>
        <v>spaces</v>
      </c>
      <c r="S3110" s="12">
        <f>(((I3110/60)/60)/24)+DATE(1970,1,1)</f>
        <v>42122.638819444444</v>
      </c>
      <c r="T3110" s="12">
        <f>(((J3110/60)/60)/24)+DATE(1970,1,1)</f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5">
        <f t="shared" si="193"/>
        <v>58.18</v>
      </c>
      <c r="Q3111" t="str">
        <f t="shared" si="194"/>
        <v>theater</v>
      </c>
      <c r="R3111" t="str">
        <f t="shared" si="195"/>
        <v>spaces</v>
      </c>
      <c r="S3111" s="12">
        <f>(((I3111/60)/60)/24)+DATE(1970,1,1)</f>
        <v>41879.125115740739</v>
      </c>
      <c r="T3111" s="12">
        <f>(((J3111/60)/60)/24)+DATE(1970,1,1)</f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5">
        <f t="shared" si="193"/>
        <v>10</v>
      </c>
      <c r="Q3112" t="str">
        <f t="shared" si="194"/>
        <v>theater</v>
      </c>
      <c r="R3112" t="str">
        <f t="shared" si="195"/>
        <v>spaces</v>
      </c>
      <c r="S3112" s="12">
        <f>(((I3112/60)/60)/24)+DATE(1970,1,1)</f>
        <v>42785.031469907408</v>
      </c>
      <c r="T3112" s="12">
        <f>(((J3112/60)/60)/24)+DATE(1970,1,1)</f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5">
        <f t="shared" si="193"/>
        <v>70.11</v>
      </c>
      <c r="Q3113" t="str">
        <f t="shared" si="194"/>
        <v>theater</v>
      </c>
      <c r="R3113" t="str">
        <f t="shared" si="195"/>
        <v>spaces</v>
      </c>
      <c r="S3113" s="12">
        <f>(((I3113/60)/60)/24)+DATE(1970,1,1)</f>
        <v>41916.595138888886</v>
      </c>
      <c r="T3113" s="12">
        <f>(((J3113/60)/60)/24)+DATE(1970,1,1)</f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5">
        <f t="shared" si="193"/>
        <v>57.89</v>
      </c>
      <c r="Q3114" t="str">
        <f t="shared" si="194"/>
        <v>theater</v>
      </c>
      <c r="R3114" t="str">
        <f t="shared" si="195"/>
        <v>spaces</v>
      </c>
      <c r="S3114" s="12">
        <f>(((I3114/60)/60)/24)+DATE(1970,1,1)</f>
        <v>42675.121921296297</v>
      </c>
      <c r="T3114" s="12">
        <f>(((J3114/60)/60)/24)+DATE(1970,1,1)</f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5">
        <f t="shared" si="193"/>
        <v>125.27</v>
      </c>
      <c r="Q3115" t="str">
        <f t="shared" si="194"/>
        <v>theater</v>
      </c>
      <c r="R3115" t="str">
        <f t="shared" si="195"/>
        <v>spaces</v>
      </c>
      <c r="S3115" s="12">
        <f>(((I3115/60)/60)/24)+DATE(1970,1,1)</f>
        <v>42111.731273148151</v>
      </c>
      <c r="T3115" s="12">
        <f>(((J3115/60)/60)/24)+DATE(1970,1,1)</f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5" t="e">
        <f t="shared" si="193"/>
        <v>#DIV/0!</v>
      </c>
      <c r="Q3116" t="str">
        <f t="shared" si="194"/>
        <v>theater</v>
      </c>
      <c r="R3116" t="str">
        <f t="shared" si="195"/>
        <v>spaces</v>
      </c>
      <c r="S3116" s="12">
        <f>(((I3116/60)/60)/24)+DATE(1970,1,1)</f>
        <v>41903.632523148146</v>
      </c>
      <c r="T3116" s="12">
        <f>(((J3116/60)/60)/24)+DATE(1970,1,1)</f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5">
        <f t="shared" si="193"/>
        <v>300</v>
      </c>
      <c r="Q3117" t="str">
        <f t="shared" si="194"/>
        <v>theater</v>
      </c>
      <c r="R3117" t="str">
        <f t="shared" si="195"/>
        <v>spaces</v>
      </c>
      <c r="S3117" s="12">
        <f>(((I3117/60)/60)/24)+DATE(1970,1,1)</f>
        <v>42526.447071759263</v>
      </c>
      <c r="T3117" s="12">
        <f>(((J3117/60)/60)/24)+DATE(1970,1,1)</f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5">
        <f t="shared" si="193"/>
        <v>43</v>
      </c>
      <c r="Q3118" t="str">
        <f t="shared" si="194"/>
        <v>theater</v>
      </c>
      <c r="R3118" t="str">
        <f t="shared" si="195"/>
        <v>spaces</v>
      </c>
      <c r="S3118" s="12">
        <f>(((I3118/60)/60)/24)+DATE(1970,1,1)</f>
        <v>42095.515335648146</v>
      </c>
      <c r="T3118" s="12">
        <f>(((J3118/60)/60)/24)+DATE(1970,1,1)</f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5">
        <f t="shared" si="193"/>
        <v>1</v>
      </c>
      <c r="Q3119" t="str">
        <f t="shared" si="194"/>
        <v>theater</v>
      </c>
      <c r="R3119" t="str">
        <f t="shared" si="195"/>
        <v>spaces</v>
      </c>
      <c r="S3119" s="12">
        <f>(((I3119/60)/60)/24)+DATE(1970,1,1)</f>
        <v>42517.55</v>
      </c>
      <c r="T3119" s="12">
        <f>(((J3119/60)/60)/24)+DATE(1970,1,1)</f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5">
        <f t="shared" si="193"/>
        <v>775</v>
      </c>
      <c r="Q3120" t="str">
        <f t="shared" si="194"/>
        <v>theater</v>
      </c>
      <c r="R3120" t="str">
        <f t="shared" si="195"/>
        <v>spaces</v>
      </c>
      <c r="S3120" s="12">
        <f>(((I3120/60)/60)/24)+DATE(1970,1,1)</f>
        <v>42553.649571759262</v>
      </c>
      <c r="T3120" s="12">
        <f>(((J3120/60)/60)/24)+DATE(1970,1,1)</f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5">
        <f t="shared" si="193"/>
        <v>5</v>
      </c>
      <c r="Q3121" t="str">
        <f t="shared" si="194"/>
        <v>theater</v>
      </c>
      <c r="R3121" t="str">
        <f t="shared" si="195"/>
        <v>spaces</v>
      </c>
      <c r="S3121" s="12">
        <f>(((I3121/60)/60)/24)+DATE(1970,1,1)</f>
        <v>42090.003842592589</v>
      </c>
      <c r="T3121" s="12">
        <f>(((J3121/60)/60)/24)+DATE(1970,1,1)</f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5">
        <f t="shared" si="193"/>
        <v>12.8</v>
      </c>
      <c r="Q3122" t="str">
        <f t="shared" si="194"/>
        <v>theater</v>
      </c>
      <c r="R3122" t="str">
        <f t="shared" si="195"/>
        <v>spaces</v>
      </c>
      <c r="S3122" s="12">
        <f>(((I3122/60)/60)/24)+DATE(1970,1,1)</f>
        <v>42495.900416666671</v>
      </c>
      <c r="T3122" s="12">
        <f>(((J3122/60)/60)/24)+DATE(1970,1,1)</f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5">
        <f t="shared" si="193"/>
        <v>10</v>
      </c>
      <c r="Q3123" t="str">
        <f t="shared" si="194"/>
        <v>theater</v>
      </c>
      <c r="R3123" t="str">
        <f t="shared" si="195"/>
        <v>spaces</v>
      </c>
      <c r="S3123" s="12">
        <f>(((I3123/60)/60)/24)+DATE(1970,1,1)</f>
        <v>41908.679803240739</v>
      </c>
      <c r="T3123" s="12">
        <f>(((J3123/60)/60)/24)+DATE(1970,1,1)</f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5">
        <f t="shared" si="193"/>
        <v>58</v>
      </c>
      <c r="Q3124" t="str">
        <f t="shared" si="194"/>
        <v>theater</v>
      </c>
      <c r="R3124" t="str">
        <f t="shared" si="195"/>
        <v>spaces</v>
      </c>
      <c r="S3124" s="12">
        <f>(((I3124/60)/60)/24)+DATE(1970,1,1)</f>
        <v>42683.973750000005</v>
      </c>
      <c r="T3124" s="12">
        <f>(((J3124/60)/60)/24)+DATE(1970,1,1)</f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5">
        <f t="shared" si="193"/>
        <v>244.8</v>
      </c>
      <c r="Q3125" t="str">
        <f t="shared" si="194"/>
        <v>theater</v>
      </c>
      <c r="R3125" t="str">
        <f t="shared" si="195"/>
        <v>spaces</v>
      </c>
      <c r="S3125" s="12">
        <f>(((I3125/60)/60)/24)+DATE(1970,1,1)</f>
        <v>42560.993032407408</v>
      </c>
      <c r="T3125" s="12">
        <f>(((J3125/60)/60)/24)+DATE(1970,1,1)</f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5">
        <f t="shared" si="193"/>
        <v>6.5</v>
      </c>
      <c r="Q3126" t="str">
        <f t="shared" si="194"/>
        <v>theater</v>
      </c>
      <c r="R3126" t="str">
        <f t="shared" si="195"/>
        <v>spaces</v>
      </c>
      <c r="S3126" s="12">
        <f>(((I3126/60)/60)/24)+DATE(1970,1,1)</f>
        <v>42037.780104166668</v>
      </c>
      <c r="T3126" s="12">
        <f>(((J3126/60)/60)/24)+DATE(1970,1,1)</f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5" t="e">
        <f t="shared" si="193"/>
        <v>#DIV/0!</v>
      </c>
      <c r="Q3127" t="str">
        <f t="shared" si="194"/>
        <v>theater</v>
      </c>
      <c r="R3127" t="str">
        <f t="shared" si="195"/>
        <v>spaces</v>
      </c>
      <c r="S3127" s="12">
        <f>(((I3127/60)/60)/24)+DATE(1970,1,1)</f>
        <v>42376.20685185185</v>
      </c>
      <c r="T3127" s="12">
        <f>(((J3127/60)/60)/24)+DATE(1970,1,1)</f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5">
        <f t="shared" si="193"/>
        <v>61.18</v>
      </c>
      <c r="Q3128" t="str">
        <f t="shared" si="194"/>
        <v>theater</v>
      </c>
      <c r="R3128" t="str">
        <f t="shared" si="195"/>
        <v>spaces</v>
      </c>
      <c r="S3128" s="12">
        <f>(((I3128/60)/60)/24)+DATE(1970,1,1)</f>
        <v>42456.976412037038</v>
      </c>
      <c r="T3128" s="12">
        <f>(((J3128/60)/60)/24)+DATE(1970,1,1)</f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5" t="e">
        <f t="shared" si="193"/>
        <v>#DIV/0!</v>
      </c>
      <c r="Q3129" t="str">
        <f t="shared" si="194"/>
        <v>theater</v>
      </c>
      <c r="R3129" t="str">
        <f t="shared" si="195"/>
        <v>spaces</v>
      </c>
      <c r="S3129" s="12">
        <f>(((I3129/60)/60)/24)+DATE(1970,1,1)</f>
        <v>42064.856817129628</v>
      </c>
      <c r="T3129" s="12">
        <f>(((J3129/60)/60)/24)+DATE(1970,1,1)</f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5">
        <f t="shared" si="193"/>
        <v>139.24</v>
      </c>
      <c r="Q3130" t="str">
        <f t="shared" si="194"/>
        <v>theater</v>
      </c>
      <c r="R3130" t="str">
        <f t="shared" si="195"/>
        <v>plays</v>
      </c>
      <c r="S3130" s="12">
        <f>(((I3130/60)/60)/24)+DATE(1970,1,1)</f>
        <v>42810.784039351856</v>
      </c>
      <c r="T3130" s="12">
        <f>(((J3130/60)/60)/24)+DATE(1970,1,1)</f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5">
        <f t="shared" si="193"/>
        <v>10</v>
      </c>
      <c r="Q3131" t="str">
        <f t="shared" si="194"/>
        <v>theater</v>
      </c>
      <c r="R3131" t="str">
        <f t="shared" si="195"/>
        <v>plays</v>
      </c>
      <c r="S3131" s="12">
        <f>(((I3131/60)/60)/24)+DATE(1970,1,1)</f>
        <v>42843.801145833335</v>
      </c>
      <c r="T3131" s="12">
        <f>(((J3131/60)/60)/24)+DATE(1970,1,1)</f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5">
        <f t="shared" si="193"/>
        <v>93.75</v>
      </c>
      <c r="Q3132" t="str">
        <f t="shared" si="194"/>
        <v>theater</v>
      </c>
      <c r="R3132" t="str">
        <f t="shared" si="195"/>
        <v>plays</v>
      </c>
      <c r="S3132" s="12">
        <f>(((I3132/60)/60)/24)+DATE(1970,1,1)</f>
        <v>42839.207638888889</v>
      </c>
      <c r="T3132" s="12">
        <f>(((J3132/60)/60)/24)+DATE(1970,1,1)</f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5">
        <f t="shared" si="193"/>
        <v>53.75</v>
      </c>
      <c r="Q3133" t="str">
        <f t="shared" si="194"/>
        <v>theater</v>
      </c>
      <c r="R3133" t="str">
        <f t="shared" si="195"/>
        <v>plays</v>
      </c>
      <c r="S3133" s="12">
        <f>(((I3133/60)/60)/24)+DATE(1970,1,1)</f>
        <v>42833.537557870368</v>
      </c>
      <c r="T3133" s="12">
        <f>(((J3133/60)/60)/24)+DATE(1970,1,1)</f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5">
        <f t="shared" si="193"/>
        <v>10</v>
      </c>
      <c r="Q3134" t="str">
        <f t="shared" si="194"/>
        <v>theater</v>
      </c>
      <c r="R3134" t="str">
        <f t="shared" si="195"/>
        <v>plays</v>
      </c>
      <c r="S3134" s="12">
        <f>(((I3134/60)/60)/24)+DATE(1970,1,1)</f>
        <v>42846.308564814812</v>
      </c>
      <c r="T3134" s="12">
        <f>(((J3134/60)/60)/24)+DATE(1970,1,1)</f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5">
        <f t="shared" si="193"/>
        <v>33.75</v>
      </c>
      <c r="Q3135" t="str">
        <f t="shared" si="194"/>
        <v>theater</v>
      </c>
      <c r="R3135" t="str">
        <f t="shared" si="195"/>
        <v>plays</v>
      </c>
      <c r="S3135" s="12">
        <f>(((I3135/60)/60)/24)+DATE(1970,1,1)</f>
        <v>42818.523541666669</v>
      </c>
      <c r="T3135" s="12">
        <f>(((J3135/60)/60)/24)+DATE(1970,1,1)</f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5">
        <f t="shared" si="193"/>
        <v>18.75</v>
      </c>
      <c r="Q3136" t="str">
        <f t="shared" si="194"/>
        <v>theater</v>
      </c>
      <c r="R3136" t="str">
        <f t="shared" si="195"/>
        <v>plays</v>
      </c>
      <c r="S3136" s="12">
        <f>(((I3136/60)/60)/24)+DATE(1970,1,1)</f>
        <v>42821.678460648152</v>
      </c>
      <c r="T3136" s="12">
        <f>(((J3136/60)/60)/24)+DATE(1970,1,1)</f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5">
        <f t="shared" si="193"/>
        <v>23.14</v>
      </c>
      <c r="Q3137" t="str">
        <f t="shared" si="194"/>
        <v>theater</v>
      </c>
      <c r="R3137" t="str">
        <f t="shared" si="195"/>
        <v>plays</v>
      </c>
      <c r="S3137" s="12">
        <f>(((I3137/60)/60)/24)+DATE(1970,1,1)</f>
        <v>42829.151863425926</v>
      </c>
      <c r="T3137" s="12">
        <f>(((J3137/60)/60)/24)+DATE(1970,1,1)</f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5">
        <f t="shared" si="193"/>
        <v>29.05</v>
      </c>
      <c r="Q3138" t="str">
        <f t="shared" si="194"/>
        <v>theater</v>
      </c>
      <c r="R3138" t="str">
        <f t="shared" si="195"/>
        <v>plays</v>
      </c>
      <c r="S3138" s="12">
        <f>(((I3138/60)/60)/24)+DATE(1970,1,1)</f>
        <v>42825.957638888889</v>
      </c>
      <c r="T3138" s="12">
        <f>(((J3138/60)/60)/24)+DATE(1970,1,1)</f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5">
        <f t="shared" ref="P3139:P3202" si="197">ROUND(E3139/L3139,2)</f>
        <v>50</v>
      </c>
      <c r="Q3139" t="str">
        <f t="shared" ref="Q3139:Q3202" si="198">LEFT(N3139,FIND("/",N3139)-1)</f>
        <v>theater</v>
      </c>
      <c r="R3139" t="str">
        <f t="shared" ref="R3139:R3202" si="199">RIGHT(N3139,LEN(N3139)-FIND("/",N3139))</f>
        <v>plays</v>
      </c>
      <c r="S3139" s="12">
        <f>(((I3139/60)/60)/24)+DATE(1970,1,1)</f>
        <v>42858.8</v>
      </c>
      <c r="T3139" s="12">
        <f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5" t="e">
        <f t="shared" si="197"/>
        <v>#DIV/0!</v>
      </c>
      <c r="Q3140" t="str">
        <f t="shared" si="198"/>
        <v>theater</v>
      </c>
      <c r="R3140" t="str">
        <f t="shared" si="199"/>
        <v>plays</v>
      </c>
      <c r="S3140" s="12">
        <f>(((I3140/60)/60)/24)+DATE(1970,1,1)</f>
        <v>42828.645914351851</v>
      </c>
      <c r="T3140" s="12">
        <f>(((J3140/60)/60)/24)+DATE(1970,1,1)</f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5">
        <f t="shared" si="197"/>
        <v>450</v>
      </c>
      <c r="Q3141" t="str">
        <f t="shared" si="198"/>
        <v>theater</v>
      </c>
      <c r="R3141" t="str">
        <f t="shared" si="199"/>
        <v>plays</v>
      </c>
      <c r="S3141" s="12">
        <f>(((I3141/60)/60)/24)+DATE(1970,1,1)</f>
        <v>42819.189583333333</v>
      </c>
      <c r="T3141" s="12">
        <f>(((J3141/60)/60)/24)+DATE(1970,1,1)</f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5">
        <f t="shared" si="197"/>
        <v>24</v>
      </c>
      <c r="Q3142" t="str">
        <f t="shared" si="198"/>
        <v>theater</v>
      </c>
      <c r="R3142" t="str">
        <f t="shared" si="199"/>
        <v>plays</v>
      </c>
      <c r="S3142" s="12">
        <f>(((I3142/60)/60)/24)+DATE(1970,1,1)</f>
        <v>42832.677118055552</v>
      </c>
      <c r="T3142" s="12">
        <f>(((J3142/60)/60)/24)+DATE(1970,1,1)</f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5">
        <f t="shared" si="197"/>
        <v>32.25</v>
      </c>
      <c r="Q3143" t="str">
        <f t="shared" si="198"/>
        <v>theater</v>
      </c>
      <c r="R3143" t="str">
        <f t="shared" si="199"/>
        <v>plays</v>
      </c>
      <c r="S3143" s="12">
        <f>(((I3143/60)/60)/24)+DATE(1970,1,1)</f>
        <v>42841.833333333328</v>
      </c>
      <c r="T3143" s="12">
        <f>(((J3143/60)/60)/24)+DATE(1970,1,1)</f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5">
        <f t="shared" si="197"/>
        <v>15</v>
      </c>
      <c r="Q3144" t="str">
        <f t="shared" si="198"/>
        <v>theater</v>
      </c>
      <c r="R3144" t="str">
        <f t="shared" si="199"/>
        <v>plays</v>
      </c>
      <c r="S3144" s="12">
        <f>(((I3144/60)/60)/24)+DATE(1970,1,1)</f>
        <v>42813.471516203703</v>
      </c>
      <c r="T3144" s="12">
        <f>(((J3144/60)/60)/24)+DATE(1970,1,1)</f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5" t="e">
        <f t="shared" si="197"/>
        <v>#DIV/0!</v>
      </c>
      <c r="Q3145" t="str">
        <f t="shared" si="198"/>
        <v>theater</v>
      </c>
      <c r="R3145" t="str">
        <f t="shared" si="199"/>
        <v>plays</v>
      </c>
      <c r="S3145" s="12">
        <f>(((I3145/60)/60)/24)+DATE(1970,1,1)</f>
        <v>42834.358287037037</v>
      </c>
      <c r="T3145" s="12">
        <f>(((J3145/60)/60)/24)+DATE(1970,1,1)</f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5">
        <f t="shared" si="197"/>
        <v>251.33</v>
      </c>
      <c r="Q3146" t="str">
        <f t="shared" si="198"/>
        <v>theater</v>
      </c>
      <c r="R3146" t="str">
        <f t="shared" si="199"/>
        <v>plays</v>
      </c>
      <c r="S3146" s="12">
        <f>(((I3146/60)/60)/24)+DATE(1970,1,1)</f>
        <v>42813.25</v>
      </c>
      <c r="T3146" s="12">
        <f>(((J3146/60)/60)/24)+DATE(1970,1,1)</f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5" t="e">
        <f t="shared" si="197"/>
        <v>#DIV/0!</v>
      </c>
      <c r="Q3147" t="str">
        <f t="shared" si="198"/>
        <v>theater</v>
      </c>
      <c r="R3147" t="str">
        <f t="shared" si="199"/>
        <v>plays</v>
      </c>
      <c r="S3147" s="12">
        <f>(((I3147/60)/60)/24)+DATE(1970,1,1)</f>
        <v>42821.999236111107</v>
      </c>
      <c r="T3147" s="12">
        <f>(((J3147/60)/60)/24)+DATE(1970,1,1)</f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5">
        <f t="shared" si="197"/>
        <v>437.5</v>
      </c>
      <c r="Q3148" t="str">
        <f t="shared" si="198"/>
        <v>theater</v>
      </c>
      <c r="R3148" t="str">
        <f t="shared" si="199"/>
        <v>plays</v>
      </c>
      <c r="S3148" s="12">
        <f>(((I3148/60)/60)/24)+DATE(1970,1,1)</f>
        <v>42841.640810185185</v>
      </c>
      <c r="T3148" s="12">
        <f>(((J3148/60)/60)/24)+DATE(1970,1,1)</f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5">
        <f t="shared" si="197"/>
        <v>110.35</v>
      </c>
      <c r="Q3149" t="str">
        <f t="shared" si="198"/>
        <v>theater</v>
      </c>
      <c r="R3149" t="str">
        <f t="shared" si="199"/>
        <v>plays</v>
      </c>
      <c r="S3149" s="12">
        <f>(((I3149/60)/60)/24)+DATE(1970,1,1)</f>
        <v>41950.011053240742</v>
      </c>
      <c r="T3149" s="12">
        <f>(((J3149/60)/60)/24)+DATE(1970,1,1)</f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5">
        <f t="shared" si="197"/>
        <v>41.42</v>
      </c>
      <c r="Q3150" t="str">
        <f t="shared" si="198"/>
        <v>theater</v>
      </c>
      <c r="R3150" t="str">
        <f t="shared" si="199"/>
        <v>plays</v>
      </c>
      <c r="S3150" s="12">
        <f>(((I3150/60)/60)/24)+DATE(1970,1,1)</f>
        <v>41913.166666666664</v>
      </c>
      <c r="T3150" s="12">
        <f>(((J3150/60)/60)/24)+DATE(1970,1,1)</f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5">
        <f t="shared" si="197"/>
        <v>52</v>
      </c>
      <c r="Q3151" t="str">
        <f t="shared" si="198"/>
        <v>theater</v>
      </c>
      <c r="R3151" t="str">
        <f t="shared" si="199"/>
        <v>plays</v>
      </c>
      <c r="S3151" s="12">
        <f>(((I3151/60)/60)/24)+DATE(1970,1,1)</f>
        <v>41250.083333333336</v>
      </c>
      <c r="T3151" s="12">
        <f>(((J3151/60)/60)/24)+DATE(1970,1,1)</f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5">
        <f t="shared" si="197"/>
        <v>33.99</v>
      </c>
      <c r="Q3152" t="str">
        <f t="shared" si="198"/>
        <v>theater</v>
      </c>
      <c r="R3152" t="str">
        <f t="shared" si="199"/>
        <v>plays</v>
      </c>
      <c r="S3152" s="12">
        <f>(((I3152/60)/60)/24)+DATE(1970,1,1)</f>
        <v>40568.166666666664</v>
      </c>
      <c r="T3152" s="12">
        <f>(((J3152/60)/60)/24)+DATE(1970,1,1)</f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5">
        <f t="shared" si="197"/>
        <v>103.35</v>
      </c>
      <c r="Q3153" t="str">
        <f t="shared" si="198"/>
        <v>theater</v>
      </c>
      <c r="R3153" t="str">
        <f t="shared" si="199"/>
        <v>plays</v>
      </c>
      <c r="S3153" s="12">
        <f>(((I3153/60)/60)/24)+DATE(1970,1,1)</f>
        <v>41892.83997685185</v>
      </c>
      <c r="T3153" s="12">
        <f>(((J3153/60)/60)/24)+DATE(1970,1,1)</f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5">
        <f t="shared" si="197"/>
        <v>34.79</v>
      </c>
      <c r="Q3154" t="str">
        <f t="shared" si="198"/>
        <v>theater</v>
      </c>
      <c r="R3154" t="str">
        <f t="shared" si="199"/>
        <v>plays</v>
      </c>
      <c r="S3154" s="12">
        <f>(((I3154/60)/60)/24)+DATE(1970,1,1)</f>
        <v>41580.867673611108</v>
      </c>
      <c r="T3154" s="12">
        <f>(((J3154/60)/60)/24)+DATE(1970,1,1)</f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5">
        <f t="shared" si="197"/>
        <v>41.77</v>
      </c>
      <c r="Q3155" t="str">
        <f t="shared" si="198"/>
        <v>theater</v>
      </c>
      <c r="R3155" t="str">
        <f t="shared" si="199"/>
        <v>plays</v>
      </c>
      <c r="S3155" s="12">
        <f>(((I3155/60)/60)/24)+DATE(1970,1,1)</f>
        <v>40664.207638888889</v>
      </c>
      <c r="T3155" s="12">
        <f>(((J3155/60)/60)/24)+DATE(1970,1,1)</f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5">
        <f t="shared" si="197"/>
        <v>64.27</v>
      </c>
      <c r="Q3156" t="str">
        <f t="shared" si="198"/>
        <v>theater</v>
      </c>
      <c r="R3156" t="str">
        <f t="shared" si="199"/>
        <v>plays</v>
      </c>
      <c r="S3156" s="12">
        <f>(((I3156/60)/60)/24)+DATE(1970,1,1)</f>
        <v>41000.834004629629</v>
      </c>
      <c r="T3156" s="12">
        <f>(((J3156/60)/60)/24)+DATE(1970,1,1)</f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5">
        <f t="shared" si="197"/>
        <v>31.21</v>
      </c>
      <c r="Q3157" t="str">
        <f t="shared" si="198"/>
        <v>theater</v>
      </c>
      <c r="R3157" t="str">
        <f t="shared" si="199"/>
        <v>plays</v>
      </c>
      <c r="S3157" s="12">
        <f>(((I3157/60)/60)/24)+DATE(1970,1,1)</f>
        <v>41263.499131944445</v>
      </c>
      <c r="T3157" s="12">
        <f>(((J3157/60)/60)/24)+DATE(1970,1,1)</f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5">
        <f t="shared" si="197"/>
        <v>62.92</v>
      </c>
      <c r="Q3158" t="str">
        <f t="shared" si="198"/>
        <v>theater</v>
      </c>
      <c r="R3158" t="str">
        <f t="shared" si="199"/>
        <v>plays</v>
      </c>
      <c r="S3158" s="12">
        <f>(((I3158/60)/60)/24)+DATE(1970,1,1)</f>
        <v>41061.953055555554</v>
      </c>
      <c r="T3158" s="12">
        <f>(((J3158/60)/60)/24)+DATE(1970,1,1)</f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5">
        <f t="shared" si="197"/>
        <v>98.54</v>
      </c>
      <c r="Q3159" t="str">
        <f t="shared" si="198"/>
        <v>theater</v>
      </c>
      <c r="R3159" t="str">
        <f t="shared" si="199"/>
        <v>plays</v>
      </c>
      <c r="S3159" s="12">
        <f>(((I3159/60)/60)/24)+DATE(1970,1,1)</f>
        <v>41839.208333333336</v>
      </c>
      <c r="T3159" s="12">
        <f>(((J3159/60)/60)/24)+DATE(1970,1,1)</f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5">
        <f t="shared" si="197"/>
        <v>82.61</v>
      </c>
      <c r="Q3160" t="str">
        <f t="shared" si="198"/>
        <v>theater</v>
      </c>
      <c r="R3160" t="str">
        <f t="shared" si="199"/>
        <v>plays</v>
      </c>
      <c r="S3160" s="12">
        <f>(((I3160/60)/60)/24)+DATE(1970,1,1)</f>
        <v>41477.839722222219</v>
      </c>
      <c r="T3160" s="12">
        <f>(((J3160/60)/60)/24)+DATE(1970,1,1)</f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5">
        <f t="shared" si="197"/>
        <v>38.5</v>
      </c>
      <c r="Q3161" t="str">
        <f t="shared" si="198"/>
        <v>theater</v>
      </c>
      <c r="R3161" t="str">
        <f t="shared" si="199"/>
        <v>plays</v>
      </c>
      <c r="S3161" s="12">
        <f>(((I3161/60)/60)/24)+DATE(1970,1,1)</f>
        <v>40926.958333333336</v>
      </c>
      <c r="T3161" s="12">
        <f>(((J3161/60)/60)/24)+DATE(1970,1,1)</f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5">
        <f t="shared" si="197"/>
        <v>80.16</v>
      </c>
      <c r="Q3162" t="str">
        <f t="shared" si="198"/>
        <v>theater</v>
      </c>
      <c r="R3162" t="str">
        <f t="shared" si="199"/>
        <v>plays</v>
      </c>
      <c r="S3162" s="12">
        <f>(((I3162/60)/60)/24)+DATE(1970,1,1)</f>
        <v>41864.207638888889</v>
      </c>
      <c r="T3162" s="12">
        <f>(((J3162/60)/60)/24)+DATE(1970,1,1)</f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5">
        <f t="shared" si="197"/>
        <v>28.41</v>
      </c>
      <c r="Q3163" t="str">
        <f t="shared" si="198"/>
        <v>theater</v>
      </c>
      <c r="R3163" t="str">
        <f t="shared" si="199"/>
        <v>plays</v>
      </c>
      <c r="S3163" s="12">
        <f>(((I3163/60)/60)/24)+DATE(1970,1,1)</f>
        <v>41927.536134259259</v>
      </c>
      <c r="T3163" s="12">
        <f>(((J3163/60)/60)/24)+DATE(1970,1,1)</f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5">
        <f t="shared" si="197"/>
        <v>80.73</v>
      </c>
      <c r="Q3164" t="str">
        <f t="shared" si="198"/>
        <v>theater</v>
      </c>
      <c r="R3164" t="str">
        <f t="shared" si="199"/>
        <v>plays</v>
      </c>
      <c r="S3164" s="12">
        <f>(((I3164/60)/60)/24)+DATE(1970,1,1)</f>
        <v>41827.083333333336</v>
      </c>
      <c r="T3164" s="12">
        <f>(((J3164/60)/60)/24)+DATE(1970,1,1)</f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5">
        <f t="shared" si="197"/>
        <v>200.69</v>
      </c>
      <c r="Q3165" t="str">
        <f t="shared" si="198"/>
        <v>theater</v>
      </c>
      <c r="R3165" t="str">
        <f t="shared" si="199"/>
        <v>plays</v>
      </c>
      <c r="S3165" s="12">
        <f>(((I3165/60)/60)/24)+DATE(1970,1,1)</f>
        <v>41805.753761574073</v>
      </c>
      <c r="T3165" s="12">
        <f>(((J3165/60)/60)/24)+DATE(1970,1,1)</f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5">
        <f t="shared" si="197"/>
        <v>37.590000000000003</v>
      </c>
      <c r="Q3166" t="str">
        <f t="shared" si="198"/>
        <v>theater</v>
      </c>
      <c r="R3166" t="str">
        <f t="shared" si="199"/>
        <v>plays</v>
      </c>
      <c r="S3166" s="12">
        <f>(((I3166/60)/60)/24)+DATE(1970,1,1)</f>
        <v>41799.80572916667</v>
      </c>
      <c r="T3166" s="12">
        <f>(((J3166/60)/60)/24)+DATE(1970,1,1)</f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5">
        <f t="shared" si="197"/>
        <v>58.1</v>
      </c>
      <c r="Q3167" t="str">
        <f t="shared" si="198"/>
        <v>theater</v>
      </c>
      <c r="R3167" t="str">
        <f t="shared" si="199"/>
        <v>plays</v>
      </c>
      <c r="S3167" s="12">
        <f>(((I3167/60)/60)/24)+DATE(1970,1,1)</f>
        <v>40666.165972222225</v>
      </c>
      <c r="T3167" s="12">
        <f>(((J3167/60)/60)/24)+DATE(1970,1,1)</f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5">
        <f t="shared" si="197"/>
        <v>60.3</v>
      </c>
      <c r="Q3168" t="str">
        <f t="shared" si="198"/>
        <v>theater</v>
      </c>
      <c r="R3168" t="str">
        <f t="shared" si="199"/>
        <v>plays</v>
      </c>
      <c r="S3168" s="12">
        <f>(((I3168/60)/60)/24)+DATE(1970,1,1)</f>
        <v>41969.332638888889</v>
      </c>
      <c r="T3168" s="12">
        <f>(((J3168/60)/60)/24)+DATE(1970,1,1)</f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5">
        <f t="shared" si="197"/>
        <v>63.36</v>
      </c>
      <c r="Q3169" t="str">
        <f t="shared" si="198"/>
        <v>theater</v>
      </c>
      <c r="R3169" t="str">
        <f t="shared" si="199"/>
        <v>plays</v>
      </c>
      <c r="S3169" s="12">
        <f>(((I3169/60)/60)/24)+DATE(1970,1,1)</f>
        <v>41853.175706018519</v>
      </c>
      <c r="T3169" s="12">
        <f>(((J3169/60)/60)/24)+DATE(1970,1,1)</f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5">
        <f t="shared" si="197"/>
        <v>50.9</v>
      </c>
      <c r="Q3170" t="str">
        <f t="shared" si="198"/>
        <v>theater</v>
      </c>
      <c r="R3170" t="str">
        <f t="shared" si="199"/>
        <v>plays</v>
      </c>
      <c r="S3170" s="12">
        <f>(((I3170/60)/60)/24)+DATE(1970,1,1)</f>
        <v>41803.916666666664</v>
      </c>
      <c r="T3170" s="12">
        <f>(((J3170/60)/60)/24)+DATE(1970,1,1)</f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5">
        <f t="shared" si="197"/>
        <v>100.5</v>
      </c>
      <c r="Q3171" t="str">
        <f t="shared" si="198"/>
        <v>theater</v>
      </c>
      <c r="R3171" t="str">
        <f t="shared" si="199"/>
        <v>plays</v>
      </c>
      <c r="S3171" s="12">
        <f>(((I3171/60)/60)/24)+DATE(1970,1,1)</f>
        <v>41621.207638888889</v>
      </c>
      <c r="T3171" s="12">
        <f>(((J3171/60)/60)/24)+DATE(1970,1,1)</f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5">
        <f t="shared" si="197"/>
        <v>31.62</v>
      </c>
      <c r="Q3172" t="str">
        <f t="shared" si="198"/>
        <v>theater</v>
      </c>
      <c r="R3172" t="str">
        <f t="shared" si="199"/>
        <v>plays</v>
      </c>
      <c r="S3172" s="12">
        <f>(((I3172/60)/60)/24)+DATE(1970,1,1)</f>
        <v>41822.166666666664</v>
      </c>
      <c r="T3172" s="12">
        <f>(((J3172/60)/60)/24)+DATE(1970,1,1)</f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5">
        <f t="shared" si="197"/>
        <v>65.099999999999994</v>
      </c>
      <c r="Q3173" t="str">
        <f t="shared" si="198"/>
        <v>theater</v>
      </c>
      <c r="R3173" t="str">
        <f t="shared" si="199"/>
        <v>plays</v>
      </c>
      <c r="S3173" s="12">
        <f>(((I3173/60)/60)/24)+DATE(1970,1,1)</f>
        <v>42496.608310185184</v>
      </c>
      <c r="T3173" s="12">
        <f>(((J3173/60)/60)/24)+DATE(1970,1,1)</f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5">
        <f t="shared" si="197"/>
        <v>79.31</v>
      </c>
      <c r="Q3174" t="str">
        <f t="shared" si="198"/>
        <v>theater</v>
      </c>
      <c r="R3174" t="str">
        <f t="shared" si="199"/>
        <v>plays</v>
      </c>
      <c r="S3174" s="12">
        <f>(((I3174/60)/60)/24)+DATE(1970,1,1)</f>
        <v>40953.729953703703</v>
      </c>
      <c r="T3174" s="12">
        <f>(((J3174/60)/60)/24)+DATE(1970,1,1)</f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5">
        <f t="shared" si="197"/>
        <v>139.19</v>
      </c>
      <c r="Q3175" t="str">
        <f t="shared" si="198"/>
        <v>theater</v>
      </c>
      <c r="R3175" t="str">
        <f t="shared" si="199"/>
        <v>plays</v>
      </c>
      <c r="S3175" s="12">
        <f>(((I3175/60)/60)/24)+DATE(1970,1,1)</f>
        <v>41908.878379629627</v>
      </c>
      <c r="T3175" s="12">
        <f>(((J3175/60)/60)/24)+DATE(1970,1,1)</f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5">
        <f t="shared" si="197"/>
        <v>131.91</v>
      </c>
      <c r="Q3176" t="str">
        <f t="shared" si="198"/>
        <v>theater</v>
      </c>
      <c r="R3176" t="str">
        <f t="shared" si="199"/>
        <v>plays</v>
      </c>
      <c r="S3176" s="12">
        <f>(((I3176/60)/60)/24)+DATE(1970,1,1)</f>
        <v>41876.864675925928</v>
      </c>
      <c r="T3176" s="12">
        <f>(((J3176/60)/60)/24)+DATE(1970,1,1)</f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5">
        <f t="shared" si="197"/>
        <v>91.3</v>
      </c>
      <c r="Q3177" t="str">
        <f t="shared" si="198"/>
        <v>theater</v>
      </c>
      <c r="R3177" t="str">
        <f t="shared" si="199"/>
        <v>plays</v>
      </c>
      <c r="S3177" s="12">
        <f>(((I3177/60)/60)/24)+DATE(1970,1,1)</f>
        <v>40591.886886574073</v>
      </c>
      <c r="T3177" s="12">
        <f>(((J3177/60)/60)/24)+DATE(1970,1,1)</f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5">
        <f t="shared" si="197"/>
        <v>39.67</v>
      </c>
      <c r="Q3178" t="str">
        <f t="shared" si="198"/>
        <v>theater</v>
      </c>
      <c r="R3178" t="str">
        <f t="shared" si="199"/>
        <v>plays</v>
      </c>
      <c r="S3178" s="12">
        <f>(((I3178/60)/60)/24)+DATE(1970,1,1)</f>
        <v>41504.625</v>
      </c>
      <c r="T3178" s="12">
        <f>(((J3178/60)/60)/24)+DATE(1970,1,1)</f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5">
        <f t="shared" si="197"/>
        <v>57.55</v>
      </c>
      <c r="Q3179" t="str">
        <f t="shared" si="198"/>
        <v>theater</v>
      </c>
      <c r="R3179" t="str">
        <f t="shared" si="199"/>
        <v>plays</v>
      </c>
      <c r="S3179" s="12">
        <f>(((I3179/60)/60)/24)+DATE(1970,1,1)</f>
        <v>41811.666770833333</v>
      </c>
      <c r="T3179" s="12">
        <f>(((J3179/60)/60)/24)+DATE(1970,1,1)</f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5">
        <f t="shared" si="197"/>
        <v>33.03</v>
      </c>
      <c r="Q3180" t="str">
        <f t="shared" si="198"/>
        <v>theater</v>
      </c>
      <c r="R3180" t="str">
        <f t="shared" si="199"/>
        <v>plays</v>
      </c>
      <c r="S3180" s="12">
        <f>(((I3180/60)/60)/24)+DATE(1970,1,1)</f>
        <v>41836.605034722219</v>
      </c>
      <c r="T3180" s="12">
        <f>(((J3180/60)/60)/24)+DATE(1970,1,1)</f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5">
        <f t="shared" si="197"/>
        <v>77.34</v>
      </c>
      <c r="Q3181" t="str">
        <f t="shared" si="198"/>
        <v>theater</v>
      </c>
      <c r="R3181" t="str">
        <f t="shared" si="199"/>
        <v>plays</v>
      </c>
      <c r="S3181" s="12">
        <f>(((I3181/60)/60)/24)+DATE(1970,1,1)</f>
        <v>41400.702210648145</v>
      </c>
      <c r="T3181" s="12">
        <f>(((J3181/60)/60)/24)+DATE(1970,1,1)</f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5">
        <f t="shared" si="197"/>
        <v>31.93</v>
      </c>
      <c r="Q3182" t="str">
        <f t="shared" si="198"/>
        <v>theater</v>
      </c>
      <c r="R3182" t="str">
        <f t="shared" si="199"/>
        <v>plays</v>
      </c>
      <c r="S3182" s="12">
        <f>(((I3182/60)/60)/24)+DATE(1970,1,1)</f>
        <v>41810.412604166668</v>
      </c>
      <c r="T3182" s="12">
        <f>(((J3182/60)/60)/24)+DATE(1970,1,1)</f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5">
        <f t="shared" si="197"/>
        <v>36.33</v>
      </c>
      <c r="Q3183" t="str">
        <f t="shared" si="198"/>
        <v>theater</v>
      </c>
      <c r="R3183" t="str">
        <f t="shared" si="199"/>
        <v>plays</v>
      </c>
      <c r="S3183" s="12">
        <f>(((I3183/60)/60)/24)+DATE(1970,1,1)</f>
        <v>41805.666666666664</v>
      </c>
      <c r="T3183" s="12">
        <f>(((J3183/60)/60)/24)+DATE(1970,1,1)</f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5">
        <f t="shared" si="197"/>
        <v>46.77</v>
      </c>
      <c r="Q3184" t="str">
        <f t="shared" si="198"/>
        <v>theater</v>
      </c>
      <c r="R3184" t="str">
        <f t="shared" si="199"/>
        <v>plays</v>
      </c>
      <c r="S3184" s="12">
        <f>(((I3184/60)/60)/24)+DATE(1970,1,1)</f>
        <v>40939.708333333336</v>
      </c>
      <c r="T3184" s="12">
        <f>(((J3184/60)/60)/24)+DATE(1970,1,1)</f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5">
        <f t="shared" si="197"/>
        <v>40.07</v>
      </c>
      <c r="Q3185" t="str">
        <f t="shared" si="198"/>
        <v>theater</v>
      </c>
      <c r="R3185" t="str">
        <f t="shared" si="199"/>
        <v>plays</v>
      </c>
      <c r="S3185" s="12">
        <f>(((I3185/60)/60)/24)+DATE(1970,1,1)</f>
        <v>41509.79478009259</v>
      </c>
      <c r="T3185" s="12">
        <f>(((J3185/60)/60)/24)+DATE(1970,1,1)</f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5">
        <f t="shared" si="197"/>
        <v>100.22</v>
      </c>
      <c r="Q3186" t="str">
        <f t="shared" si="198"/>
        <v>theater</v>
      </c>
      <c r="R3186" t="str">
        <f t="shared" si="199"/>
        <v>plays</v>
      </c>
      <c r="S3186" s="12">
        <f>(((I3186/60)/60)/24)+DATE(1970,1,1)</f>
        <v>41821.993414351848</v>
      </c>
      <c r="T3186" s="12">
        <f>(((J3186/60)/60)/24)+DATE(1970,1,1)</f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5">
        <f t="shared" si="197"/>
        <v>41.67</v>
      </c>
      <c r="Q3187" t="str">
        <f t="shared" si="198"/>
        <v>theater</v>
      </c>
      <c r="R3187" t="str">
        <f t="shared" si="199"/>
        <v>plays</v>
      </c>
      <c r="S3187" s="12">
        <f>(((I3187/60)/60)/24)+DATE(1970,1,1)</f>
        <v>41836.977326388893</v>
      </c>
      <c r="T3187" s="12">
        <f>(((J3187/60)/60)/24)+DATE(1970,1,1)</f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5">
        <f t="shared" si="197"/>
        <v>46.71</v>
      </c>
      <c r="Q3188" t="str">
        <f t="shared" si="198"/>
        <v>theater</v>
      </c>
      <c r="R3188" t="str">
        <f t="shared" si="199"/>
        <v>plays</v>
      </c>
      <c r="S3188" s="12">
        <f>(((I3188/60)/60)/24)+DATE(1970,1,1)</f>
        <v>41898.875</v>
      </c>
      <c r="T3188" s="12">
        <f>(((J3188/60)/60)/24)+DATE(1970,1,1)</f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5">
        <f t="shared" si="197"/>
        <v>71.489999999999995</v>
      </c>
      <c r="Q3189" t="str">
        <f t="shared" si="198"/>
        <v>theater</v>
      </c>
      <c r="R3189" t="str">
        <f t="shared" si="199"/>
        <v>plays</v>
      </c>
      <c r="S3189" s="12">
        <f>(((I3189/60)/60)/24)+DATE(1970,1,1)</f>
        <v>41855.666354166664</v>
      </c>
      <c r="T3189" s="12">
        <f>(((J3189/60)/60)/24)+DATE(1970,1,1)</f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5">
        <f t="shared" si="197"/>
        <v>14.44</v>
      </c>
      <c r="Q3190" t="str">
        <f t="shared" si="198"/>
        <v>theater</v>
      </c>
      <c r="R3190" t="str">
        <f t="shared" si="199"/>
        <v>musical</v>
      </c>
      <c r="S3190" s="12">
        <f>(((I3190/60)/60)/24)+DATE(1970,1,1)</f>
        <v>42165.415532407409</v>
      </c>
      <c r="T3190" s="12">
        <f>(((J3190/60)/60)/24)+DATE(1970,1,1)</f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5">
        <f t="shared" si="197"/>
        <v>356.84</v>
      </c>
      <c r="Q3191" t="str">
        <f t="shared" si="198"/>
        <v>theater</v>
      </c>
      <c r="R3191" t="str">
        <f t="shared" si="199"/>
        <v>musical</v>
      </c>
      <c r="S3191" s="12">
        <f>(((I3191/60)/60)/24)+DATE(1970,1,1)</f>
        <v>42148.346435185187</v>
      </c>
      <c r="T3191" s="12">
        <f>(((J3191/60)/60)/24)+DATE(1970,1,1)</f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5" t="e">
        <f t="shared" si="197"/>
        <v>#DIV/0!</v>
      </c>
      <c r="Q3192" t="str">
        <f t="shared" si="198"/>
        <v>theater</v>
      </c>
      <c r="R3192" t="str">
        <f t="shared" si="199"/>
        <v>musical</v>
      </c>
      <c r="S3192" s="12">
        <f>(((I3192/60)/60)/24)+DATE(1970,1,1)</f>
        <v>42713.192997685182</v>
      </c>
      <c r="T3192" s="12">
        <f>(((J3192/60)/60)/24)+DATE(1970,1,1)</f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5">
        <f t="shared" si="197"/>
        <v>37.75</v>
      </c>
      <c r="Q3193" t="str">
        <f t="shared" si="198"/>
        <v>theater</v>
      </c>
      <c r="R3193" t="str">
        <f t="shared" si="199"/>
        <v>musical</v>
      </c>
      <c r="S3193" s="12">
        <f>(((I3193/60)/60)/24)+DATE(1970,1,1)</f>
        <v>42598.755428240736</v>
      </c>
      <c r="T3193" s="12">
        <f>(((J3193/60)/60)/24)+DATE(1970,1,1)</f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5">
        <f t="shared" si="197"/>
        <v>12.75</v>
      </c>
      <c r="Q3194" t="str">
        <f t="shared" si="198"/>
        <v>theater</v>
      </c>
      <c r="R3194" t="str">
        <f t="shared" si="199"/>
        <v>musical</v>
      </c>
      <c r="S3194" s="12">
        <f>(((I3194/60)/60)/24)+DATE(1970,1,1)</f>
        <v>42063.916666666672</v>
      </c>
      <c r="T3194" s="12">
        <f>(((J3194/60)/60)/24)+DATE(1970,1,1)</f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5">
        <f t="shared" si="197"/>
        <v>24.46</v>
      </c>
      <c r="Q3195" t="str">
        <f t="shared" si="198"/>
        <v>theater</v>
      </c>
      <c r="R3195" t="str">
        <f t="shared" si="199"/>
        <v>musical</v>
      </c>
      <c r="S3195" s="12">
        <f>(((I3195/60)/60)/24)+DATE(1970,1,1)</f>
        <v>42055.968240740738</v>
      </c>
      <c r="T3195" s="12">
        <f>(((J3195/60)/60)/24)+DATE(1970,1,1)</f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5" t="e">
        <f t="shared" si="197"/>
        <v>#DIV/0!</v>
      </c>
      <c r="Q3196" t="str">
        <f t="shared" si="198"/>
        <v>theater</v>
      </c>
      <c r="R3196" t="str">
        <f t="shared" si="199"/>
        <v>musical</v>
      </c>
      <c r="S3196" s="12">
        <f>(((I3196/60)/60)/24)+DATE(1970,1,1)</f>
        <v>42212.062476851846</v>
      </c>
      <c r="T3196" s="12">
        <f>(((J3196/60)/60)/24)+DATE(1970,1,1)</f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5">
        <f t="shared" si="197"/>
        <v>53.08</v>
      </c>
      <c r="Q3197" t="str">
        <f t="shared" si="198"/>
        <v>theater</v>
      </c>
      <c r="R3197" t="str">
        <f t="shared" si="199"/>
        <v>musical</v>
      </c>
      <c r="S3197" s="12">
        <f>(((I3197/60)/60)/24)+DATE(1970,1,1)</f>
        <v>42047.594236111108</v>
      </c>
      <c r="T3197" s="12">
        <f>(((J3197/60)/60)/24)+DATE(1970,1,1)</f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5">
        <f t="shared" si="197"/>
        <v>300</v>
      </c>
      <c r="Q3198" t="str">
        <f t="shared" si="198"/>
        <v>theater</v>
      </c>
      <c r="R3198" t="str">
        <f t="shared" si="199"/>
        <v>musical</v>
      </c>
      <c r="S3198" s="12">
        <f>(((I3198/60)/60)/24)+DATE(1970,1,1)</f>
        <v>42217.583333333328</v>
      </c>
      <c r="T3198" s="12">
        <f>(((J3198/60)/60)/24)+DATE(1970,1,1)</f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5">
        <f t="shared" si="197"/>
        <v>286.25</v>
      </c>
      <c r="Q3199" t="str">
        <f t="shared" si="198"/>
        <v>theater</v>
      </c>
      <c r="R3199" t="str">
        <f t="shared" si="199"/>
        <v>musical</v>
      </c>
      <c r="S3199" s="12">
        <f>(((I3199/60)/60)/24)+DATE(1970,1,1)</f>
        <v>42039.493263888886</v>
      </c>
      <c r="T3199" s="12">
        <f>(((J3199/60)/60)/24)+DATE(1970,1,1)</f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5">
        <f t="shared" si="197"/>
        <v>36.67</v>
      </c>
      <c r="Q3200" t="str">
        <f t="shared" si="198"/>
        <v>theater</v>
      </c>
      <c r="R3200" t="str">
        <f t="shared" si="199"/>
        <v>musical</v>
      </c>
      <c r="S3200" s="12">
        <f>(((I3200/60)/60)/24)+DATE(1970,1,1)</f>
        <v>42051.424502314811</v>
      </c>
      <c r="T3200" s="12">
        <f>(((J3200/60)/60)/24)+DATE(1970,1,1)</f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5">
        <f t="shared" si="197"/>
        <v>49.21</v>
      </c>
      <c r="Q3201" t="str">
        <f t="shared" si="198"/>
        <v>theater</v>
      </c>
      <c r="R3201" t="str">
        <f t="shared" si="199"/>
        <v>musical</v>
      </c>
      <c r="S3201" s="12">
        <f>(((I3201/60)/60)/24)+DATE(1970,1,1)</f>
        <v>41888.875</v>
      </c>
      <c r="T3201" s="12">
        <f>(((J3201/60)/60)/24)+DATE(1970,1,1)</f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5">
        <f t="shared" si="197"/>
        <v>1</v>
      </c>
      <c r="Q3202" t="str">
        <f t="shared" si="198"/>
        <v>theater</v>
      </c>
      <c r="R3202" t="str">
        <f t="shared" si="199"/>
        <v>musical</v>
      </c>
      <c r="S3202" s="12">
        <f>(((I3202/60)/60)/24)+DATE(1970,1,1)</f>
        <v>42490.231944444444</v>
      </c>
      <c r="T3202" s="12">
        <f>(((J3202/60)/60)/24)+DATE(1970,1,1)</f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5">
        <f t="shared" ref="P3203:P3266" si="201">ROUND(E3203/L3203,2)</f>
        <v>12.5</v>
      </c>
      <c r="Q3203" t="str">
        <f t="shared" ref="Q3203:Q3266" si="202">LEFT(N3203,FIND("/",N3203)-1)</f>
        <v>theater</v>
      </c>
      <c r="R3203" t="str">
        <f t="shared" ref="R3203:R3266" si="203">RIGHT(N3203,LEN(N3203)-FIND("/",N3203))</f>
        <v>musical</v>
      </c>
      <c r="S3203" s="12">
        <f>(((I3203/60)/60)/24)+DATE(1970,1,1)</f>
        <v>41882.767094907409</v>
      </c>
      <c r="T3203" s="12">
        <f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5">
        <f t="shared" si="201"/>
        <v>109.04</v>
      </c>
      <c r="Q3204" t="str">
        <f t="shared" si="202"/>
        <v>theater</v>
      </c>
      <c r="R3204" t="str">
        <f t="shared" si="203"/>
        <v>musical</v>
      </c>
      <c r="S3204" s="12">
        <f>(((I3204/60)/60)/24)+DATE(1970,1,1)</f>
        <v>42352.249305555553</v>
      </c>
      <c r="T3204" s="12">
        <f>(((J3204/60)/60)/24)+DATE(1970,1,1)</f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5">
        <f t="shared" si="201"/>
        <v>41.67</v>
      </c>
      <c r="Q3205" t="str">
        <f t="shared" si="202"/>
        <v>theater</v>
      </c>
      <c r="R3205" t="str">
        <f t="shared" si="203"/>
        <v>musical</v>
      </c>
      <c r="S3205" s="12">
        <f>(((I3205/60)/60)/24)+DATE(1970,1,1)</f>
        <v>42272.988680555558</v>
      </c>
      <c r="T3205" s="12">
        <f>(((J3205/60)/60)/24)+DATE(1970,1,1)</f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5" t="e">
        <f t="shared" si="201"/>
        <v>#DIV/0!</v>
      </c>
      <c r="Q3206" t="str">
        <f t="shared" si="202"/>
        <v>theater</v>
      </c>
      <c r="R3206" t="str">
        <f t="shared" si="203"/>
        <v>musical</v>
      </c>
      <c r="S3206" s="12">
        <f>(((I3206/60)/60)/24)+DATE(1970,1,1)</f>
        <v>42202.676388888889</v>
      </c>
      <c r="T3206" s="12">
        <f>(((J3206/60)/60)/24)+DATE(1970,1,1)</f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5">
        <f t="shared" si="201"/>
        <v>22.75</v>
      </c>
      <c r="Q3207" t="str">
        <f t="shared" si="202"/>
        <v>theater</v>
      </c>
      <c r="R3207" t="str">
        <f t="shared" si="203"/>
        <v>musical</v>
      </c>
      <c r="S3207" s="12">
        <f>(((I3207/60)/60)/24)+DATE(1970,1,1)</f>
        <v>42125.374675925923</v>
      </c>
      <c r="T3207" s="12">
        <f>(((J3207/60)/60)/24)+DATE(1970,1,1)</f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5" t="e">
        <f t="shared" si="201"/>
        <v>#DIV/0!</v>
      </c>
      <c r="Q3208" t="str">
        <f t="shared" si="202"/>
        <v>theater</v>
      </c>
      <c r="R3208" t="str">
        <f t="shared" si="203"/>
        <v>musical</v>
      </c>
      <c r="S3208" s="12">
        <f>(((I3208/60)/60)/24)+DATE(1970,1,1)</f>
        <v>42266.276053240741</v>
      </c>
      <c r="T3208" s="12">
        <f>(((J3208/60)/60)/24)+DATE(1970,1,1)</f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5">
        <f t="shared" si="201"/>
        <v>70.83</v>
      </c>
      <c r="Q3209" t="str">
        <f t="shared" si="202"/>
        <v>theater</v>
      </c>
      <c r="R3209" t="str">
        <f t="shared" si="203"/>
        <v>musical</v>
      </c>
      <c r="S3209" s="12">
        <f>(((I3209/60)/60)/24)+DATE(1970,1,1)</f>
        <v>42117.236192129625</v>
      </c>
      <c r="T3209" s="12">
        <f>(((J3209/60)/60)/24)+DATE(1970,1,1)</f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5">
        <f t="shared" si="201"/>
        <v>63.11</v>
      </c>
      <c r="Q3210" t="str">
        <f t="shared" si="202"/>
        <v>theater</v>
      </c>
      <c r="R3210" t="str">
        <f t="shared" si="203"/>
        <v>plays</v>
      </c>
      <c r="S3210" s="12">
        <f>(((I3210/60)/60)/24)+DATE(1970,1,1)</f>
        <v>41848.605057870373</v>
      </c>
      <c r="T3210" s="12">
        <f>(((J3210/60)/60)/24)+DATE(1970,1,1)</f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5">
        <f t="shared" si="201"/>
        <v>50.16</v>
      </c>
      <c r="Q3211" t="str">
        <f t="shared" si="202"/>
        <v>theater</v>
      </c>
      <c r="R3211" t="str">
        <f t="shared" si="203"/>
        <v>plays</v>
      </c>
      <c r="S3211" s="12">
        <f>(((I3211/60)/60)/24)+DATE(1970,1,1)</f>
        <v>41810.958333333336</v>
      </c>
      <c r="T3211" s="12">
        <f>(((J3211/60)/60)/24)+DATE(1970,1,1)</f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5">
        <f t="shared" si="201"/>
        <v>62.88</v>
      </c>
      <c r="Q3212" t="str">
        <f t="shared" si="202"/>
        <v>theater</v>
      </c>
      <c r="R3212" t="str">
        <f t="shared" si="203"/>
        <v>plays</v>
      </c>
      <c r="S3212" s="12">
        <f>(((I3212/60)/60)/24)+DATE(1970,1,1)</f>
        <v>41061.165972222225</v>
      </c>
      <c r="T3212" s="12">
        <f>(((J3212/60)/60)/24)+DATE(1970,1,1)</f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5">
        <f t="shared" si="201"/>
        <v>85.53</v>
      </c>
      <c r="Q3213" t="str">
        <f t="shared" si="202"/>
        <v>theater</v>
      </c>
      <c r="R3213" t="str">
        <f t="shared" si="203"/>
        <v>plays</v>
      </c>
      <c r="S3213" s="12">
        <f>(((I3213/60)/60)/24)+DATE(1970,1,1)</f>
        <v>41866.083333333336</v>
      </c>
      <c r="T3213" s="12">
        <f>(((J3213/60)/60)/24)+DATE(1970,1,1)</f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5">
        <f t="shared" si="201"/>
        <v>53.72</v>
      </c>
      <c r="Q3214" t="str">
        <f t="shared" si="202"/>
        <v>theater</v>
      </c>
      <c r="R3214" t="str">
        <f t="shared" si="203"/>
        <v>plays</v>
      </c>
      <c r="S3214" s="12">
        <f>(((I3214/60)/60)/24)+DATE(1970,1,1)</f>
        <v>41859.795729166668</v>
      </c>
      <c r="T3214" s="12">
        <f>(((J3214/60)/60)/24)+DATE(1970,1,1)</f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5">
        <f t="shared" si="201"/>
        <v>127.81</v>
      </c>
      <c r="Q3215" t="str">
        <f t="shared" si="202"/>
        <v>theater</v>
      </c>
      <c r="R3215" t="str">
        <f t="shared" si="203"/>
        <v>plays</v>
      </c>
      <c r="S3215" s="12">
        <f>(((I3215/60)/60)/24)+DATE(1970,1,1)</f>
        <v>42211.763414351852</v>
      </c>
      <c r="T3215" s="12">
        <f>(((J3215/60)/60)/24)+DATE(1970,1,1)</f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5">
        <f t="shared" si="201"/>
        <v>106.57</v>
      </c>
      <c r="Q3216" t="str">
        <f t="shared" si="202"/>
        <v>theater</v>
      </c>
      <c r="R3216" t="str">
        <f t="shared" si="203"/>
        <v>plays</v>
      </c>
      <c r="S3216" s="12">
        <f>(((I3216/60)/60)/24)+DATE(1970,1,1)</f>
        <v>42374.996527777781</v>
      </c>
      <c r="T3216" s="12">
        <f>(((J3216/60)/60)/24)+DATE(1970,1,1)</f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5">
        <f t="shared" si="201"/>
        <v>262.11</v>
      </c>
      <c r="Q3217" t="str">
        <f t="shared" si="202"/>
        <v>theater</v>
      </c>
      <c r="R3217" t="str">
        <f t="shared" si="203"/>
        <v>plays</v>
      </c>
      <c r="S3217" s="12">
        <f>(((I3217/60)/60)/24)+DATE(1970,1,1)</f>
        <v>42257.165972222225</v>
      </c>
      <c r="T3217" s="12">
        <f>(((J3217/60)/60)/24)+DATE(1970,1,1)</f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5">
        <f t="shared" si="201"/>
        <v>57.17</v>
      </c>
      <c r="Q3218" t="str">
        <f t="shared" si="202"/>
        <v>theater</v>
      </c>
      <c r="R3218" t="str">
        <f t="shared" si="203"/>
        <v>plays</v>
      </c>
      <c r="S3218" s="12">
        <f>(((I3218/60)/60)/24)+DATE(1970,1,1)</f>
        <v>42196.604166666672</v>
      </c>
      <c r="T3218" s="12">
        <f>(((J3218/60)/60)/24)+DATE(1970,1,1)</f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5">
        <f t="shared" si="201"/>
        <v>50.2</v>
      </c>
      <c r="Q3219" t="str">
        <f t="shared" si="202"/>
        <v>theater</v>
      </c>
      <c r="R3219" t="str">
        <f t="shared" si="203"/>
        <v>plays</v>
      </c>
      <c r="S3219" s="12">
        <f>(((I3219/60)/60)/24)+DATE(1970,1,1)</f>
        <v>42678.546111111107</v>
      </c>
      <c r="T3219" s="12">
        <f>(((J3219/60)/60)/24)+DATE(1970,1,1)</f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5">
        <f t="shared" si="201"/>
        <v>66.59</v>
      </c>
      <c r="Q3220" t="str">
        <f t="shared" si="202"/>
        <v>theater</v>
      </c>
      <c r="R3220" t="str">
        <f t="shared" si="203"/>
        <v>plays</v>
      </c>
      <c r="S3220" s="12">
        <f>(((I3220/60)/60)/24)+DATE(1970,1,1)</f>
        <v>42004</v>
      </c>
      <c r="T3220" s="12">
        <f>(((J3220/60)/60)/24)+DATE(1970,1,1)</f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5">
        <f t="shared" si="201"/>
        <v>168.25</v>
      </c>
      <c r="Q3221" t="str">
        <f t="shared" si="202"/>
        <v>theater</v>
      </c>
      <c r="R3221" t="str">
        <f t="shared" si="203"/>
        <v>plays</v>
      </c>
      <c r="S3221" s="12">
        <f>(((I3221/60)/60)/24)+DATE(1970,1,1)</f>
        <v>42085.941516203704</v>
      </c>
      <c r="T3221" s="12">
        <f>(((J3221/60)/60)/24)+DATE(1970,1,1)</f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5">
        <f t="shared" si="201"/>
        <v>256.37</v>
      </c>
      <c r="Q3222" t="str">
        <f t="shared" si="202"/>
        <v>theater</v>
      </c>
      <c r="R3222" t="str">
        <f t="shared" si="203"/>
        <v>plays</v>
      </c>
      <c r="S3222" s="12">
        <f>(((I3222/60)/60)/24)+DATE(1970,1,1)</f>
        <v>42806.875</v>
      </c>
      <c r="T3222" s="12">
        <f>(((J3222/60)/60)/24)+DATE(1970,1,1)</f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5">
        <f t="shared" si="201"/>
        <v>36.61</v>
      </c>
      <c r="Q3223" t="str">
        <f t="shared" si="202"/>
        <v>theater</v>
      </c>
      <c r="R3223" t="str">
        <f t="shared" si="203"/>
        <v>plays</v>
      </c>
      <c r="S3223" s="12">
        <f>(((I3223/60)/60)/24)+DATE(1970,1,1)</f>
        <v>42190.696793981479</v>
      </c>
      <c r="T3223" s="12">
        <f>(((J3223/60)/60)/24)+DATE(1970,1,1)</f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5">
        <f t="shared" si="201"/>
        <v>37.14</v>
      </c>
      <c r="Q3224" t="str">
        <f t="shared" si="202"/>
        <v>theater</v>
      </c>
      <c r="R3224" t="str">
        <f t="shared" si="203"/>
        <v>plays</v>
      </c>
      <c r="S3224" s="12">
        <f>(((I3224/60)/60)/24)+DATE(1970,1,1)</f>
        <v>42301.895138888889</v>
      </c>
      <c r="T3224" s="12">
        <f>(((J3224/60)/60)/24)+DATE(1970,1,1)</f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5">
        <f t="shared" si="201"/>
        <v>45.88</v>
      </c>
      <c r="Q3225" t="str">
        <f t="shared" si="202"/>
        <v>theater</v>
      </c>
      <c r="R3225" t="str">
        <f t="shared" si="203"/>
        <v>plays</v>
      </c>
      <c r="S3225" s="12">
        <f>(((I3225/60)/60)/24)+DATE(1970,1,1)</f>
        <v>42236.835370370376</v>
      </c>
      <c r="T3225" s="12">
        <f>(((J3225/60)/60)/24)+DATE(1970,1,1)</f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5">
        <f t="shared" si="201"/>
        <v>141.71</v>
      </c>
      <c r="Q3226" t="str">
        <f t="shared" si="202"/>
        <v>theater</v>
      </c>
      <c r="R3226" t="str">
        <f t="shared" si="203"/>
        <v>plays</v>
      </c>
      <c r="S3226" s="12">
        <f>(((I3226/60)/60)/24)+DATE(1970,1,1)</f>
        <v>42745.208333333328</v>
      </c>
      <c r="T3226" s="12">
        <f>(((J3226/60)/60)/24)+DATE(1970,1,1)</f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5">
        <f t="shared" si="201"/>
        <v>52.49</v>
      </c>
      <c r="Q3227" t="str">
        <f t="shared" si="202"/>
        <v>theater</v>
      </c>
      <c r="R3227" t="str">
        <f t="shared" si="203"/>
        <v>plays</v>
      </c>
      <c r="S3227" s="12">
        <f>(((I3227/60)/60)/24)+DATE(1970,1,1)</f>
        <v>42524.875</v>
      </c>
      <c r="T3227" s="12">
        <f>(((J3227/60)/60)/24)+DATE(1970,1,1)</f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5">
        <f t="shared" si="201"/>
        <v>59.52</v>
      </c>
      <c r="Q3228" t="str">
        <f t="shared" si="202"/>
        <v>theater</v>
      </c>
      <c r="R3228" t="str">
        <f t="shared" si="203"/>
        <v>plays</v>
      </c>
      <c r="S3228" s="12">
        <f>(((I3228/60)/60)/24)+DATE(1970,1,1)</f>
        <v>42307.583472222221</v>
      </c>
      <c r="T3228" s="12">
        <f>(((J3228/60)/60)/24)+DATE(1970,1,1)</f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5">
        <f t="shared" si="201"/>
        <v>50</v>
      </c>
      <c r="Q3229" t="str">
        <f t="shared" si="202"/>
        <v>theater</v>
      </c>
      <c r="R3229" t="str">
        <f t="shared" si="203"/>
        <v>plays</v>
      </c>
      <c r="S3229" s="12">
        <f>(((I3229/60)/60)/24)+DATE(1970,1,1)</f>
        <v>42752.882361111115</v>
      </c>
      <c r="T3229" s="12">
        <f>(((J3229/60)/60)/24)+DATE(1970,1,1)</f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5">
        <f t="shared" si="201"/>
        <v>193.62</v>
      </c>
      <c r="Q3230" t="str">
        <f t="shared" si="202"/>
        <v>theater</v>
      </c>
      <c r="R3230" t="str">
        <f t="shared" si="203"/>
        <v>plays</v>
      </c>
      <c r="S3230" s="12">
        <f>(((I3230/60)/60)/24)+DATE(1970,1,1)</f>
        <v>42355.207638888889</v>
      </c>
      <c r="T3230" s="12">
        <f>(((J3230/60)/60)/24)+DATE(1970,1,1)</f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5">
        <f t="shared" si="201"/>
        <v>106.8</v>
      </c>
      <c r="Q3231" t="str">
        <f t="shared" si="202"/>
        <v>theater</v>
      </c>
      <c r="R3231" t="str">
        <f t="shared" si="203"/>
        <v>plays</v>
      </c>
      <c r="S3231" s="12">
        <f>(((I3231/60)/60)/24)+DATE(1970,1,1)</f>
        <v>41963.333310185189</v>
      </c>
      <c r="T3231" s="12">
        <f>(((J3231/60)/60)/24)+DATE(1970,1,1)</f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5">
        <f t="shared" si="201"/>
        <v>77.22</v>
      </c>
      <c r="Q3232" t="str">
        <f t="shared" si="202"/>
        <v>theater</v>
      </c>
      <c r="R3232" t="str">
        <f t="shared" si="203"/>
        <v>plays</v>
      </c>
      <c r="S3232" s="12">
        <f>(((I3232/60)/60)/24)+DATE(1970,1,1)</f>
        <v>41913.165972222225</v>
      </c>
      <c r="T3232" s="12">
        <f>(((J3232/60)/60)/24)+DATE(1970,1,1)</f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5">
        <f t="shared" si="201"/>
        <v>57.5</v>
      </c>
      <c r="Q3233" t="str">
        <f t="shared" si="202"/>
        <v>theater</v>
      </c>
      <c r="R3233" t="str">
        <f t="shared" si="203"/>
        <v>plays</v>
      </c>
      <c r="S3233" s="12">
        <f>(((I3233/60)/60)/24)+DATE(1970,1,1)</f>
        <v>42476.943831018521</v>
      </c>
      <c r="T3233" s="12">
        <f>(((J3233/60)/60)/24)+DATE(1970,1,1)</f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5">
        <f t="shared" si="201"/>
        <v>50.46</v>
      </c>
      <c r="Q3234" t="str">
        <f t="shared" si="202"/>
        <v>theater</v>
      </c>
      <c r="R3234" t="str">
        <f t="shared" si="203"/>
        <v>plays</v>
      </c>
      <c r="S3234" s="12">
        <f>(((I3234/60)/60)/24)+DATE(1970,1,1)</f>
        <v>42494.165972222225</v>
      </c>
      <c r="T3234" s="12">
        <f>(((J3234/60)/60)/24)+DATE(1970,1,1)</f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5">
        <f t="shared" si="201"/>
        <v>97.38</v>
      </c>
      <c r="Q3235" t="str">
        <f t="shared" si="202"/>
        <v>theater</v>
      </c>
      <c r="R3235" t="str">
        <f t="shared" si="203"/>
        <v>plays</v>
      </c>
      <c r="S3235" s="12">
        <f>(((I3235/60)/60)/24)+DATE(1970,1,1)</f>
        <v>42796.805034722223</v>
      </c>
      <c r="T3235" s="12">
        <f>(((J3235/60)/60)/24)+DATE(1970,1,1)</f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5">
        <f t="shared" si="201"/>
        <v>34.92</v>
      </c>
      <c r="Q3236" t="str">
        <f t="shared" si="202"/>
        <v>theater</v>
      </c>
      <c r="R3236" t="str">
        <f t="shared" si="203"/>
        <v>plays</v>
      </c>
      <c r="S3236" s="12">
        <f>(((I3236/60)/60)/24)+DATE(1970,1,1)</f>
        <v>42767.979861111111</v>
      </c>
      <c r="T3236" s="12">
        <f>(((J3236/60)/60)/24)+DATE(1970,1,1)</f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5">
        <f t="shared" si="201"/>
        <v>85.53</v>
      </c>
      <c r="Q3237" t="str">
        <f t="shared" si="202"/>
        <v>theater</v>
      </c>
      <c r="R3237" t="str">
        <f t="shared" si="203"/>
        <v>plays</v>
      </c>
      <c r="S3237" s="12">
        <f>(((I3237/60)/60)/24)+DATE(1970,1,1)</f>
        <v>42552.347812499997</v>
      </c>
      <c r="T3237" s="12">
        <f>(((J3237/60)/60)/24)+DATE(1970,1,1)</f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5">
        <f t="shared" si="201"/>
        <v>182.91</v>
      </c>
      <c r="Q3238" t="str">
        <f t="shared" si="202"/>
        <v>theater</v>
      </c>
      <c r="R3238" t="str">
        <f t="shared" si="203"/>
        <v>plays</v>
      </c>
      <c r="S3238" s="12">
        <f>(((I3238/60)/60)/24)+DATE(1970,1,1)</f>
        <v>42732.917048611111</v>
      </c>
      <c r="T3238" s="12">
        <f>(((J3238/60)/60)/24)+DATE(1970,1,1)</f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5">
        <f t="shared" si="201"/>
        <v>131.13999999999999</v>
      </c>
      <c r="Q3239" t="str">
        <f t="shared" si="202"/>
        <v>theater</v>
      </c>
      <c r="R3239" t="str">
        <f t="shared" si="203"/>
        <v>plays</v>
      </c>
      <c r="S3239" s="12">
        <f>(((I3239/60)/60)/24)+DATE(1970,1,1)</f>
        <v>42276.165972222225</v>
      </c>
      <c r="T3239" s="12">
        <f>(((J3239/60)/60)/24)+DATE(1970,1,1)</f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5">
        <f t="shared" si="201"/>
        <v>39.81</v>
      </c>
      <c r="Q3240" t="str">
        <f t="shared" si="202"/>
        <v>theater</v>
      </c>
      <c r="R3240" t="str">
        <f t="shared" si="203"/>
        <v>plays</v>
      </c>
      <c r="S3240" s="12">
        <f>(((I3240/60)/60)/24)+DATE(1970,1,1)</f>
        <v>42186.510393518518</v>
      </c>
      <c r="T3240" s="12">
        <f>(((J3240/60)/60)/24)+DATE(1970,1,1)</f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5">
        <f t="shared" si="201"/>
        <v>59.7</v>
      </c>
      <c r="Q3241" t="str">
        <f t="shared" si="202"/>
        <v>theater</v>
      </c>
      <c r="R3241" t="str">
        <f t="shared" si="203"/>
        <v>plays</v>
      </c>
      <c r="S3241" s="12">
        <f>(((I3241/60)/60)/24)+DATE(1970,1,1)</f>
        <v>42302.999305555553</v>
      </c>
      <c r="T3241" s="12">
        <f>(((J3241/60)/60)/24)+DATE(1970,1,1)</f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5">
        <f t="shared" si="201"/>
        <v>88.74</v>
      </c>
      <c r="Q3242" t="str">
        <f t="shared" si="202"/>
        <v>theater</v>
      </c>
      <c r="R3242" t="str">
        <f t="shared" si="203"/>
        <v>plays</v>
      </c>
      <c r="S3242" s="12">
        <f>(((I3242/60)/60)/24)+DATE(1970,1,1)</f>
        <v>42782.958333333328</v>
      </c>
      <c r="T3242" s="12">
        <f>(((J3242/60)/60)/24)+DATE(1970,1,1)</f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5">
        <f t="shared" si="201"/>
        <v>58.69</v>
      </c>
      <c r="Q3243" t="str">
        <f t="shared" si="202"/>
        <v>theater</v>
      </c>
      <c r="R3243" t="str">
        <f t="shared" si="203"/>
        <v>plays</v>
      </c>
      <c r="S3243" s="12">
        <f>(((I3243/60)/60)/24)+DATE(1970,1,1)</f>
        <v>41926.290972222225</v>
      </c>
      <c r="T3243" s="12">
        <f>(((J3243/60)/60)/24)+DATE(1970,1,1)</f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5">
        <f t="shared" si="201"/>
        <v>69.569999999999993</v>
      </c>
      <c r="Q3244" t="str">
        <f t="shared" si="202"/>
        <v>theater</v>
      </c>
      <c r="R3244" t="str">
        <f t="shared" si="203"/>
        <v>plays</v>
      </c>
      <c r="S3244" s="12">
        <f>(((I3244/60)/60)/24)+DATE(1970,1,1)</f>
        <v>41901.755694444444</v>
      </c>
      <c r="T3244" s="12">
        <f>(((J3244/60)/60)/24)+DATE(1970,1,1)</f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5">
        <f t="shared" si="201"/>
        <v>115.87</v>
      </c>
      <c r="Q3245" t="str">
        <f t="shared" si="202"/>
        <v>theater</v>
      </c>
      <c r="R3245" t="str">
        <f t="shared" si="203"/>
        <v>plays</v>
      </c>
      <c r="S3245" s="12">
        <f>(((I3245/60)/60)/24)+DATE(1970,1,1)</f>
        <v>42286</v>
      </c>
      <c r="T3245" s="12">
        <f>(((J3245/60)/60)/24)+DATE(1970,1,1)</f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5">
        <f t="shared" si="201"/>
        <v>23.87</v>
      </c>
      <c r="Q3246" t="str">
        <f t="shared" si="202"/>
        <v>theater</v>
      </c>
      <c r="R3246" t="str">
        <f t="shared" si="203"/>
        <v>plays</v>
      </c>
      <c r="S3246" s="12">
        <f>(((I3246/60)/60)/24)+DATE(1970,1,1)</f>
        <v>42705.735902777778</v>
      </c>
      <c r="T3246" s="12">
        <f>(((J3246/60)/60)/24)+DATE(1970,1,1)</f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5">
        <f t="shared" si="201"/>
        <v>81.13</v>
      </c>
      <c r="Q3247" t="str">
        <f t="shared" si="202"/>
        <v>theater</v>
      </c>
      <c r="R3247" t="str">
        <f t="shared" si="203"/>
        <v>plays</v>
      </c>
      <c r="S3247" s="12">
        <f>(((I3247/60)/60)/24)+DATE(1970,1,1)</f>
        <v>42167.083333333328</v>
      </c>
      <c r="T3247" s="12">
        <f>(((J3247/60)/60)/24)+DATE(1970,1,1)</f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5">
        <f t="shared" si="201"/>
        <v>57.63</v>
      </c>
      <c r="Q3248" t="str">
        <f t="shared" si="202"/>
        <v>theater</v>
      </c>
      <c r="R3248" t="str">
        <f t="shared" si="203"/>
        <v>plays</v>
      </c>
      <c r="S3248" s="12">
        <f>(((I3248/60)/60)/24)+DATE(1970,1,1)</f>
        <v>42259.165972222225</v>
      </c>
      <c r="T3248" s="12">
        <f>(((J3248/60)/60)/24)+DATE(1970,1,1)</f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5">
        <f t="shared" si="201"/>
        <v>46.43</v>
      </c>
      <c r="Q3249" t="str">
        <f t="shared" si="202"/>
        <v>theater</v>
      </c>
      <c r="R3249" t="str">
        <f t="shared" si="203"/>
        <v>plays</v>
      </c>
      <c r="S3249" s="12">
        <f>(((I3249/60)/60)/24)+DATE(1970,1,1)</f>
        <v>42197.434166666666</v>
      </c>
      <c r="T3249" s="12">
        <f>(((J3249/60)/60)/24)+DATE(1970,1,1)</f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5">
        <f t="shared" si="201"/>
        <v>60.48</v>
      </c>
      <c r="Q3250" t="str">
        <f t="shared" si="202"/>
        <v>theater</v>
      </c>
      <c r="R3250" t="str">
        <f t="shared" si="203"/>
        <v>plays</v>
      </c>
      <c r="S3250" s="12">
        <f>(((I3250/60)/60)/24)+DATE(1970,1,1)</f>
        <v>42098.846724537041</v>
      </c>
      <c r="T3250" s="12">
        <f>(((J3250/60)/60)/24)+DATE(1970,1,1)</f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5">
        <f t="shared" si="201"/>
        <v>65.58</v>
      </c>
      <c r="Q3251" t="str">
        <f t="shared" si="202"/>
        <v>theater</v>
      </c>
      <c r="R3251" t="str">
        <f t="shared" si="203"/>
        <v>plays</v>
      </c>
      <c r="S3251" s="12">
        <f>(((I3251/60)/60)/24)+DATE(1970,1,1)</f>
        <v>42175.746689814812</v>
      </c>
      <c r="T3251" s="12">
        <f>(((J3251/60)/60)/24)+DATE(1970,1,1)</f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5">
        <f t="shared" si="201"/>
        <v>119.19</v>
      </c>
      <c r="Q3252" t="str">
        <f t="shared" si="202"/>
        <v>theater</v>
      </c>
      <c r="R3252" t="str">
        <f t="shared" si="203"/>
        <v>plays</v>
      </c>
      <c r="S3252" s="12">
        <f>(((I3252/60)/60)/24)+DATE(1970,1,1)</f>
        <v>41948.783842592595</v>
      </c>
      <c r="T3252" s="12">
        <f>(((J3252/60)/60)/24)+DATE(1970,1,1)</f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5">
        <f t="shared" si="201"/>
        <v>83.05</v>
      </c>
      <c r="Q3253" t="str">
        <f t="shared" si="202"/>
        <v>theater</v>
      </c>
      <c r="R3253" t="str">
        <f t="shared" si="203"/>
        <v>plays</v>
      </c>
      <c r="S3253" s="12">
        <f>(((I3253/60)/60)/24)+DATE(1970,1,1)</f>
        <v>42176.731087962966</v>
      </c>
      <c r="T3253" s="12">
        <f>(((J3253/60)/60)/24)+DATE(1970,1,1)</f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5">
        <f t="shared" si="201"/>
        <v>57.52</v>
      </c>
      <c r="Q3254" t="str">
        <f t="shared" si="202"/>
        <v>theater</v>
      </c>
      <c r="R3254" t="str">
        <f t="shared" si="203"/>
        <v>plays</v>
      </c>
      <c r="S3254" s="12">
        <f>(((I3254/60)/60)/24)+DATE(1970,1,1)</f>
        <v>42620.472685185188</v>
      </c>
      <c r="T3254" s="12">
        <f>(((J3254/60)/60)/24)+DATE(1970,1,1)</f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5">
        <f t="shared" si="201"/>
        <v>177.09</v>
      </c>
      <c r="Q3255" t="str">
        <f t="shared" si="202"/>
        <v>theater</v>
      </c>
      <c r="R3255" t="str">
        <f t="shared" si="203"/>
        <v>plays</v>
      </c>
      <c r="S3255" s="12">
        <f>(((I3255/60)/60)/24)+DATE(1970,1,1)</f>
        <v>42621.15625</v>
      </c>
      <c r="T3255" s="12">
        <f>(((J3255/60)/60)/24)+DATE(1970,1,1)</f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5">
        <f t="shared" si="201"/>
        <v>70.77</v>
      </c>
      <c r="Q3256" t="str">
        <f t="shared" si="202"/>
        <v>theater</v>
      </c>
      <c r="R3256" t="str">
        <f t="shared" si="203"/>
        <v>plays</v>
      </c>
      <c r="S3256" s="12">
        <f>(((I3256/60)/60)/24)+DATE(1970,1,1)</f>
        <v>42089.044085648144</v>
      </c>
      <c r="T3256" s="12">
        <f>(((J3256/60)/60)/24)+DATE(1970,1,1)</f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5">
        <f t="shared" si="201"/>
        <v>29.17</v>
      </c>
      <c r="Q3257" t="str">
        <f t="shared" si="202"/>
        <v>theater</v>
      </c>
      <c r="R3257" t="str">
        <f t="shared" si="203"/>
        <v>plays</v>
      </c>
      <c r="S3257" s="12">
        <f>(((I3257/60)/60)/24)+DATE(1970,1,1)</f>
        <v>41919.768229166664</v>
      </c>
      <c r="T3257" s="12">
        <f>(((J3257/60)/60)/24)+DATE(1970,1,1)</f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5">
        <f t="shared" si="201"/>
        <v>72.760000000000005</v>
      </c>
      <c r="Q3258" t="str">
        <f t="shared" si="202"/>
        <v>theater</v>
      </c>
      <c r="R3258" t="str">
        <f t="shared" si="203"/>
        <v>plays</v>
      </c>
      <c r="S3258" s="12">
        <f>(((I3258/60)/60)/24)+DATE(1970,1,1)</f>
        <v>42166.165972222225</v>
      </c>
      <c r="T3258" s="12">
        <f>(((J3258/60)/60)/24)+DATE(1970,1,1)</f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5">
        <f t="shared" si="201"/>
        <v>51.85</v>
      </c>
      <c r="Q3259" t="str">
        <f t="shared" si="202"/>
        <v>theater</v>
      </c>
      <c r="R3259" t="str">
        <f t="shared" si="203"/>
        <v>plays</v>
      </c>
      <c r="S3259" s="12">
        <f>(((I3259/60)/60)/24)+DATE(1970,1,1)</f>
        <v>42788.559629629628</v>
      </c>
      <c r="T3259" s="12">
        <f>(((J3259/60)/60)/24)+DATE(1970,1,1)</f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5">
        <f t="shared" si="201"/>
        <v>98.2</v>
      </c>
      <c r="Q3260" t="str">
        <f t="shared" si="202"/>
        <v>theater</v>
      </c>
      <c r="R3260" t="str">
        <f t="shared" si="203"/>
        <v>plays</v>
      </c>
      <c r="S3260" s="12">
        <f>(((I3260/60)/60)/24)+DATE(1970,1,1)</f>
        <v>42012.887280092589</v>
      </c>
      <c r="T3260" s="12">
        <f>(((J3260/60)/60)/24)+DATE(1970,1,1)</f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5">
        <f t="shared" si="201"/>
        <v>251.74</v>
      </c>
      <c r="Q3261" t="str">
        <f t="shared" si="202"/>
        <v>theater</v>
      </c>
      <c r="R3261" t="str">
        <f t="shared" si="203"/>
        <v>plays</v>
      </c>
      <c r="S3261" s="12">
        <f>(((I3261/60)/60)/24)+DATE(1970,1,1)</f>
        <v>42644.165972222225</v>
      </c>
      <c r="T3261" s="12">
        <f>(((J3261/60)/60)/24)+DATE(1970,1,1)</f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5">
        <f t="shared" si="201"/>
        <v>74.819999999999993</v>
      </c>
      <c r="Q3262" t="str">
        <f t="shared" si="202"/>
        <v>theater</v>
      </c>
      <c r="R3262" t="str">
        <f t="shared" si="203"/>
        <v>plays</v>
      </c>
      <c r="S3262" s="12">
        <f>(((I3262/60)/60)/24)+DATE(1970,1,1)</f>
        <v>42338.714328703703</v>
      </c>
      <c r="T3262" s="12">
        <f>(((J3262/60)/60)/24)+DATE(1970,1,1)</f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5">
        <f t="shared" si="201"/>
        <v>67.650000000000006</v>
      </c>
      <c r="Q3263" t="str">
        <f t="shared" si="202"/>
        <v>theater</v>
      </c>
      <c r="R3263" t="str">
        <f t="shared" si="203"/>
        <v>plays</v>
      </c>
      <c r="S3263" s="12">
        <f>(((I3263/60)/60)/24)+DATE(1970,1,1)</f>
        <v>42201.725416666668</v>
      </c>
      <c r="T3263" s="12">
        <f>(((J3263/60)/60)/24)+DATE(1970,1,1)</f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5">
        <f t="shared" si="201"/>
        <v>93.81</v>
      </c>
      <c r="Q3264" t="str">
        <f t="shared" si="202"/>
        <v>theater</v>
      </c>
      <c r="R3264" t="str">
        <f t="shared" si="203"/>
        <v>plays</v>
      </c>
      <c r="S3264" s="12">
        <f>(((I3264/60)/60)/24)+DATE(1970,1,1)</f>
        <v>41995.166666666672</v>
      </c>
      <c r="T3264" s="12">
        <f>(((J3264/60)/60)/24)+DATE(1970,1,1)</f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5">
        <f t="shared" si="201"/>
        <v>41.24</v>
      </c>
      <c r="Q3265" t="str">
        <f t="shared" si="202"/>
        <v>theater</v>
      </c>
      <c r="R3265" t="str">
        <f t="shared" si="203"/>
        <v>plays</v>
      </c>
      <c r="S3265" s="12">
        <f>(((I3265/60)/60)/24)+DATE(1970,1,1)</f>
        <v>42307.875</v>
      </c>
      <c r="T3265" s="12">
        <f>(((J3265/60)/60)/24)+DATE(1970,1,1)</f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5">
        <f t="shared" si="201"/>
        <v>52.55</v>
      </c>
      <c r="Q3266" t="str">
        <f t="shared" si="202"/>
        <v>theater</v>
      </c>
      <c r="R3266" t="str">
        <f t="shared" si="203"/>
        <v>plays</v>
      </c>
      <c r="S3266" s="12">
        <f>(((I3266/60)/60)/24)+DATE(1970,1,1)</f>
        <v>42032.916666666672</v>
      </c>
      <c r="T3266" s="12">
        <f>(((J3266/60)/60)/24)+DATE(1970,1,1)</f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5">
        <f t="shared" ref="P3267:P3330" si="205">ROUND(E3267/L3267,2)</f>
        <v>70.290000000000006</v>
      </c>
      <c r="Q3267" t="str">
        <f t="shared" ref="Q3267:Q3330" si="206">LEFT(N3267,FIND("/",N3267)-1)</f>
        <v>theater</v>
      </c>
      <c r="R3267" t="str">
        <f t="shared" ref="R3267:R3330" si="207">RIGHT(N3267,LEN(N3267)-FIND("/",N3267))</f>
        <v>plays</v>
      </c>
      <c r="S3267" s="12">
        <f>(((I3267/60)/60)/24)+DATE(1970,1,1)</f>
        <v>42341.708333333328</v>
      </c>
      <c r="T3267" s="12">
        <f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5">
        <f t="shared" si="205"/>
        <v>48.33</v>
      </c>
      <c r="Q3268" t="str">
        <f t="shared" si="206"/>
        <v>theater</v>
      </c>
      <c r="R3268" t="str">
        <f t="shared" si="207"/>
        <v>plays</v>
      </c>
      <c r="S3268" s="12">
        <f>(((I3268/60)/60)/24)+DATE(1970,1,1)</f>
        <v>42167.875</v>
      </c>
      <c r="T3268" s="12">
        <f>(((J3268/60)/60)/24)+DATE(1970,1,1)</f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5">
        <f t="shared" si="205"/>
        <v>53.18</v>
      </c>
      <c r="Q3269" t="str">
        <f t="shared" si="206"/>
        <v>theater</v>
      </c>
      <c r="R3269" t="str">
        <f t="shared" si="207"/>
        <v>plays</v>
      </c>
      <c r="S3269" s="12">
        <f>(((I3269/60)/60)/24)+DATE(1970,1,1)</f>
        <v>42202.757638888885</v>
      </c>
      <c r="T3269" s="12">
        <f>(((J3269/60)/60)/24)+DATE(1970,1,1)</f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5">
        <f t="shared" si="205"/>
        <v>60.95</v>
      </c>
      <c r="Q3270" t="str">
        <f t="shared" si="206"/>
        <v>theater</v>
      </c>
      <c r="R3270" t="str">
        <f t="shared" si="207"/>
        <v>plays</v>
      </c>
      <c r="S3270" s="12">
        <f>(((I3270/60)/60)/24)+DATE(1970,1,1)</f>
        <v>42606.90425925926</v>
      </c>
      <c r="T3270" s="12">
        <f>(((J3270/60)/60)/24)+DATE(1970,1,1)</f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5">
        <f t="shared" si="205"/>
        <v>116</v>
      </c>
      <c r="Q3271" t="str">
        <f t="shared" si="206"/>
        <v>theater</v>
      </c>
      <c r="R3271" t="str">
        <f t="shared" si="207"/>
        <v>plays</v>
      </c>
      <c r="S3271" s="12">
        <f>(((I3271/60)/60)/24)+DATE(1970,1,1)</f>
        <v>42171.458333333328</v>
      </c>
      <c r="T3271" s="12">
        <f>(((J3271/60)/60)/24)+DATE(1970,1,1)</f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5">
        <f t="shared" si="205"/>
        <v>61</v>
      </c>
      <c r="Q3272" t="str">
        <f t="shared" si="206"/>
        <v>theater</v>
      </c>
      <c r="R3272" t="str">
        <f t="shared" si="207"/>
        <v>plays</v>
      </c>
      <c r="S3272" s="12">
        <f>(((I3272/60)/60)/24)+DATE(1970,1,1)</f>
        <v>42197.533159722225</v>
      </c>
      <c r="T3272" s="12">
        <f>(((J3272/60)/60)/24)+DATE(1970,1,1)</f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5">
        <f t="shared" si="205"/>
        <v>38.24</v>
      </c>
      <c r="Q3273" t="str">
        <f t="shared" si="206"/>
        <v>theater</v>
      </c>
      <c r="R3273" t="str">
        <f t="shared" si="207"/>
        <v>plays</v>
      </c>
      <c r="S3273" s="12">
        <f>(((I3273/60)/60)/24)+DATE(1970,1,1)</f>
        <v>41945.478877314818</v>
      </c>
      <c r="T3273" s="12">
        <f>(((J3273/60)/60)/24)+DATE(1970,1,1)</f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5">
        <f t="shared" si="205"/>
        <v>106.5</v>
      </c>
      <c r="Q3274" t="str">
        <f t="shared" si="206"/>
        <v>theater</v>
      </c>
      <c r="R3274" t="str">
        <f t="shared" si="207"/>
        <v>plays</v>
      </c>
      <c r="S3274" s="12">
        <f>(((I3274/60)/60)/24)+DATE(1970,1,1)</f>
        <v>42314.541770833333</v>
      </c>
      <c r="T3274" s="12">
        <f>(((J3274/60)/60)/24)+DATE(1970,1,1)</f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5">
        <f t="shared" si="205"/>
        <v>204.57</v>
      </c>
      <c r="Q3275" t="str">
        <f t="shared" si="206"/>
        <v>theater</v>
      </c>
      <c r="R3275" t="str">
        <f t="shared" si="207"/>
        <v>plays</v>
      </c>
      <c r="S3275" s="12">
        <f>(((I3275/60)/60)/24)+DATE(1970,1,1)</f>
        <v>42627.791666666672</v>
      </c>
      <c r="T3275" s="12">
        <f>(((J3275/60)/60)/24)+DATE(1970,1,1)</f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5">
        <f t="shared" si="205"/>
        <v>54.91</v>
      </c>
      <c r="Q3276" t="str">
        <f t="shared" si="206"/>
        <v>theater</v>
      </c>
      <c r="R3276" t="str">
        <f t="shared" si="207"/>
        <v>plays</v>
      </c>
      <c r="S3276" s="12">
        <f>(((I3276/60)/60)/24)+DATE(1970,1,1)</f>
        <v>42444.875</v>
      </c>
      <c r="T3276" s="12">
        <f>(((J3276/60)/60)/24)+DATE(1970,1,1)</f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5">
        <f t="shared" si="205"/>
        <v>150.41999999999999</v>
      </c>
      <c r="Q3277" t="str">
        <f t="shared" si="206"/>
        <v>theater</v>
      </c>
      <c r="R3277" t="str">
        <f t="shared" si="207"/>
        <v>plays</v>
      </c>
      <c r="S3277" s="12">
        <f>(((I3277/60)/60)/24)+DATE(1970,1,1)</f>
        <v>42044.1875</v>
      </c>
      <c r="T3277" s="12">
        <f>(((J3277/60)/60)/24)+DATE(1970,1,1)</f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5">
        <f t="shared" si="205"/>
        <v>52.58</v>
      </c>
      <c r="Q3278" t="str">
        <f t="shared" si="206"/>
        <v>theater</v>
      </c>
      <c r="R3278" t="str">
        <f t="shared" si="207"/>
        <v>plays</v>
      </c>
      <c r="S3278" s="12">
        <f>(((I3278/60)/60)/24)+DATE(1970,1,1)</f>
        <v>42461.165972222225</v>
      </c>
      <c r="T3278" s="12">
        <f>(((J3278/60)/60)/24)+DATE(1970,1,1)</f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5">
        <f t="shared" si="205"/>
        <v>54.3</v>
      </c>
      <c r="Q3279" t="str">
        <f t="shared" si="206"/>
        <v>theater</v>
      </c>
      <c r="R3279" t="str">
        <f t="shared" si="207"/>
        <v>plays</v>
      </c>
      <c r="S3279" s="12">
        <f>(((I3279/60)/60)/24)+DATE(1970,1,1)</f>
        <v>41961.724606481483</v>
      </c>
      <c r="T3279" s="12">
        <f>(((J3279/60)/60)/24)+DATE(1970,1,1)</f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5">
        <f t="shared" si="205"/>
        <v>76.03</v>
      </c>
      <c r="Q3280" t="str">
        <f t="shared" si="206"/>
        <v>theater</v>
      </c>
      <c r="R3280" t="str">
        <f t="shared" si="207"/>
        <v>plays</v>
      </c>
      <c r="S3280" s="12">
        <f>(((I3280/60)/60)/24)+DATE(1970,1,1)</f>
        <v>42154.848414351851</v>
      </c>
      <c r="T3280" s="12">
        <f>(((J3280/60)/60)/24)+DATE(1970,1,1)</f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5">
        <f t="shared" si="205"/>
        <v>105.21</v>
      </c>
      <c r="Q3281" t="str">
        <f t="shared" si="206"/>
        <v>theater</v>
      </c>
      <c r="R3281" t="str">
        <f t="shared" si="207"/>
        <v>plays</v>
      </c>
      <c r="S3281" s="12">
        <f>(((I3281/60)/60)/24)+DATE(1970,1,1)</f>
        <v>42461.06086805556</v>
      </c>
      <c r="T3281" s="12">
        <f>(((J3281/60)/60)/24)+DATE(1970,1,1)</f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5">
        <f t="shared" si="205"/>
        <v>68.67</v>
      </c>
      <c r="Q3282" t="str">
        <f t="shared" si="206"/>
        <v>theater</v>
      </c>
      <c r="R3282" t="str">
        <f t="shared" si="207"/>
        <v>plays</v>
      </c>
      <c r="S3282" s="12">
        <f>(((I3282/60)/60)/24)+DATE(1970,1,1)</f>
        <v>42156.208333333328</v>
      </c>
      <c r="T3282" s="12">
        <f>(((J3282/60)/60)/24)+DATE(1970,1,1)</f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5">
        <f t="shared" si="205"/>
        <v>129.36000000000001</v>
      </c>
      <c r="Q3283" t="str">
        <f t="shared" si="206"/>
        <v>theater</v>
      </c>
      <c r="R3283" t="str">
        <f t="shared" si="207"/>
        <v>plays</v>
      </c>
      <c r="S3283" s="12">
        <f>(((I3283/60)/60)/24)+DATE(1970,1,1)</f>
        <v>42249.019733796296</v>
      </c>
      <c r="T3283" s="12">
        <f>(((J3283/60)/60)/24)+DATE(1970,1,1)</f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5">
        <f t="shared" si="205"/>
        <v>134.26</v>
      </c>
      <c r="Q3284" t="str">
        <f t="shared" si="206"/>
        <v>theater</v>
      </c>
      <c r="R3284" t="str">
        <f t="shared" si="207"/>
        <v>plays</v>
      </c>
      <c r="S3284" s="12">
        <f>(((I3284/60)/60)/24)+DATE(1970,1,1)</f>
        <v>42489.19430555556</v>
      </c>
      <c r="T3284" s="12">
        <f>(((J3284/60)/60)/24)+DATE(1970,1,1)</f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5">
        <f t="shared" si="205"/>
        <v>17.829999999999998</v>
      </c>
      <c r="Q3285" t="str">
        <f t="shared" si="206"/>
        <v>theater</v>
      </c>
      <c r="R3285" t="str">
        <f t="shared" si="207"/>
        <v>plays</v>
      </c>
      <c r="S3285" s="12">
        <f>(((I3285/60)/60)/24)+DATE(1970,1,1)</f>
        <v>42410.875</v>
      </c>
      <c r="T3285" s="12">
        <f>(((J3285/60)/60)/24)+DATE(1970,1,1)</f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5">
        <f t="shared" si="205"/>
        <v>203.2</v>
      </c>
      <c r="Q3286" t="str">
        <f t="shared" si="206"/>
        <v>theater</v>
      </c>
      <c r="R3286" t="str">
        <f t="shared" si="207"/>
        <v>plays</v>
      </c>
      <c r="S3286" s="12">
        <f>(((I3286/60)/60)/24)+DATE(1970,1,1)</f>
        <v>42398.249305555553</v>
      </c>
      <c r="T3286" s="12">
        <f>(((J3286/60)/60)/24)+DATE(1970,1,1)</f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5">
        <f t="shared" si="205"/>
        <v>69.19</v>
      </c>
      <c r="Q3287" t="str">
        <f t="shared" si="206"/>
        <v>theater</v>
      </c>
      <c r="R3287" t="str">
        <f t="shared" si="207"/>
        <v>plays</v>
      </c>
      <c r="S3287" s="12">
        <f>(((I3287/60)/60)/24)+DATE(1970,1,1)</f>
        <v>42794.208333333328</v>
      </c>
      <c r="T3287" s="12">
        <f>(((J3287/60)/60)/24)+DATE(1970,1,1)</f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5">
        <f t="shared" si="205"/>
        <v>125.12</v>
      </c>
      <c r="Q3288" t="str">
        <f t="shared" si="206"/>
        <v>theater</v>
      </c>
      <c r="R3288" t="str">
        <f t="shared" si="207"/>
        <v>plays</v>
      </c>
      <c r="S3288" s="12">
        <f>(((I3288/60)/60)/24)+DATE(1970,1,1)</f>
        <v>42597.840069444443</v>
      </c>
      <c r="T3288" s="12">
        <f>(((J3288/60)/60)/24)+DATE(1970,1,1)</f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5">
        <f t="shared" si="205"/>
        <v>73.53</v>
      </c>
      <c r="Q3289" t="str">
        <f t="shared" si="206"/>
        <v>theater</v>
      </c>
      <c r="R3289" t="str">
        <f t="shared" si="207"/>
        <v>plays</v>
      </c>
      <c r="S3289" s="12">
        <f>(((I3289/60)/60)/24)+DATE(1970,1,1)</f>
        <v>42336.750324074077</v>
      </c>
      <c r="T3289" s="12">
        <f>(((J3289/60)/60)/24)+DATE(1970,1,1)</f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5">
        <f t="shared" si="205"/>
        <v>48.44</v>
      </c>
      <c r="Q3290" t="str">
        <f t="shared" si="206"/>
        <v>theater</v>
      </c>
      <c r="R3290" t="str">
        <f t="shared" si="207"/>
        <v>plays</v>
      </c>
      <c r="S3290" s="12">
        <f>(((I3290/60)/60)/24)+DATE(1970,1,1)</f>
        <v>42541.958333333328</v>
      </c>
      <c r="T3290" s="12">
        <f>(((J3290/60)/60)/24)+DATE(1970,1,1)</f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5">
        <f t="shared" si="205"/>
        <v>26.61</v>
      </c>
      <c r="Q3291" t="str">
        <f t="shared" si="206"/>
        <v>theater</v>
      </c>
      <c r="R3291" t="str">
        <f t="shared" si="207"/>
        <v>plays</v>
      </c>
      <c r="S3291" s="12">
        <f>(((I3291/60)/60)/24)+DATE(1970,1,1)</f>
        <v>42786.368078703701</v>
      </c>
      <c r="T3291" s="12">
        <f>(((J3291/60)/60)/24)+DATE(1970,1,1)</f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5">
        <f t="shared" si="205"/>
        <v>33.67</v>
      </c>
      <c r="Q3292" t="str">
        <f t="shared" si="206"/>
        <v>theater</v>
      </c>
      <c r="R3292" t="str">
        <f t="shared" si="207"/>
        <v>plays</v>
      </c>
      <c r="S3292" s="12">
        <f>(((I3292/60)/60)/24)+DATE(1970,1,1)</f>
        <v>42805.51494212963</v>
      </c>
      <c r="T3292" s="12">
        <f>(((J3292/60)/60)/24)+DATE(1970,1,1)</f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5">
        <f t="shared" si="205"/>
        <v>40.71</v>
      </c>
      <c r="Q3293" t="str">
        <f t="shared" si="206"/>
        <v>theater</v>
      </c>
      <c r="R3293" t="str">
        <f t="shared" si="207"/>
        <v>plays</v>
      </c>
      <c r="S3293" s="12">
        <f>(((I3293/60)/60)/24)+DATE(1970,1,1)</f>
        <v>42264.165972222225</v>
      </c>
      <c r="T3293" s="12">
        <f>(((J3293/60)/60)/24)+DATE(1970,1,1)</f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5">
        <f t="shared" si="205"/>
        <v>19.27</v>
      </c>
      <c r="Q3294" t="str">
        <f t="shared" si="206"/>
        <v>theater</v>
      </c>
      <c r="R3294" t="str">
        <f t="shared" si="207"/>
        <v>plays</v>
      </c>
      <c r="S3294" s="12">
        <f>(((I3294/60)/60)/24)+DATE(1970,1,1)</f>
        <v>42342.811898148153</v>
      </c>
      <c r="T3294" s="12">
        <f>(((J3294/60)/60)/24)+DATE(1970,1,1)</f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5">
        <f t="shared" si="205"/>
        <v>84.29</v>
      </c>
      <c r="Q3295" t="str">
        <f t="shared" si="206"/>
        <v>theater</v>
      </c>
      <c r="R3295" t="str">
        <f t="shared" si="207"/>
        <v>plays</v>
      </c>
      <c r="S3295" s="12">
        <f>(((I3295/60)/60)/24)+DATE(1970,1,1)</f>
        <v>42798.425370370373</v>
      </c>
      <c r="T3295" s="12">
        <f>(((J3295/60)/60)/24)+DATE(1970,1,1)</f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5">
        <f t="shared" si="205"/>
        <v>29.58</v>
      </c>
      <c r="Q3296" t="str">
        <f t="shared" si="206"/>
        <v>theater</v>
      </c>
      <c r="R3296" t="str">
        <f t="shared" si="207"/>
        <v>plays</v>
      </c>
      <c r="S3296" s="12">
        <f>(((I3296/60)/60)/24)+DATE(1970,1,1)</f>
        <v>42171.541134259256</v>
      </c>
      <c r="T3296" s="12">
        <f>(((J3296/60)/60)/24)+DATE(1970,1,1)</f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5">
        <f t="shared" si="205"/>
        <v>26.67</v>
      </c>
      <c r="Q3297" t="str">
        <f t="shared" si="206"/>
        <v>theater</v>
      </c>
      <c r="R3297" t="str">
        <f t="shared" si="207"/>
        <v>plays</v>
      </c>
      <c r="S3297" s="12">
        <f>(((I3297/60)/60)/24)+DATE(1970,1,1)</f>
        <v>42639.442465277782</v>
      </c>
      <c r="T3297" s="12">
        <f>(((J3297/60)/60)/24)+DATE(1970,1,1)</f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5">
        <f t="shared" si="205"/>
        <v>45.98</v>
      </c>
      <c r="Q3298" t="str">
        <f t="shared" si="206"/>
        <v>theater</v>
      </c>
      <c r="R3298" t="str">
        <f t="shared" si="207"/>
        <v>plays</v>
      </c>
      <c r="S3298" s="12">
        <f>(((I3298/60)/60)/24)+DATE(1970,1,1)</f>
        <v>42330.916666666672</v>
      </c>
      <c r="T3298" s="12">
        <f>(((J3298/60)/60)/24)+DATE(1970,1,1)</f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5">
        <f t="shared" si="205"/>
        <v>125.09</v>
      </c>
      <c r="Q3299" t="str">
        <f t="shared" si="206"/>
        <v>theater</v>
      </c>
      <c r="R3299" t="str">
        <f t="shared" si="207"/>
        <v>plays</v>
      </c>
      <c r="S3299" s="12">
        <f>(((I3299/60)/60)/24)+DATE(1970,1,1)</f>
        <v>42212.957638888889</v>
      </c>
      <c r="T3299" s="12">
        <f>(((J3299/60)/60)/24)+DATE(1970,1,1)</f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5">
        <f t="shared" si="205"/>
        <v>141.29</v>
      </c>
      <c r="Q3300" t="str">
        <f t="shared" si="206"/>
        <v>theater</v>
      </c>
      <c r="R3300" t="str">
        <f t="shared" si="207"/>
        <v>plays</v>
      </c>
      <c r="S3300" s="12">
        <f>(((I3300/60)/60)/24)+DATE(1970,1,1)</f>
        <v>42260</v>
      </c>
      <c r="T3300" s="12">
        <f>(((J3300/60)/60)/24)+DATE(1970,1,1)</f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5">
        <f t="shared" si="205"/>
        <v>55.33</v>
      </c>
      <c r="Q3301" t="str">
        <f t="shared" si="206"/>
        <v>theater</v>
      </c>
      <c r="R3301" t="str">
        <f t="shared" si="207"/>
        <v>plays</v>
      </c>
      <c r="S3301" s="12">
        <f>(((I3301/60)/60)/24)+DATE(1970,1,1)</f>
        <v>42291.917395833334</v>
      </c>
      <c r="T3301" s="12">
        <f>(((J3301/60)/60)/24)+DATE(1970,1,1)</f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5">
        <f t="shared" si="205"/>
        <v>46.42</v>
      </c>
      <c r="Q3302" t="str">
        <f t="shared" si="206"/>
        <v>theater</v>
      </c>
      <c r="R3302" t="str">
        <f t="shared" si="207"/>
        <v>plays</v>
      </c>
      <c r="S3302" s="12">
        <f>(((I3302/60)/60)/24)+DATE(1970,1,1)</f>
        <v>42123.743773148148</v>
      </c>
      <c r="T3302" s="12">
        <f>(((J3302/60)/60)/24)+DATE(1970,1,1)</f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5">
        <f t="shared" si="205"/>
        <v>57.2</v>
      </c>
      <c r="Q3303" t="str">
        <f t="shared" si="206"/>
        <v>theater</v>
      </c>
      <c r="R3303" t="str">
        <f t="shared" si="207"/>
        <v>plays</v>
      </c>
      <c r="S3303" s="12">
        <f>(((I3303/60)/60)/24)+DATE(1970,1,1)</f>
        <v>42583.290972222225</v>
      </c>
      <c r="T3303" s="12">
        <f>(((J3303/60)/60)/24)+DATE(1970,1,1)</f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5">
        <f t="shared" si="205"/>
        <v>173.7</v>
      </c>
      <c r="Q3304" t="str">
        <f t="shared" si="206"/>
        <v>theater</v>
      </c>
      <c r="R3304" t="str">
        <f t="shared" si="207"/>
        <v>plays</v>
      </c>
      <c r="S3304" s="12">
        <f>(((I3304/60)/60)/24)+DATE(1970,1,1)</f>
        <v>42711.35157407407</v>
      </c>
      <c r="T3304" s="12">
        <f>(((J3304/60)/60)/24)+DATE(1970,1,1)</f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5">
        <f t="shared" si="205"/>
        <v>59.6</v>
      </c>
      <c r="Q3305" t="str">
        <f t="shared" si="206"/>
        <v>theater</v>
      </c>
      <c r="R3305" t="str">
        <f t="shared" si="207"/>
        <v>plays</v>
      </c>
      <c r="S3305" s="12">
        <f>(((I3305/60)/60)/24)+DATE(1970,1,1)</f>
        <v>42091.609768518523</v>
      </c>
      <c r="T3305" s="12">
        <f>(((J3305/60)/60)/24)+DATE(1970,1,1)</f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5">
        <f t="shared" si="205"/>
        <v>89.59</v>
      </c>
      <c r="Q3306" t="str">
        <f t="shared" si="206"/>
        <v>theater</v>
      </c>
      <c r="R3306" t="str">
        <f t="shared" si="207"/>
        <v>plays</v>
      </c>
      <c r="S3306" s="12">
        <f>(((I3306/60)/60)/24)+DATE(1970,1,1)</f>
        <v>42726.624444444446</v>
      </c>
      <c r="T3306" s="12">
        <f>(((J3306/60)/60)/24)+DATE(1970,1,1)</f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5">
        <f t="shared" si="205"/>
        <v>204.05</v>
      </c>
      <c r="Q3307" t="str">
        <f t="shared" si="206"/>
        <v>theater</v>
      </c>
      <c r="R3307" t="str">
        <f t="shared" si="207"/>
        <v>plays</v>
      </c>
      <c r="S3307" s="12">
        <f>(((I3307/60)/60)/24)+DATE(1970,1,1)</f>
        <v>42216.855879629627</v>
      </c>
      <c r="T3307" s="12">
        <f>(((J3307/60)/60)/24)+DATE(1970,1,1)</f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5">
        <f t="shared" si="205"/>
        <v>48.7</v>
      </c>
      <c r="Q3308" t="str">
        <f t="shared" si="206"/>
        <v>theater</v>
      </c>
      <c r="R3308" t="str">
        <f t="shared" si="207"/>
        <v>plays</v>
      </c>
      <c r="S3308" s="12">
        <f>(((I3308/60)/60)/24)+DATE(1970,1,1)</f>
        <v>42531.125</v>
      </c>
      <c r="T3308" s="12">
        <f>(((J3308/60)/60)/24)+DATE(1970,1,1)</f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5">
        <f t="shared" si="205"/>
        <v>53.34</v>
      </c>
      <c r="Q3309" t="str">
        <f t="shared" si="206"/>
        <v>theater</v>
      </c>
      <c r="R3309" t="str">
        <f t="shared" si="207"/>
        <v>plays</v>
      </c>
      <c r="S3309" s="12">
        <f>(((I3309/60)/60)/24)+DATE(1970,1,1)</f>
        <v>42505.057164351849</v>
      </c>
      <c r="T3309" s="12">
        <f>(((J3309/60)/60)/24)+DATE(1970,1,1)</f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5">
        <f t="shared" si="205"/>
        <v>75.09</v>
      </c>
      <c r="Q3310" t="str">
        <f t="shared" si="206"/>
        <v>theater</v>
      </c>
      <c r="R3310" t="str">
        <f t="shared" si="207"/>
        <v>plays</v>
      </c>
      <c r="S3310" s="12">
        <f>(((I3310/60)/60)/24)+DATE(1970,1,1)</f>
        <v>42473.876909722225</v>
      </c>
      <c r="T3310" s="12">
        <f>(((J3310/60)/60)/24)+DATE(1970,1,1)</f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5">
        <f t="shared" si="205"/>
        <v>18</v>
      </c>
      <c r="Q3311" t="str">
        <f t="shared" si="206"/>
        <v>theater</v>
      </c>
      <c r="R3311" t="str">
        <f t="shared" si="207"/>
        <v>plays</v>
      </c>
      <c r="S3311" s="12">
        <f>(((I3311/60)/60)/24)+DATE(1970,1,1)</f>
        <v>42659.650208333333</v>
      </c>
      <c r="T3311" s="12">
        <f>(((J3311/60)/60)/24)+DATE(1970,1,1)</f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5">
        <f t="shared" si="205"/>
        <v>209.84</v>
      </c>
      <c r="Q3312" t="str">
        <f t="shared" si="206"/>
        <v>theater</v>
      </c>
      <c r="R3312" t="str">
        <f t="shared" si="207"/>
        <v>plays</v>
      </c>
      <c r="S3312" s="12">
        <f>(((I3312/60)/60)/24)+DATE(1970,1,1)</f>
        <v>42283.928530092591</v>
      </c>
      <c r="T3312" s="12">
        <f>(((J3312/60)/60)/24)+DATE(1970,1,1)</f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5">
        <f t="shared" si="205"/>
        <v>61.02</v>
      </c>
      <c r="Q3313" t="str">
        <f t="shared" si="206"/>
        <v>theater</v>
      </c>
      <c r="R3313" t="str">
        <f t="shared" si="207"/>
        <v>plays</v>
      </c>
      <c r="S3313" s="12">
        <f>(((I3313/60)/60)/24)+DATE(1970,1,1)</f>
        <v>42294.29178240741</v>
      </c>
      <c r="T3313" s="12">
        <f>(((J3313/60)/60)/24)+DATE(1970,1,1)</f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5">
        <f t="shared" si="205"/>
        <v>61</v>
      </c>
      <c r="Q3314" t="str">
        <f t="shared" si="206"/>
        <v>theater</v>
      </c>
      <c r="R3314" t="str">
        <f t="shared" si="207"/>
        <v>plays</v>
      </c>
      <c r="S3314" s="12">
        <f>(((I3314/60)/60)/24)+DATE(1970,1,1)</f>
        <v>42685.916666666672</v>
      </c>
      <c r="T3314" s="12">
        <f>(((J3314/60)/60)/24)+DATE(1970,1,1)</f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5">
        <f t="shared" si="205"/>
        <v>80.03</v>
      </c>
      <c r="Q3315" t="str">
        <f t="shared" si="206"/>
        <v>theater</v>
      </c>
      <c r="R3315" t="str">
        <f t="shared" si="207"/>
        <v>plays</v>
      </c>
      <c r="S3315" s="12">
        <f>(((I3315/60)/60)/24)+DATE(1970,1,1)</f>
        <v>42396.041666666672</v>
      </c>
      <c r="T3315" s="12">
        <f>(((J3315/60)/60)/24)+DATE(1970,1,1)</f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5">
        <f t="shared" si="205"/>
        <v>29.07</v>
      </c>
      <c r="Q3316" t="str">
        <f t="shared" si="206"/>
        <v>theater</v>
      </c>
      <c r="R3316" t="str">
        <f t="shared" si="207"/>
        <v>plays</v>
      </c>
      <c r="S3316" s="12">
        <f>(((I3316/60)/60)/24)+DATE(1970,1,1)</f>
        <v>42132.836805555555</v>
      </c>
      <c r="T3316" s="12">
        <f>(((J3316/60)/60)/24)+DATE(1970,1,1)</f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5">
        <f t="shared" si="205"/>
        <v>49.44</v>
      </c>
      <c r="Q3317" t="str">
        <f t="shared" si="206"/>
        <v>theater</v>
      </c>
      <c r="R3317" t="str">
        <f t="shared" si="207"/>
        <v>plays</v>
      </c>
      <c r="S3317" s="12">
        <f>(((I3317/60)/60)/24)+DATE(1970,1,1)</f>
        <v>42496.303715277783</v>
      </c>
      <c r="T3317" s="12">
        <f>(((J3317/60)/60)/24)+DATE(1970,1,1)</f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5">
        <f t="shared" si="205"/>
        <v>93.98</v>
      </c>
      <c r="Q3318" t="str">
        <f t="shared" si="206"/>
        <v>theater</v>
      </c>
      <c r="R3318" t="str">
        <f t="shared" si="207"/>
        <v>plays</v>
      </c>
      <c r="S3318" s="12">
        <f>(((I3318/60)/60)/24)+DATE(1970,1,1)</f>
        <v>41859.57916666667</v>
      </c>
      <c r="T3318" s="12">
        <f>(((J3318/60)/60)/24)+DATE(1970,1,1)</f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5">
        <f t="shared" si="205"/>
        <v>61.94</v>
      </c>
      <c r="Q3319" t="str">
        <f t="shared" si="206"/>
        <v>theater</v>
      </c>
      <c r="R3319" t="str">
        <f t="shared" si="207"/>
        <v>plays</v>
      </c>
      <c r="S3319" s="12">
        <f>(((I3319/60)/60)/24)+DATE(1970,1,1)</f>
        <v>42529.039629629624</v>
      </c>
      <c r="T3319" s="12">
        <f>(((J3319/60)/60)/24)+DATE(1970,1,1)</f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5">
        <f t="shared" si="205"/>
        <v>78.5</v>
      </c>
      <c r="Q3320" t="str">
        <f t="shared" si="206"/>
        <v>theater</v>
      </c>
      <c r="R3320" t="str">
        <f t="shared" si="207"/>
        <v>plays</v>
      </c>
      <c r="S3320" s="12">
        <f>(((I3320/60)/60)/24)+DATE(1970,1,1)</f>
        <v>42471.104166666672</v>
      </c>
      <c r="T3320" s="12">
        <f>(((J3320/60)/60)/24)+DATE(1970,1,1)</f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5">
        <f t="shared" si="205"/>
        <v>33.75</v>
      </c>
      <c r="Q3321" t="str">
        <f t="shared" si="206"/>
        <v>theater</v>
      </c>
      <c r="R3321" t="str">
        <f t="shared" si="207"/>
        <v>plays</v>
      </c>
      <c r="S3321" s="12">
        <f>(((I3321/60)/60)/24)+DATE(1970,1,1)</f>
        <v>42035.585486111115</v>
      </c>
      <c r="T3321" s="12">
        <f>(((J3321/60)/60)/24)+DATE(1970,1,1)</f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5">
        <f t="shared" si="205"/>
        <v>66.45</v>
      </c>
      <c r="Q3322" t="str">
        <f t="shared" si="206"/>
        <v>theater</v>
      </c>
      <c r="R3322" t="str">
        <f t="shared" si="207"/>
        <v>plays</v>
      </c>
      <c r="S3322" s="12">
        <f>(((I3322/60)/60)/24)+DATE(1970,1,1)</f>
        <v>42543.045798611114</v>
      </c>
      <c r="T3322" s="12">
        <f>(((J3322/60)/60)/24)+DATE(1970,1,1)</f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5">
        <f t="shared" si="205"/>
        <v>35.799999999999997</v>
      </c>
      <c r="Q3323" t="str">
        <f t="shared" si="206"/>
        <v>theater</v>
      </c>
      <c r="R3323" t="str">
        <f t="shared" si="207"/>
        <v>plays</v>
      </c>
      <c r="S3323" s="12">
        <f>(((I3323/60)/60)/24)+DATE(1970,1,1)</f>
        <v>41928.165972222225</v>
      </c>
      <c r="T3323" s="12">
        <f>(((J3323/60)/60)/24)+DATE(1970,1,1)</f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5">
        <f t="shared" si="205"/>
        <v>145.65</v>
      </c>
      <c r="Q3324" t="str">
        <f t="shared" si="206"/>
        <v>theater</v>
      </c>
      <c r="R3324" t="str">
        <f t="shared" si="207"/>
        <v>plays</v>
      </c>
      <c r="S3324" s="12">
        <f>(((I3324/60)/60)/24)+DATE(1970,1,1)</f>
        <v>42543.163194444445</v>
      </c>
      <c r="T3324" s="12">
        <f>(((J3324/60)/60)/24)+DATE(1970,1,1)</f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5">
        <f t="shared" si="205"/>
        <v>25.69</v>
      </c>
      <c r="Q3325" t="str">
        <f t="shared" si="206"/>
        <v>theater</v>
      </c>
      <c r="R3325" t="str">
        <f t="shared" si="207"/>
        <v>plays</v>
      </c>
      <c r="S3325" s="12">
        <f>(((I3325/60)/60)/24)+DATE(1970,1,1)</f>
        <v>42638.36583333333</v>
      </c>
      <c r="T3325" s="12">
        <f>(((J3325/60)/60)/24)+DATE(1970,1,1)</f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5">
        <f t="shared" si="205"/>
        <v>152.5</v>
      </c>
      <c r="Q3326" t="str">
        <f t="shared" si="206"/>
        <v>theater</v>
      </c>
      <c r="R3326" t="str">
        <f t="shared" si="207"/>
        <v>plays</v>
      </c>
      <c r="S3326" s="12">
        <f>(((I3326/60)/60)/24)+DATE(1970,1,1)</f>
        <v>42526.58321759259</v>
      </c>
      <c r="T3326" s="12">
        <f>(((J3326/60)/60)/24)+DATE(1970,1,1)</f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5">
        <f t="shared" si="205"/>
        <v>30</v>
      </c>
      <c r="Q3327" t="str">
        <f t="shared" si="206"/>
        <v>theater</v>
      </c>
      <c r="R3327" t="str">
        <f t="shared" si="207"/>
        <v>plays</v>
      </c>
      <c r="S3327" s="12">
        <f>(((I3327/60)/60)/24)+DATE(1970,1,1)</f>
        <v>42099.743946759263</v>
      </c>
      <c r="T3327" s="12">
        <f>(((J3327/60)/60)/24)+DATE(1970,1,1)</f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5">
        <f t="shared" si="205"/>
        <v>142.28</v>
      </c>
      <c r="Q3328" t="str">
        <f t="shared" si="206"/>
        <v>theater</v>
      </c>
      <c r="R3328" t="str">
        <f t="shared" si="207"/>
        <v>plays</v>
      </c>
      <c r="S3328" s="12">
        <f>(((I3328/60)/60)/24)+DATE(1970,1,1)</f>
        <v>42071.67251157407</v>
      </c>
      <c r="T3328" s="12">
        <f>(((J3328/60)/60)/24)+DATE(1970,1,1)</f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5">
        <f t="shared" si="205"/>
        <v>24.55</v>
      </c>
      <c r="Q3329" t="str">
        <f t="shared" si="206"/>
        <v>theater</v>
      </c>
      <c r="R3329" t="str">
        <f t="shared" si="207"/>
        <v>plays</v>
      </c>
      <c r="S3329" s="12">
        <f>(((I3329/60)/60)/24)+DATE(1970,1,1)</f>
        <v>42498.374606481477</v>
      </c>
      <c r="T3329" s="12">
        <f>(((J3329/60)/60)/24)+DATE(1970,1,1)</f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5">
        <f t="shared" si="205"/>
        <v>292.77999999999997</v>
      </c>
      <c r="Q3330" t="str">
        <f t="shared" si="206"/>
        <v>theater</v>
      </c>
      <c r="R3330" t="str">
        <f t="shared" si="207"/>
        <v>plays</v>
      </c>
      <c r="S3330" s="12">
        <f>(((I3330/60)/60)/24)+DATE(1970,1,1)</f>
        <v>41825.041666666664</v>
      </c>
      <c r="T3330" s="12">
        <f>(((J3330/60)/60)/24)+DATE(1970,1,1)</f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5">
        <f t="shared" ref="P3331:P3394" si="209">ROUND(E3331/L3331,2)</f>
        <v>44.92</v>
      </c>
      <c r="Q3331" t="str">
        <f t="shared" ref="Q3331:Q3394" si="210">LEFT(N3331,FIND("/",N3331)-1)</f>
        <v>theater</v>
      </c>
      <c r="R3331" t="str">
        <f t="shared" ref="R3331:R3394" si="211">RIGHT(N3331,LEN(N3331)-FIND("/",N3331))</f>
        <v>plays</v>
      </c>
      <c r="S3331" s="12">
        <f>(((I3331/60)/60)/24)+DATE(1970,1,1)</f>
        <v>41847.958333333336</v>
      </c>
      <c r="T3331" s="12">
        <f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5">
        <f t="shared" si="209"/>
        <v>23.1</v>
      </c>
      <c r="Q3332" t="str">
        <f t="shared" si="210"/>
        <v>theater</v>
      </c>
      <c r="R3332" t="str">
        <f t="shared" si="211"/>
        <v>plays</v>
      </c>
      <c r="S3332" s="12">
        <f>(((I3332/60)/60)/24)+DATE(1970,1,1)</f>
        <v>42095.845694444448</v>
      </c>
      <c r="T3332" s="12">
        <f>(((J3332/60)/60)/24)+DATE(1970,1,1)</f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5">
        <f t="shared" si="209"/>
        <v>80.400000000000006</v>
      </c>
      <c r="Q3333" t="str">
        <f t="shared" si="210"/>
        <v>theater</v>
      </c>
      <c r="R3333" t="str">
        <f t="shared" si="211"/>
        <v>plays</v>
      </c>
      <c r="S3333" s="12">
        <f>(((I3333/60)/60)/24)+DATE(1970,1,1)</f>
        <v>42283.697754629626</v>
      </c>
      <c r="T3333" s="12">
        <f>(((J3333/60)/60)/24)+DATE(1970,1,1)</f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5">
        <f t="shared" si="209"/>
        <v>72.290000000000006</v>
      </c>
      <c r="Q3334" t="str">
        <f t="shared" si="210"/>
        <v>theater</v>
      </c>
      <c r="R3334" t="str">
        <f t="shared" si="211"/>
        <v>plays</v>
      </c>
      <c r="S3334" s="12">
        <f>(((I3334/60)/60)/24)+DATE(1970,1,1)</f>
        <v>41839.860300925924</v>
      </c>
      <c r="T3334" s="12">
        <f>(((J3334/60)/60)/24)+DATE(1970,1,1)</f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5">
        <f t="shared" si="209"/>
        <v>32.97</v>
      </c>
      <c r="Q3335" t="str">
        <f t="shared" si="210"/>
        <v>theater</v>
      </c>
      <c r="R3335" t="str">
        <f t="shared" si="211"/>
        <v>plays</v>
      </c>
      <c r="S3335" s="12">
        <f>(((I3335/60)/60)/24)+DATE(1970,1,1)</f>
        <v>42170.676851851851</v>
      </c>
      <c r="T3335" s="12">
        <f>(((J3335/60)/60)/24)+DATE(1970,1,1)</f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5">
        <f t="shared" si="209"/>
        <v>116.65</v>
      </c>
      <c r="Q3336" t="str">
        <f t="shared" si="210"/>
        <v>theater</v>
      </c>
      <c r="R3336" t="str">
        <f t="shared" si="211"/>
        <v>plays</v>
      </c>
      <c r="S3336" s="12">
        <f>(((I3336/60)/60)/24)+DATE(1970,1,1)</f>
        <v>42215.521087962959</v>
      </c>
      <c r="T3336" s="12">
        <f>(((J3336/60)/60)/24)+DATE(1970,1,1)</f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5">
        <f t="shared" si="209"/>
        <v>79.62</v>
      </c>
      <c r="Q3337" t="str">
        <f t="shared" si="210"/>
        <v>theater</v>
      </c>
      <c r="R3337" t="str">
        <f t="shared" si="211"/>
        <v>plays</v>
      </c>
      <c r="S3337" s="12">
        <f>(((I3337/60)/60)/24)+DATE(1970,1,1)</f>
        <v>41854.958333333336</v>
      </c>
      <c r="T3337" s="12">
        <f>(((J3337/60)/60)/24)+DATE(1970,1,1)</f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5">
        <f t="shared" si="209"/>
        <v>27.78</v>
      </c>
      <c r="Q3338" t="str">
        <f t="shared" si="210"/>
        <v>theater</v>
      </c>
      <c r="R3338" t="str">
        <f t="shared" si="211"/>
        <v>plays</v>
      </c>
      <c r="S3338" s="12">
        <f>(((I3338/60)/60)/24)+DATE(1970,1,1)</f>
        <v>42465.35701388889</v>
      </c>
      <c r="T3338" s="12">
        <f>(((J3338/60)/60)/24)+DATE(1970,1,1)</f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5">
        <f t="shared" si="209"/>
        <v>81.03</v>
      </c>
      <c r="Q3339" t="str">
        <f t="shared" si="210"/>
        <v>theater</v>
      </c>
      <c r="R3339" t="str">
        <f t="shared" si="211"/>
        <v>plays</v>
      </c>
      <c r="S3339" s="12">
        <f>(((I3339/60)/60)/24)+DATE(1970,1,1)</f>
        <v>41922.875</v>
      </c>
      <c r="T3339" s="12">
        <f>(((J3339/60)/60)/24)+DATE(1970,1,1)</f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5">
        <f t="shared" si="209"/>
        <v>136.85</v>
      </c>
      <c r="Q3340" t="str">
        <f t="shared" si="210"/>
        <v>theater</v>
      </c>
      <c r="R3340" t="str">
        <f t="shared" si="211"/>
        <v>plays</v>
      </c>
      <c r="S3340" s="12">
        <f>(((I3340/60)/60)/24)+DATE(1970,1,1)</f>
        <v>42790.574999999997</v>
      </c>
      <c r="T3340" s="12">
        <f>(((J3340/60)/60)/24)+DATE(1970,1,1)</f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5">
        <f t="shared" si="209"/>
        <v>177.62</v>
      </c>
      <c r="Q3341" t="str">
        <f t="shared" si="210"/>
        <v>theater</v>
      </c>
      <c r="R3341" t="str">
        <f t="shared" si="211"/>
        <v>plays</v>
      </c>
      <c r="S3341" s="12">
        <f>(((I3341/60)/60)/24)+DATE(1970,1,1)</f>
        <v>42579.665717592594</v>
      </c>
      <c r="T3341" s="12">
        <f>(((J3341/60)/60)/24)+DATE(1970,1,1)</f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5">
        <f t="shared" si="209"/>
        <v>109.08</v>
      </c>
      <c r="Q3342" t="str">
        <f t="shared" si="210"/>
        <v>theater</v>
      </c>
      <c r="R3342" t="str">
        <f t="shared" si="211"/>
        <v>plays</v>
      </c>
      <c r="S3342" s="12">
        <f>(((I3342/60)/60)/24)+DATE(1970,1,1)</f>
        <v>42710.974004629628</v>
      </c>
      <c r="T3342" s="12">
        <f>(((J3342/60)/60)/24)+DATE(1970,1,1)</f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5">
        <f t="shared" si="209"/>
        <v>119.64</v>
      </c>
      <c r="Q3343" t="str">
        <f t="shared" si="210"/>
        <v>theater</v>
      </c>
      <c r="R3343" t="str">
        <f t="shared" si="211"/>
        <v>plays</v>
      </c>
      <c r="S3343" s="12">
        <f>(((I3343/60)/60)/24)+DATE(1970,1,1)</f>
        <v>42533.708333333328</v>
      </c>
      <c r="T3343" s="12">
        <f>(((J3343/60)/60)/24)+DATE(1970,1,1)</f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5">
        <f t="shared" si="209"/>
        <v>78.209999999999994</v>
      </c>
      <c r="Q3344" t="str">
        <f t="shared" si="210"/>
        <v>theater</v>
      </c>
      <c r="R3344" t="str">
        <f t="shared" si="211"/>
        <v>plays</v>
      </c>
      <c r="S3344" s="12">
        <f>(((I3344/60)/60)/24)+DATE(1970,1,1)</f>
        <v>42095.207638888889</v>
      </c>
      <c r="T3344" s="12">
        <f>(((J3344/60)/60)/24)+DATE(1970,1,1)</f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5">
        <f t="shared" si="209"/>
        <v>52.17</v>
      </c>
      <c r="Q3345" t="str">
        <f t="shared" si="210"/>
        <v>theater</v>
      </c>
      <c r="R3345" t="str">
        <f t="shared" si="211"/>
        <v>plays</v>
      </c>
      <c r="S3345" s="12">
        <f>(((I3345/60)/60)/24)+DATE(1970,1,1)</f>
        <v>42473.554166666669</v>
      </c>
      <c r="T3345" s="12">
        <f>(((J3345/60)/60)/24)+DATE(1970,1,1)</f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5">
        <f t="shared" si="209"/>
        <v>114.13</v>
      </c>
      <c r="Q3346" t="str">
        <f t="shared" si="210"/>
        <v>theater</v>
      </c>
      <c r="R3346" t="str">
        <f t="shared" si="211"/>
        <v>plays</v>
      </c>
      <c r="S3346" s="12">
        <f>(((I3346/60)/60)/24)+DATE(1970,1,1)</f>
        <v>41881.200150462959</v>
      </c>
      <c r="T3346" s="12">
        <f>(((J3346/60)/60)/24)+DATE(1970,1,1)</f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5">
        <f t="shared" si="209"/>
        <v>50</v>
      </c>
      <c r="Q3347" t="str">
        <f t="shared" si="210"/>
        <v>theater</v>
      </c>
      <c r="R3347" t="str">
        <f t="shared" si="211"/>
        <v>plays</v>
      </c>
      <c r="S3347" s="12">
        <f>(((I3347/60)/60)/24)+DATE(1970,1,1)</f>
        <v>42112.025694444441</v>
      </c>
      <c r="T3347" s="12">
        <f>(((J3347/60)/60)/24)+DATE(1970,1,1)</f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5">
        <f t="shared" si="209"/>
        <v>91.67</v>
      </c>
      <c r="Q3348" t="str">
        <f t="shared" si="210"/>
        <v>theater</v>
      </c>
      <c r="R3348" t="str">
        <f t="shared" si="211"/>
        <v>plays</v>
      </c>
      <c r="S3348" s="12">
        <f>(((I3348/60)/60)/24)+DATE(1970,1,1)</f>
        <v>42061.024421296301</v>
      </c>
      <c r="T3348" s="12">
        <f>(((J3348/60)/60)/24)+DATE(1970,1,1)</f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5">
        <f t="shared" si="209"/>
        <v>108.59</v>
      </c>
      <c r="Q3349" t="str">
        <f t="shared" si="210"/>
        <v>theater</v>
      </c>
      <c r="R3349" t="str">
        <f t="shared" si="211"/>
        <v>plays</v>
      </c>
      <c r="S3349" s="12">
        <f>(((I3349/60)/60)/24)+DATE(1970,1,1)</f>
        <v>42498.875</v>
      </c>
      <c r="T3349" s="12">
        <f>(((J3349/60)/60)/24)+DATE(1970,1,1)</f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5">
        <f t="shared" si="209"/>
        <v>69.819999999999993</v>
      </c>
      <c r="Q3350" t="str">
        <f t="shared" si="210"/>
        <v>theater</v>
      </c>
      <c r="R3350" t="str">
        <f t="shared" si="211"/>
        <v>plays</v>
      </c>
      <c r="S3350" s="12">
        <f>(((I3350/60)/60)/24)+DATE(1970,1,1)</f>
        <v>42490.165972222225</v>
      </c>
      <c r="T3350" s="12">
        <f>(((J3350/60)/60)/24)+DATE(1970,1,1)</f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5">
        <f t="shared" si="209"/>
        <v>109.57</v>
      </c>
      <c r="Q3351" t="str">
        <f t="shared" si="210"/>
        <v>theater</v>
      </c>
      <c r="R3351" t="str">
        <f t="shared" si="211"/>
        <v>plays</v>
      </c>
      <c r="S3351" s="12">
        <f>(((I3351/60)/60)/24)+DATE(1970,1,1)</f>
        <v>42534.708333333328</v>
      </c>
      <c r="T3351" s="12">
        <f>(((J3351/60)/60)/24)+DATE(1970,1,1)</f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5">
        <f t="shared" si="209"/>
        <v>71.67</v>
      </c>
      <c r="Q3352" t="str">
        <f t="shared" si="210"/>
        <v>theater</v>
      </c>
      <c r="R3352" t="str">
        <f t="shared" si="211"/>
        <v>plays</v>
      </c>
      <c r="S3352" s="12">
        <f>(((I3352/60)/60)/24)+DATE(1970,1,1)</f>
        <v>42337.958333333328</v>
      </c>
      <c r="T3352" s="12">
        <f>(((J3352/60)/60)/24)+DATE(1970,1,1)</f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5">
        <f t="shared" si="209"/>
        <v>93.61</v>
      </c>
      <c r="Q3353" t="str">
        <f t="shared" si="210"/>
        <v>theater</v>
      </c>
      <c r="R3353" t="str">
        <f t="shared" si="211"/>
        <v>plays</v>
      </c>
      <c r="S3353" s="12">
        <f>(((I3353/60)/60)/24)+DATE(1970,1,1)</f>
        <v>41843.458333333336</v>
      </c>
      <c r="T3353" s="12">
        <f>(((J3353/60)/60)/24)+DATE(1970,1,1)</f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5">
        <f t="shared" si="209"/>
        <v>76.8</v>
      </c>
      <c r="Q3354" t="str">
        <f t="shared" si="210"/>
        <v>theater</v>
      </c>
      <c r="R3354" t="str">
        <f t="shared" si="211"/>
        <v>plays</v>
      </c>
      <c r="S3354" s="12">
        <f>(((I3354/60)/60)/24)+DATE(1970,1,1)</f>
        <v>42552.958333333328</v>
      </c>
      <c r="T3354" s="12">
        <f>(((J3354/60)/60)/24)+DATE(1970,1,1)</f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5">
        <f t="shared" si="209"/>
        <v>35.799999999999997</v>
      </c>
      <c r="Q3355" t="str">
        <f t="shared" si="210"/>
        <v>theater</v>
      </c>
      <c r="R3355" t="str">
        <f t="shared" si="211"/>
        <v>plays</v>
      </c>
      <c r="S3355" s="12">
        <f>(((I3355/60)/60)/24)+DATE(1970,1,1)</f>
        <v>42492.958333333328</v>
      </c>
      <c r="T3355" s="12">
        <f>(((J3355/60)/60)/24)+DATE(1970,1,1)</f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5">
        <f t="shared" si="209"/>
        <v>55.6</v>
      </c>
      <c r="Q3356" t="str">
        <f t="shared" si="210"/>
        <v>theater</v>
      </c>
      <c r="R3356" t="str">
        <f t="shared" si="211"/>
        <v>plays</v>
      </c>
      <c r="S3356" s="12">
        <f>(((I3356/60)/60)/24)+DATE(1970,1,1)</f>
        <v>42306.167361111111</v>
      </c>
      <c r="T3356" s="12">
        <f>(((J3356/60)/60)/24)+DATE(1970,1,1)</f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5">
        <f t="shared" si="209"/>
        <v>147.33000000000001</v>
      </c>
      <c r="Q3357" t="str">
        <f t="shared" si="210"/>
        <v>theater</v>
      </c>
      <c r="R3357" t="str">
        <f t="shared" si="211"/>
        <v>plays</v>
      </c>
      <c r="S3357" s="12">
        <f>(((I3357/60)/60)/24)+DATE(1970,1,1)</f>
        <v>42500.470138888893</v>
      </c>
      <c r="T3357" s="12">
        <f>(((J3357/60)/60)/24)+DATE(1970,1,1)</f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5">
        <f t="shared" si="209"/>
        <v>56.33</v>
      </c>
      <c r="Q3358" t="str">
        <f t="shared" si="210"/>
        <v>theater</v>
      </c>
      <c r="R3358" t="str">
        <f t="shared" si="211"/>
        <v>plays</v>
      </c>
      <c r="S3358" s="12">
        <f>(((I3358/60)/60)/24)+DATE(1970,1,1)</f>
        <v>42566.815648148149</v>
      </c>
      <c r="T3358" s="12">
        <f>(((J3358/60)/60)/24)+DATE(1970,1,1)</f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5">
        <f t="shared" si="209"/>
        <v>96.19</v>
      </c>
      <c r="Q3359" t="str">
        <f t="shared" si="210"/>
        <v>theater</v>
      </c>
      <c r="R3359" t="str">
        <f t="shared" si="211"/>
        <v>plays</v>
      </c>
      <c r="S3359" s="12">
        <f>(((I3359/60)/60)/24)+DATE(1970,1,1)</f>
        <v>41852.417939814812</v>
      </c>
      <c r="T3359" s="12">
        <f>(((J3359/60)/60)/24)+DATE(1970,1,1)</f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5">
        <f t="shared" si="209"/>
        <v>63.57</v>
      </c>
      <c r="Q3360" t="str">
        <f t="shared" si="210"/>
        <v>theater</v>
      </c>
      <c r="R3360" t="str">
        <f t="shared" si="211"/>
        <v>plays</v>
      </c>
      <c r="S3360" s="12">
        <f>(((I3360/60)/60)/24)+DATE(1970,1,1)</f>
        <v>41962.352766203709</v>
      </c>
      <c r="T3360" s="12">
        <f>(((J3360/60)/60)/24)+DATE(1970,1,1)</f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5">
        <f t="shared" si="209"/>
        <v>184.78</v>
      </c>
      <c r="Q3361" t="str">
        <f t="shared" si="210"/>
        <v>theater</v>
      </c>
      <c r="R3361" t="str">
        <f t="shared" si="211"/>
        <v>plays</v>
      </c>
      <c r="S3361" s="12">
        <f>(((I3361/60)/60)/24)+DATE(1970,1,1)</f>
        <v>42791.057106481487</v>
      </c>
      <c r="T3361" s="12">
        <f>(((J3361/60)/60)/24)+DATE(1970,1,1)</f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5">
        <f t="shared" si="209"/>
        <v>126.72</v>
      </c>
      <c r="Q3362" t="str">
        <f t="shared" si="210"/>
        <v>theater</v>
      </c>
      <c r="R3362" t="str">
        <f t="shared" si="211"/>
        <v>plays</v>
      </c>
      <c r="S3362" s="12">
        <f>(((I3362/60)/60)/24)+DATE(1970,1,1)</f>
        <v>42718.665972222225</v>
      </c>
      <c r="T3362" s="12">
        <f>(((J3362/60)/60)/24)+DATE(1970,1,1)</f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5">
        <f t="shared" si="209"/>
        <v>83.43</v>
      </c>
      <c r="Q3363" t="str">
        <f t="shared" si="210"/>
        <v>theater</v>
      </c>
      <c r="R3363" t="str">
        <f t="shared" si="211"/>
        <v>plays</v>
      </c>
      <c r="S3363" s="12">
        <f>(((I3363/60)/60)/24)+DATE(1970,1,1)</f>
        <v>41883.665972222225</v>
      </c>
      <c r="T3363" s="12">
        <f>(((J3363/60)/60)/24)+DATE(1970,1,1)</f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5">
        <f t="shared" si="209"/>
        <v>54.5</v>
      </c>
      <c r="Q3364" t="str">
        <f t="shared" si="210"/>
        <v>theater</v>
      </c>
      <c r="R3364" t="str">
        <f t="shared" si="211"/>
        <v>plays</v>
      </c>
      <c r="S3364" s="12">
        <f>(((I3364/60)/60)/24)+DATE(1970,1,1)</f>
        <v>42070.204861111109</v>
      </c>
      <c r="T3364" s="12">
        <f>(((J3364/60)/60)/24)+DATE(1970,1,1)</f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5">
        <f t="shared" si="209"/>
        <v>302.31</v>
      </c>
      <c r="Q3365" t="str">
        <f t="shared" si="210"/>
        <v>theater</v>
      </c>
      <c r="R3365" t="str">
        <f t="shared" si="211"/>
        <v>plays</v>
      </c>
      <c r="S3365" s="12">
        <f>(((I3365/60)/60)/24)+DATE(1970,1,1)</f>
        <v>41870.666666666664</v>
      </c>
      <c r="T3365" s="12">
        <f>(((J3365/60)/60)/24)+DATE(1970,1,1)</f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5">
        <f t="shared" si="209"/>
        <v>44.14</v>
      </c>
      <c r="Q3366" t="str">
        <f t="shared" si="210"/>
        <v>theater</v>
      </c>
      <c r="R3366" t="str">
        <f t="shared" si="211"/>
        <v>plays</v>
      </c>
      <c r="S3366" s="12">
        <f>(((I3366/60)/60)/24)+DATE(1970,1,1)</f>
        <v>42444.875</v>
      </c>
      <c r="T3366" s="12">
        <f>(((J3366/60)/60)/24)+DATE(1970,1,1)</f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5">
        <f t="shared" si="209"/>
        <v>866.67</v>
      </c>
      <c r="Q3367" t="str">
        <f t="shared" si="210"/>
        <v>theater</v>
      </c>
      <c r="R3367" t="str">
        <f t="shared" si="211"/>
        <v>plays</v>
      </c>
      <c r="S3367" s="12">
        <f>(((I3367/60)/60)/24)+DATE(1970,1,1)</f>
        <v>42351.101759259262</v>
      </c>
      <c r="T3367" s="12">
        <f>(((J3367/60)/60)/24)+DATE(1970,1,1)</f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5">
        <f t="shared" si="209"/>
        <v>61.39</v>
      </c>
      <c r="Q3368" t="str">
        <f t="shared" si="210"/>
        <v>theater</v>
      </c>
      <c r="R3368" t="str">
        <f t="shared" si="211"/>
        <v>plays</v>
      </c>
      <c r="S3368" s="12">
        <f>(((I3368/60)/60)/24)+DATE(1970,1,1)</f>
        <v>42137.067557870367</v>
      </c>
      <c r="T3368" s="12">
        <f>(((J3368/60)/60)/24)+DATE(1970,1,1)</f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5">
        <f t="shared" si="209"/>
        <v>29.67</v>
      </c>
      <c r="Q3369" t="str">
        <f t="shared" si="210"/>
        <v>theater</v>
      </c>
      <c r="R3369" t="str">
        <f t="shared" si="211"/>
        <v>plays</v>
      </c>
      <c r="S3369" s="12">
        <f>(((I3369/60)/60)/24)+DATE(1970,1,1)</f>
        <v>42217.933958333335</v>
      </c>
      <c r="T3369" s="12">
        <f>(((J3369/60)/60)/24)+DATE(1970,1,1)</f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5">
        <f t="shared" si="209"/>
        <v>45.48</v>
      </c>
      <c r="Q3370" t="str">
        <f t="shared" si="210"/>
        <v>theater</v>
      </c>
      <c r="R3370" t="str">
        <f t="shared" si="211"/>
        <v>plays</v>
      </c>
      <c r="S3370" s="12">
        <f>(((I3370/60)/60)/24)+DATE(1970,1,1)</f>
        <v>42005.208333333328</v>
      </c>
      <c r="T3370" s="12">
        <f>(((J3370/60)/60)/24)+DATE(1970,1,1)</f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5">
        <f t="shared" si="209"/>
        <v>96.2</v>
      </c>
      <c r="Q3371" t="str">
        <f t="shared" si="210"/>
        <v>theater</v>
      </c>
      <c r="R3371" t="str">
        <f t="shared" si="211"/>
        <v>plays</v>
      </c>
      <c r="S3371" s="12">
        <f>(((I3371/60)/60)/24)+DATE(1970,1,1)</f>
        <v>42750.041435185187</v>
      </c>
      <c r="T3371" s="12">
        <f>(((J3371/60)/60)/24)+DATE(1970,1,1)</f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5">
        <f t="shared" si="209"/>
        <v>67.92</v>
      </c>
      <c r="Q3372" t="str">
        <f t="shared" si="210"/>
        <v>theater</v>
      </c>
      <c r="R3372" t="str">
        <f t="shared" si="211"/>
        <v>plays</v>
      </c>
      <c r="S3372" s="12">
        <f>(((I3372/60)/60)/24)+DATE(1970,1,1)</f>
        <v>42721.333333333328</v>
      </c>
      <c r="T3372" s="12">
        <f>(((J3372/60)/60)/24)+DATE(1970,1,1)</f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5">
        <f t="shared" si="209"/>
        <v>30.78</v>
      </c>
      <c r="Q3373" t="str">
        <f t="shared" si="210"/>
        <v>theater</v>
      </c>
      <c r="R3373" t="str">
        <f t="shared" si="211"/>
        <v>plays</v>
      </c>
      <c r="S3373" s="12">
        <f>(((I3373/60)/60)/24)+DATE(1970,1,1)</f>
        <v>42340.874594907407</v>
      </c>
      <c r="T3373" s="12">
        <f>(((J3373/60)/60)/24)+DATE(1970,1,1)</f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5">
        <f t="shared" si="209"/>
        <v>38.33</v>
      </c>
      <c r="Q3374" t="str">
        <f t="shared" si="210"/>
        <v>theater</v>
      </c>
      <c r="R3374" t="str">
        <f t="shared" si="211"/>
        <v>plays</v>
      </c>
      <c r="S3374" s="12">
        <f>(((I3374/60)/60)/24)+DATE(1970,1,1)</f>
        <v>41876.207638888889</v>
      </c>
      <c r="T3374" s="12">
        <f>(((J3374/60)/60)/24)+DATE(1970,1,1)</f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5">
        <f t="shared" si="209"/>
        <v>66.83</v>
      </c>
      <c r="Q3375" t="str">
        <f t="shared" si="210"/>
        <v>theater</v>
      </c>
      <c r="R3375" t="str">
        <f t="shared" si="211"/>
        <v>plays</v>
      </c>
      <c r="S3375" s="12">
        <f>(((I3375/60)/60)/24)+DATE(1970,1,1)</f>
        <v>42203.666666666672</v>
      </c>
      <c r="T3375" s="12">
        <f>(((J3375/60)/60)/24)+DATE(1970,1,1)</f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5">
        <f t="shared" si="209"/>
        <v>71.73</v>
      </c>
      <c r="Q3376" t="str">
        <f t="shared" si="210"/>
        <v>theater</v>
      </c>
      <c r="R3376" t="str">
        <f t="shared" si="211"/>
        <v>plays</v>
      </c>
      <c r="S3376" s="12">
        <f>(((I3376/60)/60)/24)+DATE(1970,1,1)</f>
        <v>42305.731666666667</v>
      </c>
      <c r="T3376" s="12">
        <f>(((J3376/60)/60)/24)+DATE(1970,1,1)</f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5">
        <f t="shared" si="209"/>
        <v>176.47</v>
      </c>
      <c r="Q3377" t="str">
        <f t="shared" si="210"/>
        <v>theater</v>
      </c>
      <c r="R3377" t="str">
        <f t="shared" si="211"/>
        <v>plays</v>
      </c>
      <c r="S3377" s="12">
        <f>(((I3377/60)/60)/24)+DATE(1970,1,1)</f>
        <v>41777.610798611109</v>
      </c>
      <c r="T3377" s="12">
        <f>(((J3377/60)/60)/24)+DATE(1970,1,1)</f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5">
        <f t="shared" si="209"/>
        <v>421.11</v>
      </c>
      <c r="Q3378" t="str">
        <f t="shared" si="210"/>
        <v>theater</v>
      </c>
      <c r="R3378" t="str">
        <f t="shared" si="211"/>
        <v>plays</v>
      </c>
      <c r="S3378" s="12">
        <f>(((I3378/60)/60)/24)+DATE(1970,1,1)</f>
        <v>42119.659652777773</v>
      </c>
      <c r="T3378" s="12">
        <f>(((J3378/60)/60)/24)+DATE(1970,1,1)</f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5">
        <f t="shared" si="209"/>
        <v>104.99</v>
      </c>
      <c r="Q3379" t="str">
        <f t="shared" si="210"/>
        <v>theater</v>
      </c>
      <c r="R3379" t="str">
        <f t="shared" si="211"/>
        <v>plays</v>
      </c>
      <c r="S3379" s="12">
        <f>(((I3379/60)/60)/24)+DATE(1970,1,1)</f>
        <v>42083.705555555556</v>
      </c>
      <c r="T3379" s="12">
        <f>(((J3379/60)/60)/24)+DATE(1970,1,1)</f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5">
        <f t="shared" si="209"/>
        <v>28.19</v>
      </c>
      <c r="Q3380" t="str">
        <f t="shared" si="210"/>
        <v>theater</v>
      </c>
      <c r="R3380" t="str">
        <f t="shared" si="211"/>
        <v>plays</v>
      </c>
      <c r="S3380" s="12">
        <f>(((I3380/60)/60)/24)+DATE(1970,1,1)</f>
        <v>41882.547222222223</v>
      </c>
      <c r="T3380" s="12">
        <f>(((J3380/60)/60)/24)+DATE(1970,1,1)</f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5">
        <f t="shared" si="209"/>
        <v>54.55</v>
      </c>
      <c r="Q3381" t="str">
        <f t="shared" si="210"/>
        <v>theater</v>
      </c>
      <c r="R3381" t="str">
        <f t="shared" si="211"/>
        <v>plays</v>
      </c>
      <c r="S3381" s="12">
        <f>(((I3381/60)/60)/24)+DATE(1970,1,1)</f>
        <v>42242.958333333328</v>
      </c>
      <c r="T3381" s="12">
        <f>(((J3381/60)/60)/24)+DATE(1970,1,1)</f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5">
        <f t="shared" si="209"/>
        <v>111.89</v>
      </c>
      <c r="Q3382" t="str">
        <f t="shared" si="210"/>
        <v>theater</v>
      </c>
      <c r="R3382" t="str">
        <f t="shared" si="211"/>
        <v>plays</v>
      </c>
      <c r="S3382" s="12">
        <f>(((I3382/60)/60)/24)+DATE(1970,1,1)</f>
        <v>41972.995115740734</v>
      </c>
      <c r="T3382" s="12">
        <f>(((J3382/60)/60)/24)+DATE(1970,1,1)</f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5">
        <f t="shared" si="209"/>
        <v>85.21</v>
      </c>
      <c r="Q3383" t="str">
        <f t="shared" si="210"/>
        <v>theater</v>
      </c>
      <c r="R3383" t="str">
        <f t="shared" si="211"/>
        <v>plays</v>
      </c>
      <c r="S3383" s="12">
        <f>(((I3383/60)/60)/24)+DATE(1970,1,1)</f>
        <v>42074.143321759257</v>
      </c>
      <c r="T3383" s="12">
        <f>(((J3383/60)/60)/24)+DATE(1970,1,1)</f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5">
        <f t="shared" si="209"/>
        <v>76.650000000000006</v>
      </c>
      <c r="Q3384" t="str">
        <f t="shared" si="210"/>
        <v>theater</v>
      </c>
      <c r="R3384" t="str">
        <f t="shared" si="211"/>
        <v>plays</v>
      </c>
      <c r="S3384" s="12">
        <f>(((I3384/60)/60)/24)+DATE(1970,1,1)</f>
        <v>42583.957638888889</v>
      </c>
      <c r="T3384" s="12">
        <f>(((J3384/60)/60)/24)+DATE(1970,1,1)</f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5">
        <f t="shared" si="209"/>
        <v>65.17</v>
      </c>
      <c r="Q3385" t="str">
        <f t="shared" si="210"/>
        <v>theater</v>
      </c>
      <c r="R3385" t="str">
        <f t="shared" si="211"/>
        <v>plays</v>
      </c>
      <c r="S3385" s="12">
        <f>(((I3385/60)/60)/24)+DATE(1970,1,1)</f>
        <v>42544.782638888893</v>
      </c>
      <c r="T3385" s="12">
        <f>(((J3385/60)/60)/24)+DATE(1970,1,1)</f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5">
        <f t="shared" si="209"/>
        <v>93.76</v>
      </c>
      <c r="Q3386" t="str">
        <f t="shared" si="210"/>
        <v>theater</v>
      </c>
      <c r="R3386" t="str">
        <f t="shared" si="211"/>
        <v>plays</v>
      </c>
      <c r="S3386" s="12">
        <f>(((I3386/60)/60)/24)+DATE(1970,1,1)</f>
        <v>42329.125</v>
      </c>
      <c r="T3386" s="12">
        <f>(((J3386/60)/60)/24)+DATE(1970,1,1)</f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5">
        <f t="shared" si="209"/>
        <v>133.33000000000001</v>
      </c>
      <c r="Q3387" t="str">
        <f t="shared" si="210"/>
        <v>theater</v>
      </c>
      <c r="R3387" t="str">
        <f t="shared" si="211"/>
        <v>plays</v>
      </c>
      <c r="S3387" s="12">
        <f>(((I3387/60)/60)/24)+DATE(1970,1,1)</f>
        <v>41983.8675</v>
      </c>
      <c r="T3387" s="12">
        <f>(((J3387/60)/60)/24)+DATE(1970,1,1)</f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5">
        <f t="shared" si="209"/>
        <v>51.22</v>
      </c>
      <c r="Q3388" t="str">
        <f t="shared" si="210"/>
        <v>theater</v>
      </c>
      <c r="R3388" t="str">
        <f t="shared" si="211"/>
        <v>plays</v>
      </c>
      <c r="S3388" s="12">
        <f>(((I3388/60)/60)/24)+DATE(1970,1,1)</f>
        <v>41976.644745370373</v>
      </c>
      <c r="T3388" s="12">
        <f>(((J3388/60)/60)/24)+DATE(1970,1,1)</f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5">
        <f t="shared" si="209"/>
        <v>100.17</v>
      </c>
      <c r="Q3389" t="str">
        <f t="shared" si="210"/>
        <v>theater</v>
      </c>
      <c r="R3389" t="str">
        <f t="shared" si="211"/>
        <v>plays</v>
      </c>
      <c r="S3389" s="12">
        <f>(((I3389/60)/60)/24)+DATE(1970,1,1)</f>
        <v>41987.762592592597</v>
      </c>
      <c r="T3389" s="12">
        <f>(((J3389/60)/60)/24)+DATE(1970,1,1)</f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5">
        <f t="shared" si="209"/>
        <v>34.6</v>
      </c>
      <c r="Q3390" t="str">
        <f t="shared" si="210"/>
        <v>theater</v>
      </c>
      <c r="R3390" t="str">
        <f t="shared" si="211"/>
        <v>plays</v>
      </c>
      <c r="S3390" s="12">
        <f>(((I3390/60)/60)/24)+DATE(1970,1,1)</f>
        <v>42173.461122685185</v>
      </c>
      <c r="T3390" s="12">
        <f>(((J3390/60)/60)/24)+DATE(1970,1,1)</f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5">
        <f t="shared" si="209"/>
        <v>184.68</v>
      </c>
      <c r="Q3391" t="str">
        <f t="shared" si="210"/>
        <v>theater</v>
      </c>
      <c r="R3391" t="str">
        <f t="shared" si="211"/>
        <v>plays</v>
      </c>
      <c r="S3391" s="12">
        <f>(((I3391/60)/60)/24)+DATE(1970,1,1)</f>
        <v>42524.563449074078</v>
      </c>
      <c r="T3391" s="12">
        <f>(((J3391/60)/60)/24)+DATE(1970,1,1)</f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5">
        <f t="shared" si="209"/>
        <v>69.819999999999993</v>
      </c>
      <c r="Q3392" t="str">
        <f t="shared" si="210"/>
        <v>theater</v>
      </c>
      <c r="R3392" t="str">
        <f t="shared" si="211"/>
        <v>plays</v>
      </c>
      <c r="S3392" s="12">
        <f>(((I3392/60)/60)/24)+DATE(1970,1,1)</f>
        <v>41830.774826388886</v>
      </c>
      <c r="T3392" s="12">
        <f>(((J3392/60)/60)/24)+DATE(1970,1,1)</f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5">
        <f t="shared" si="209"/>
        <v>61.94</v>
      </c>
      <c r="Q3393" t="str">
        <f t="shared" si="210"/>
        <v>theater</v>
      </c>
      <c r="R3393" t="str">
        <f t="shared" si="211"/>
        <v>plays</v>
      </c>
      <c r="S3393" s="12">
        <f>(((I3393/60)/60)/24)+DATE(1970,1,1)</f>
        <v>41859.936111111114</v>
      </c>
      <c r="T3393" s="12">
        <f>(((J3393/60)/60)/24)+DATE(1970,1,1)</f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5">
        <f t="shared" si="209"/>
        <v>41.67</v>
      </c>
      <c r="Q3394" t="str">
        <f t="shared" si="210"/>
        <v>theater</v>
      </c>
      <c r="R3394" t="str">
        <f t="shared" si="211"/>
        <v>plays</v>
      </c>
      <c r="S3394" s="12">
        <f>(((I3394/60)/60)/24)+DATE(1970,1,1)</f>
        <v>42496.845543981486</v>
      </c>
      <c r="T3394" s="12">
        <f>(((J3394/60)/60)/24)+DATE(1970,1,1)</f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5">
        <f t="shared" ref="P3395:P3458" si="213">ROUND(E3395/L3395,2)</f>
        <v>36.07</v>
      </c>
      <c r="Q3395" t="str">
        <f t="shared" ref="Q3395:Q3458" si="214">LEFT(N3395,FIND("/",N3395)-1)</f>
        <v>theater</v>
      </c>
      <c r="R3395" t="str">
        <f t="shared" ref="R3395:R3458" si="215">RIGHT(N3395,LEN(N3395)-FIND("/",N3395))</f>
        <v>plays</v>
      </c>
      <c r="S3395" s="12">
        <f>(((I3395/60)/60)/24)+DATE(1970,1,1)</f>
        <v>41949.031944444447</v>
      </c>
      <c r="T3395" s="12">
        <f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5">
        <f t="shared" si="213"/>
        <v>29</v>
      </c>
      <c r="Q3396" t="str">
        <f t="shared" si="214"/>
        <v>theater</v>
      </c>
      <c r="R3396" t="str">
        <f t="shared" si="215"/>
        <v>plays</v>
      </c>
      <c r="S3396" s="12">
        <f>(((I3396/60)/60)/24)+DATE(1970,1,1)</f>
        <v>41847.59542824074</v>
      </c>
      <c r="T3396" s="12">
        <f>(((J3396/60)/60)/24)+DATE(1970,1,1)</f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5">
        <f t="shared" si="213"/>
        <v>24.21</v>
      </c>
      <c r="Q3397" t="str">
        <f t="shared" si="214"/>
        <v>theater</v>
      </c>
      <c r="R3397" t="str">
        <f t="shared" si="215"/>
        <v>plays</v>
      </c>
      <c r="S3397" s="12">
        <f>(((I3397/60)/60)/24)+DATE(1970,1,1)</f>
        <v>42154.756944444445</v>
      </c>
      <c r="T3397" s="12">
        <f>(((J3397/60)/60)/24)+DATE(1970,1,1)</f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5">
        <f t="shared" si="213"/>
        <v>55.89</v>
      </c>
      <c r="Q3398" t="str">
        <f t="shared" si="214"/>
        <v>theater</v>
      </c>
      <c r="R3398" t="str">
        <f t="shared" si="215"/>
        <v>plays</v>
      </c>
      <c r="S3398" s="12">
        <f>(((I3398/60)/60)/24)+DATE(1970,1,1)</f>
        <v>41791.165972222225</v>
      </c>
      <c r="T3398" s="12">
        <f>(((J3398/60)/60)/24)+DATE(1970,1,1)</f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5">
        <f t="shared" si="213"/>
        <v>11.67</v>
      </c>
      <c r="Q3399" t="str">
        <f t="shared" si="214"/>
        <v>theater</v>
      </c>
      <c r="R3399" t="str">
        <f t="shared" si="215"/>
        <v>plays</v>
      </c>
      <c r="S3399" s="12">
        <f>(((I3399/60)/60)/24)+DATE(1970,1,1)</f>
        <v>42418.916666666672</v>
      </c>
      <c r="T3399" s="12">
        <f>(((J3399/60)/60)/24)+DATE(1970,1,1)</f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5">
        <f t="shared" si="213"/>
        <v>68.349999999999994</v>
      </c>
      <c r="Q3400" t="str">
        <f t="shared" si="214"/>
        <v>theater</v>
      </c>
      <c r="R3400" t="str">
        <f t="shared" si="215"/>
        <v>plays</v>
      </c>
      <c r="S3400" s="12">
        <f>(((I3400/60)/60)/24)+DATE(1970,1,1)</f>
        <v>41964.708333333328</v>
      </c>
      <c r="T3400" s="12">
        <f>(((J3400/60)/60)/24)+DATE(1970,1,1)</f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5">
        <f t="shared" si="213"/>
        <v>27.07</v>
      </c>
      <c r="Q3401" t="str">
        <f t="shared" si="214"/>
        <v>theater</v>
      </c>
      <c r="R3401" t="str">
        <f t="shared" si="215"/>
        <v>plays</v>
      </c>
      <c r="S3401" s="12">
        <f>(((I3401/60)/60)/24)+DATE(1970,1,1)</f>
        <v>42056.920428240745</v>
      </c>
      <c r="T3401" s="12">
        <f>(((J3401/60)/60)/24)+DATE(1970,1,1)</f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5">
        <f t="shared" si="213"/>
        <v>118.13</v>
      </c>
      <c r="Q3402" t="str">
        <f t="shared" si="214"/>
        <v>theater</v>
      </c>
      <c r="R3402" t="str">
        <f t="shared" si="215"/>
        <v>plays</v>
      </c>
      <c r="S3402" s="12">
        <f>(((I3402/60)/60)/24)+DATE(1970,1,1)</f>
        <v>41879.953865740739</v>
      </c>
      <c r="T3402" s="12">
        <f>(((J3402/60)/60)/24)+DATE(1970,1,1)</f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5">
        <f t="shared" si="213"/>
        <v>44.76</v>
      </c>
      <c r="Q3403" t="str">
        <f t="shared" si="214"/>
        <v>theater</v>
      </c>
      <c r="R3403" t="str">
        <f t="shared" si="215"/>
        <v>plays</v>
      </c>
      <c r="S3403" s="12">
        <f>(((I3403/60)/60)/24)+DATE(1970,1,1)</f>
        <v>42223.723912037036</v>
      </c>
      <c r="T3403" s="12">
        <f>(((J3403/60)/60)/24)+DATE(1970,1,1)</f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5">
        <f t="shared" si="213"/>
        <v>99.79</v>
      </c>
      <c r="Q3404" t="str">
        <f t="shared" si="214"/>
        <v>theater</v>
      </c>
      <c r="R3404" t="str">
        <f t="shared" si="215"/>
        <v>plays</v>
      </c>
      <c r="S3404" s="12">
        <f>(((I3404/60)/60)/24)+DATE(1970,1,1)</f>
        <v>42320.104861111111</v>
      </c>
      <c r="T3404" s="12">
        <f>(((J3404/60)/60)/24)+DATE(1970,1,1)</f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5">
        <f t="shared" si="213"/>
        <v>117.65</v>
      </c>
      <c r="Q3405" t="str">
        <f t="shared" si="214"/>
        <v>theater</v>
      </c>
      <c r="R3405" t="str">
        <f t="shared" si="215"/>
        <v>plays</v>
      </c>
      <c r="S3405" s="12">
        <f>(((I3405/60)/60)/24)+DATE(1970,1,1)</f>
        <v>42180.462083333332</v>
      </c>
      <c r="T3405" s="12">
        <f>(((J3405/60)/60)/24)+DATE(1970,1,1)</f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5">
        <f t="shared" si="213"/>
        <v>203.33</v>
      </c>
      <c r="Q3406" t="str">
        <f t="shared" si="214"/>
        <v>theater</v>
      </c>
      <c r="R3406" t="str">
        <f t="shared" si="215"/>
        <v>plays</v>
      </c>
      <c r="S3406" s="12">
        <f>(((I3406/60)/60)/24)+DATE(1970,1,1)</f>
        <v>42172.503495370373</v>
      </c>
      <c r="T3406" s="12">
        <f>(((J3406/60)/60)/24)+DATE(1970,1,1)</f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5">
        <f t="shared" si="213"/>
        <v>28.32</v>
      </c>
      <c r="Q3407" t="str">
        <f t="shared" si="214"/>
        <v>theater</v>
      </c>
      <c r="R3407" t="str">
        <f t="shared" si="215"/>
        <v>plays</v>
      </c>
      <c r="S3407" s="12">
        <f>(((I3407/60)/60)/24)+DATE(1970,1,1)</f>
        <v>42430.999305555553</v>
      </c>
      <c r="T3407" s="12">
        <f>(((J3407/60)/60)/24)+DATE(1970,1,1)</f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5">
        <f t="shared" si="213"/>
        <v>110.23</v>
      </c>
      <c r="Q3408" t="str">
        <f t="shared" si="214"/>
        <v>theater</v>
      </c>
      <c r="R3408" t="str">
        <f t="shared" si="215"/>
        <v>plays</v>
      </c>
      <c r="S3408" s="12">
        <f>(((I3408/60)/60)/24)+DATE(1970,1,1)</f>
        <v>41836.492777777778</v>
      </c>
      <c r="T3408" s="12">
        <f>(((J3408/60)/60)/24)+DATE(1970,1,1)</f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5">
        <f t="shared" si="213"/>
        <v>31.97</v>
      </c>
      <c r="Q3409" t="str">
        <f t="shared" si="214"/>
        <v>theater</v>
      </c>
      <c r="R3409" t="str">
        <f t="shared" si="215"/>
        <v>plays</v>
      </c>
      <c r="S3409" s="12">
        <f>(((I3409/60)/60)/24)+DATE(1970,1,1)</f>
        <v>41826.422326388885</v>
      </c>
      <c r="T3409" s="12">
        <f>(((J3409/60)/60)/24)+DATE(1970,1,1)</f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5">
        <f t="shared" si="213"/>
        <v>58.61</v>
      </c>
      <c r="Q3410" t="str">
        <f t="shared" si="214"/>
        <v>theater</v>
      </c>
      <c r="R3410" t="str">
        <f t="shared" si="215"/>
        <v>plays</v>
      </c>
      <c r="S3410" s="12">
        <f>(((I3410/60)/60)/24)+DATE(1970,1,1)</f>
        <v>41838.991944444446</v>
      </c>
      <c r="T3410" s="12">
        <f>(((J3410/60)/60)/24)+DATE(1970,1,1)</f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5">
        <f t="shared" si="213"/>
        <v>29.43</v>
      </c>
      <c r="Q3411" t="str">
        <f t="shared" si="214"/>
        <v>theater</v>
      </c>
      <c r="R3411" t="str">
        <f t="shared" si="215"/>
        <v>plays</v>
      </c>
      <c r="S3411" s="12">
        <f>(((I3411/60)/60)/24)+DATE(1970,1,1)</f>
        <v>42582.873611111107</v>
      </c>
      <c r="T3411" s="12">
        <f>(((J3411/60)/60)/24)+DATE(1970,1,1)</f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5">
        <f t="shared" si="213"/>
        <v>81.38</v>
      </c>
      <c r="Q3412" t="str">
        <f t="shared" si="214"/>
        <v>theater</v>
      </c>
      <c r="R3412" t="str">
        <f t="shared" si="215"/>
        <v>plays</v>
      </c>
      <c r="S3412" s="12">
        <f>(((I3412/60)/60)/24)+DATE(1970,1,1)</f>
        <v>42527.291666666672</v>
      </c>
      <c r="T3412" s="12">
        <f>(((J3412/60)/60)/24)+DATE(1970,1,1)</f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5">
        <f t="shared" si="213"/>
        <v>199.17</v>
      </c>
      <c r="Q3413" t="str">
        <f t="shared" si="214"/>
        <v>theater</v>
      </c>
      <c r="R3413" t="str">
        <f t="shared" si="215"/>
        <v>plays</v>
      </c>
      <c r="S3413" s="12">
        <f>(((I3413/60)/60)/24)+DATE(1970,1,1)</f>
        <v>42285.022824074069</v>
      </c>
      <c r="T3413" s="12">
        <f>(((J3413/60)/60)/24)+DATE(1970,1,1)</f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5">
        <f t="shared" si="213"/>
        <v>115.38</v>
      </c>
      <c r="Q3414" t="str">
        <f t="shared" si="214"/>
        <v>theater</v>
      </c>
      <c r="R3414" t="str">
        <f t="shared" si="215"/>
        <v>plays</v>
      </c>
      <c r="S3414" s="12">
        <f>(((I3414/60)/60)/24)+DATE(1970,1,1)</f>
        <v>41909.959050925929</v>
      </c>
      <c r="T3414" s="12">
        <f>(((J3414/60)/60)/24)+DATE(1970,1,1)</f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5">
        <f t="shared" si="213"/>
        <v>46.43</v>
      </c>
      <c r="Q3415" t="str">
        <f t="shared" si="214"/>
        <v>theater</v>
      </c>
      <c r="R3415" t="str">
        <f t="shared" si="215"/>
        <v>plays</v>
      </c>
      <c r="S3415" s="12">
        <f>(((I3415/60)/60)/24)+DATE(1970,1,1)</f>
        <v>42063.207638888889</v>
      </c>
      <c r="T3415" s="12">
        <f>(((J3415/60)/60)/24)+DATE(1970,1,1)</f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5">
        <f t="shared" si="213"/>
        <v>70.569999999999993</v>
      </c>
      <c r="Q3416" t="str">
        <f t="shared" si="214"/>
        <v>theater</v>
      </c>
      <c r="R3416" t="str">
        <f t="shared" si="215"/>
        <v>plays</v>
      </c>
      <c r="S3416" s="12">
        <f>(((I3416/60)/60)/24)+DATE(1970,1,1)</f>
        <v>42705.332638888889</v>
      </c>
      <c r="T3416" s="12">
        <f>(((J3416/60)/60)/24)+DATE(1970,1,1)</f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5">
        <f t="shared" si="213"/>
        <v>22.22</v>
      </c>
      <c r="Q3417" t="str">
        <f t="shared" si="214"/>
        <v>theater</v>
      </c>
      <c r="R3417" t="str">
        <f t="shared" si="215"/>
        <v>plays</v>
      </c>
      <c r="S3417" s="12">
        <f>(((I3417/60)/60)/24)+DATE(1970,1,1)</f>
        <v>42477.979166666672</v>
      </c>
      <c r="T3417" s="12">
        <f>(((J3417/60)/60)/24)+DATE(1970,1,1)</f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5">
        <f t="shared" si="213"/>
        <v>159.47</v>
      </c>
      <c r="Q3418" t="str">
        <f t="shared" si="214"/>
        <v>theater</v>
      </c>
      <c r="R3418" t="str">
        <f t="shared" si="215"/>
        <v>plays</v>
      </c>
      <c r="S3418" s="12">
        <f>(((I3418/60)/60)/24)+DATE(1970,1,1)</f>
        <v>42117.770833333328</v>
      </c>
      <c r="T3418" s="12">
        <f>(((J3418/60)/60)/24)+DATE(1970,1,1)</f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5">
        <f t="shared" si="213"/>
        <v>37.78</v>
      </c>
      <c r="Q3419" t="str">
        <f t="shared" si="214"/>
        <v>theater</v>
      </c>
      <c r="R3419" t="str">
        <f t="shared" si="215"/>
        <v>plays</v>
      </c>
      <c r="S3419" s="12">
        <f>(((I3419/60)/60)/24)+DATE(1970,1,1)</f>
        <v>41938.029861111114</v>
      </c>
      <c r="T3419" s="12">
        <f>(((J3419/60)/60)/24)+DATE(1970,1,1)</f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5">
        <f t="shared" si="213"/>
        <v>72.05</v>
      </c>
      <c r="Q3420" t="str">
        <f t="shared" si="214"/>
        <v>theater</v>
      </c>
      <c r="R3420" t="str">
        <f t="shared" si="215"/>
        <v>plays</v>
      </c>
      <c r="S3420" s="12">
        <f>(((I3420/60)/60)/24)+DATE(1970,1,1)</f>
        <v>41782.83457175926</v>
      </c>
      <c r="T3420" s="12">
        <f>(((J3420/60)/60)/24)+DATE(1970,1,1)</f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5">
        <f t="shared" si="213"/>
        <v>63.7</v>
      </c>
      <c r="Q3421" t="str">
        <f t="shared" si="214"/>
        <v>theater</v>
      </c>
      <c r="R3421" t="str">
        <f t="shared" si="215"/>
        <v>plays</v>
      </c>
      <c r="S3421" s="12">
        <f>(((I3421/60)/60)/24)+DATE(1970,1,1)</f>
        <v>42466.895833333328</v>
      </c>
      <c r="T3421" s="12">
        <f>(((J3421/60)/60)/24)+DATE(1970,1,1)</f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5">
        <f t="shared" si="213"/>
        <v>28.41</v>
      </c>
      <c r="Q3422" t="str">
        <f t="shared" si="214"/>
        <v>theater</v>
      </c>
      <c r="R3422" t="str">
        <f t="shared" si="215"/>
        <v>plays</v>
      </c>
      <c r="S3422" s="12">
        <f>(((I3422/60)/60)/24)+DATE(1970,1,1)</f>
        <v>42414</v>
      </c>
      <c r="T3422" s="12">
        <f>(((J3422/60)/60)/24)+DATE(1970,1,1)</f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5">
        <f t="shared" si="213"/>
        <v>103.21</v>
      </c>
      <c r="Q3423" t="str">
        <f t="shared" si="214"/>
        <v>theater</v>
      </c>
      <c r="R3423" t="str">
        <f t="shared" si="215"/>
        <v>plays</v>
      </c>
      <c r="S3423" s="12">
        <f>(((I3423/60)/60)/24)+DATE(1970,1,1)</f>
        <v>42067.791238425925</v>
      </c>
      <c r="T3423" s="12">
        <f>(((J3423/60)/60)/24)+DATE(1970,1,1)</f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5">
        <f t="shared" si="213"/>
        <v>71.150000000000006</v>
      </c>
      <c r="Q3424" t="str">
        <f t="shared" si="214"/>
        <v>theater</v>
      </c>
      <c r="R3424" t="str">
        <f t="shared" si="215"/>
        <v>plays</v>
      </c>
      <c r="S3424" s="12">
        <f>(((I3424/60)/60)/24)+DATE(1970,1,1)</f>
        <v>42352</v>
      </c>
      <c r="T3424" s="12">
        <f>(((J3424/60)/60)/24)+DATE(1970,1,1)</f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5">
        <f t="shared" si="213"/>
        <v>35</v>
      </c>
      <c r="Q3425" t="str">
        <f t="shared" si="214"/>
        <v>theater</v>
      </c>
      <c r="R3425" t="str">
        <f t="shared" si="215"/>
        <v>plays</v>
      </c>
      <c r="S3425" s="12">
        <f>(((I3425/60)/60)/24)+DATE(1970,1,1)</f>
        <v>42118.911354166667</v>
      </c>
      <c r="T3425" s="12">
        <f>(((J3425/60)/60)/24)+DATE(1970,1,1)</f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5">
        <f t="shared" si="213"/>
        <v>81.78</v>
      </c>
      <c r="Q3426" t="str">
        <f t="shared" si="214"/>
        <v>theater</v>
      </c>
      <c r="R3426" t="str">
        <f t="shared" si="215"/>
        <v>plays</v>
      </c>
      <c r="S3426" s="12">
        <f>(((I3426/60)/60)/24)+DATE(1970,1,1)</f>
        <v>42040.290972222225</v>
      </c>
      <c r="T3426" s="12">
        <f>(((J3426/60)/60)/24)+DATE(1970,1,1)</f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5">
        <f t="shared" si="213"/>
        <v>297.02999999999997</v>
      </c>
      <c r="Q3427" t="str">
        <f t="shared" si="214"/>
        <v>theater</v>
      </c>
      <c r="R3427" t="str">
        <f t="shared" si="215"/>
        <v>plays</v>
      </c>
      <c r="S3427" s="12">
        <f>(((I3427/60)/60)/24)+DATE(1970,1,1)</f>
        <v>41916.617314814815</v>
      </c>
      <c r="T3427" s="12">
        <f>(((J3427/60)/60)/24)+DATE(1970,1,1)</f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5">
        <f t="shared" si="213"/>
        <v>46.61</v>
      </c>
      <c r="Q3428" t="str">
        <f t="shared" si="214"/>
        <v>theater</v>
      </c>
      <c r="R3428" t="str">
        <f t="shared" si="215"/>
        <v>plays</v>
      </c>
      <c r="S3428" s="12">
        <f>(((I3428/60)/60)/24)+DATE(1970,1,1)</f>
        <v>41903.083333333336</v>
      </c>
      <c r="T3428" s="12">
        <f>(((J3428/60)/60)/24)+DATE(1970,1,1)</f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5">
        <f t="shared" si="213"/>
        <v>51.72</v>
      </c>
      <c r="Q3429" t="str">
        <f t="shared" si="214"/>
        <v>theater</v>
      </c>
      <c r="R3429" t="str">
        <f t="shared" si="215"/>
        <v>plays</v>
      </c>
      <c r="S3429" s="12">
        <f>(((I3429/60)/60)/24)+DATE(1970,1,1)</f>
        <v>41822.645277777774</v>
      </c>
      <c r="T3429" s="12">
        <f>(((J3429/60)/60)/24)+DATE(1970,1,1)</f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5">
        <f t="shared" si="213"/>
        <v>40.29</v>
      </c>
      <c r="Q3430" t="str">
        <f t="shared" si="214"/>
        <v>theater</v>
      </c>
      <c r="R3430" t="str">
        <f t="shared" si="215"/>
        <v>plays</v>
      </c>
      <c r="S3430" s="12">
        <f>(((I3430/60)/60)/24)+DATE(1970,1,1)</f>
        <v>42063.708333333328</v>
      </c>
      <c r="T3430" s="12">
        <f>(((J3430/60)/60)/24)+DATE(1970,1,1)</f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5">
        <f t="shared" si="213"/>
        <v>16.25</v>
      </c>
      <c r="Q3431" t="str">
        <f t="shared" si="214"/>
        <v>theater</v>
      </c>
      <c r="R3431" t="str">
        <f t="shared" si="215"/>
        <v>plays</v>
      </c>
      <c r="S3431" s="12">
        <f>(((I3431/60)/60)/24)+DATE(1970,1,1)</f>
        <v>42676.021539351852</v>
      </c>
      <c r="T3431" s="12">
        <f>(((J3431/60)/60)/24)+DATE(1970,1,1)</f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5">
        <f t="shared" si="213"/>
        <v>30.15</v>
      </c>
      <c r="Q3432" t="str">
        <f t="shared" si="214"/>
        <v>theater</v>
      </c>
      <c r="R3432" t="str">
        <f t="shared" si="215"/>
        <v>plays</v>
      </c>
      <c r="S3432" s="12">
        <f>(((I3432/60)/60)/24)+DATE(1970,1,1)</f>
        <v>41850.945613425924</v>
      </c>
      <c r="T3432" s="12">
        <f>(((J3432/60)/60)/24)+DATE(1970,1,1)</f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5">
        <f t="shared" si="213"/>
        <v>95.24</v>
      </c>
      <c r="Q3433" t="str">
        <f t="shared" si="214"/>
        <v>theater</v>
      </c>
      <c r="R3433" t="str">
        <f t="shared" si="215"/>
        <v>plays</v>
      </c>
      <c r="S3433" s="12">
        <f>(((I3433/60)/60)/24)+DATE(1970,1,1)</f>
        <v>41869.730937500004</v>
      </c>
      <c r="T3433" s="12">
        <f>(((J3433/60)/60)/24)+DATE(1970,1,1)</f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5">
        <f t="shared" si="213"/>
        <v>52.21</v>
      </c>
      <c r="Q3434" t="str">
        <f t="shared" si="214"/>
        <v>theater</v>
      </c>
      <c r="R3434" t="str">
        <f t="shared" si="215"/>
        <v>plays</v>
      </c>
      <c r="S3434" s="12">
        <f>(((I3434/60)/60)/24)+DATE(1970,1,1)</f>
        <v>42405.916666666672</v>
      </c>
      <c r="T3434" s="12">
        <f>(((J3434/60)/60)/24)+DATE(1970,1,1)</f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5">
        <f t="shared" si="213"/>
        <v>134.15</v>
      </c>
      <c r="Q3435" t="str">
        <f t="shared" si="214"/>
        <v>theater</v>
      </c>
      <c r="R3435" t="str">
        <f t="shared" si="215"/>
        <v>plays</v>
      </c>
      <c r="S3435" s="12">
        <f>(((I3435/60)/60)/24)+DATE(1970,1,1)</f>
        <v>41807.125</v>
      </c>
      <c r="T3435" s="12">
        <f>(((J3435/60)/60)/24)+DATE(1970,1,1)</f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5">
        <f t="shared" si="213"/>
        <v>62.83</v>
      </c>
      <c r="Q3436" t="str">
        <f t="shared" si="214"/>
        <v>theater</v>
      </c>
      <c r="R3436" t="str">
        <f t="shared" si="215"/>
        <v>plays</v>
      </c>
      <c r="S3436" s="12">
        <f>(((I3436/60)/60)/24)+DATE(1970,1,1)</f>
        <v>41830.380428240744</v>
      </c>
      <c r="T3436" s="12">
        <f>(((J3436/60)/60)/24)+DATE(1970,1,1)</f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5">
        <f t="shared" si="213"/>
        <v>58.95</v>
      </c>
      <c r="Q3437" t="str">
        <f t="shared" si="214"/>
        <v>theater</v>
      </c>
      <c r="R3437" t="str">
        <f t="shared" si="215"/>
        <v>plays</v>
      </c>
      <c r="S3437" s="12">
        <f>(((I3437/60)/60)/24)+DATE(1970,1,1)</f>
        <v>42589.125</v>
      </c>
      <c r="T3437" s="12">
        <f>(((J3437/60)/60)/24)+DATE(1970,1,1)</f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5">
        <f t="shared" si="213"/>
        <v>143.11000000000001</v>
      </c>
      <c r="Q3438" t="str">
        <f t="shared" si="214"/>
        <v>theater</v>
      </c>
      <c r="R3438" t="str">
        <f t="shared" si="215"/>
        <v>plays</v>
      </c>
      <c r="S3438" s="12">
        <f>(((I3438/60)/60)/24)+DATE(1970,1,1)</f>
        <v>41872.686111111114</v>
      </c>
      <c r="T3438" s="12">
        <f>(((J3438/60)/60)/24)+DATE(1970,1,1)</f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5">
        <f t="shared" si="213"/>
        <v>84.17</v>
      </c>
      <c r="Q3439" t="str">
        <f t="shared" si="214"/>
        <v>theater</v>
      </c>
      <c r="R3439" t="str">
        <f t="shared" si="215"/>
        <v>plays</v>
      </c>
      <c r="S3439" s="12">
        <f>(((I3439/60)/60)/24)+DATE(1970,1,1)</f>
        <v>42235.710879629631</v>
      </c>
      <c r="T3439" s="12">
        <f>(((J3439/60)/60)/24)+DATE(1970,1,1)</f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5">
        <f t="shared" si="213"/>
        <v>186.07</v>
      </c>
      <c r="Q3440" t="str">
        <f t="shared" si="214"/>
        <v>theater</v>
      </c>
      <c r="R3440" t="str">
        <f t="shared" si="215"/>
        <v>plays</v>
      </c>
      <c r="S3440" s="12">
        <f>(((I3440/60)/60)/24)+DATE(1970,1,1)</f>
        <v>42126.875</v>
      </c>
      <c r="T3440" s="12">
        <f>(((J3440/60)/60)/24)+DATE(1970,1,1)</f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5">
        <f t="shared" si="213"/>
        <v>89.79</v>
      </c>
      <c r="Q3441" t="str">
        <f t="shared" si="214"/>
        <v>theater</v>
      </c>
      <c r="R3441" t="str">
        <f t="shared" si="215"/>
        <v>plays</v>
      </c>
      <c r="S3441" s="12">
        <f>(((I3441/60)/60)/24)+DATE(1970,1,1)</f>
        <v>42388.207638888889</v>
      </c>
      <c r="T3441" s="12">
        <f>(((J3441/60)/60)/24)+DATE(1970,1,1)</f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5">
        <f t="shared" si="213"/>
        <v>64.16</v>
      </c>
      <c r="Q3442" t="str">
        <f t="shared" si="214"/>
        <v>theater</v>
      </c>
      <c r="R3442" t="str">
        <f t="shared" si="215"/>
        <v>plays</v>
      </c>
      <c r="S3442" s="12">
        <f>(((I3442/60)/60)/24)+DATE(1970,1,1)</f>
        <v>41831.677083333336</v>
      </c>
      <c r="T3442" s="12">
        <f>(((J3442/60)/60)/24)+DATE(1970,1,1)</f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5">
        <f t="shared" si="213"/>
        <v>59.65</v>
      </c>
      <c r="Q3443" t="str">
        <f t="shared" si="214"/>
        <v>theater</v>
      </c>
      <c r="R3443" t="str">
        <f t="shared" si="215"/>
        <v>plays</v>
      </c>
      <c r="S3443" s="12">
        <f>(((I3443/60)/60)/24)+DATE(1970,1,1)</f>
        <v>42321.845138888893</v>
      </c>
      <c r="T3443" s="12">
        <f>(((J3443/60)/60)/24)+DATE(1970,1,1)</f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5">
        <f t="shared" si="213"/>
        <v>31.25</v>
      </c>
      <c r="Q3444" t="str">
        <f t="shared" si="214"/>
        <v>theater</v>
      </c>
      <c r="R3444" t="str">
        <f t="shared" si="215"/>
        <v>plays</v>
      </c>
      <c r="S3444" s="12">
        <f>(((I3444/60)/60)/24)+DATE(1970,1,1)</f>
        <v>42154.841111111105</v>
      </c>
      <c r="T3444" s="12">
        <f>(((J3444/60)/60)/24)+DATE(1970,1,1)</f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5">
        <f t="shared" si="213"/>
        <v>41.22</v>
      </c>
      <c r="Q3445" t="str">
        <f t="shared" si="214"/>
        <v>theater</v>
      </c>
      <c r="R3445" t="str">
        <f t="shared" si="215"/>
        <v>plays</v>
      </c>
      <c r="S3445" s="12">
        <f>(((I3445/60)/60)/24)+DATE(1970,1,1)</f>
        <v>41891.524837962963</v>
      </c>
      <c r="T3445" s="12">
        <f>(((J3445/60)/60)/24)+DATE(1970,1,1)</f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5">
        <f t="shared" si="213"/>
        <v>43.35</v>
      </c>
      <c r="Q3446" t="str">
        <f t="shared" si="214"/>
        <v>theater</v>
      </c>
      <c r="R3446" t="str">
        <f t="shared" si="215"/>
        <v>plays</v>
      </c>
      <c r="S3446" s="12">
        <f>(((I3446/60)/60)/24)+DATE(1970,1,1)</f>
        <v>42529.582638888889</v>
      </c>
      <c r="T3446" s="12">
        <f>(((J3446/60)/60)/24)+DATE(1970,1,1)</f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5">
        <f t="shared" si="213"/>
        <v>64.52</v>
      </c>
      <c r="Q3447" t="str">
        <f t="shared" si="214"/>
        <v>theater</v>
      </c>
      <c r="R3447" t="str">
        <f t="shared" si="215"/>
        <v>plays</v>
      </c>
      <c r="S3447" s="12">
        <f>(((I3447/60)/60)/24)+DATE(1970,1,1)</f>
        <v>42300.530509259261</v>
      </c>
      <c r="T3447" s="12">
        <f>(((J3447/60)/60)/24)+DATE(1970,1,1)</f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5">
        <f t="shared" si="213"/>
        <v>43.28</v>
      </c>
      <c r="Q3448" t="str">
        <f t="shared" si="214"/>
        <v>theater</v>
      </c>
      <c r="R3448" t="str">
        <f t="shared" si="215"/>
        <v>plays</v>
      </c>
      <c r="S3448" s="12">
        <f>(((I3448/60)/60)/24)+DATE(1970,1,1)</f>
        <v>42040.513888888891</v>
      </c>
      <c r="T3448" s="12">
        <f>(((J3448/60)/60)/24)+DATE(1970,1,1)</f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5">
        <f t="shared" si="213"/>
        <v>77</v>
      </c>
      <c r="Q3449" t="str">
        <f t="shared" si="214"/>
        <v>theater</v>
      </c>
      <c r="R3449" t="str">
        <f t="shared" si="215"/>
        <v>plays</v>
      </c>
      <c r="S3449" s="12">
        <f>(((I3449/60)/60)/24)+DATE(1970,1,1)</f>
        <v>42447.847361111111</v>
      </c>
      <c r="T3449" s="12">
        <f>(((J3449/60)/60)/24)+DATE(1970,1,1)</f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5">
        <f t="shared" si="213"/>
        <v>51.22</v>
      </c>
      <c r="Q3450" t="str">
        <f t="shared" si="214"/>
        <v>theater</v>
      </c>
      <c r="R3450" t="str">
        <f t="shared" si="215"/>
        <v>plays</v>
      </c>
      <c r="S3450" s="12">
        <f>(((I3450/60)/60)/24)+DATE(1970,1,1)</f>
        <v>41990.119085648148</v>
      </c>
      <c r="T3450" s="12">
        <f>(((J3450/60)/60)/24)+DATE(1970,1,1)</f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5">
        <f t="shared" si="213"/>
        <v>68.25</v>
      </c>
      <c r="Q3451" t="str">
        <f t="shared" si="214"/>
        <v>theater</v>
      </c>
      <c r="R3451" t="str">
        <f t="shared" si="215"/>
        <v>plays</v>
      </c>
      <c r="S3451" s="12">
        <f>(((I3451/60)/60)/24)+DATE(1970,1,1)</f>
        <v>42560.166666666672</v>
      </c>
      <c r="T3451" s="12">
        <f>(((J3451/60)/60)/24)+DATE(1970,1,1)</f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5">
        <f t="shared" si="213"/>
        <v>19.489999999999998</v>
      </c>
      <c r="Q3452" t="str">
        <f t="shared" si="214"/>
        <v>theater</v>
      </c>
      <c r="R3452" t="str">
        <f t="shared" si="215"/>
        <v>plays</v>
      </c>
      <c r="S3452" s="12">
        <f>(((I3452/60)/60)/24)+DATE(1970,1,1)</f>
        <v>42096.662858796291</v>
      </c>
      <c r="T3452" s="12">
        <f>(((J3452/60)/60)/24)+DATE(1970,1,1)</f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5">
        <f t="shared" si="213"/>
        <v>41.13</v>
      </c>
      <c r="Q3453" t="str">
        <f t="shared" si="214"/>
        <v>theater</v>
      </c>
      <c r="R3453" t="str">
        <f t="shared" si="215"/>
        <v>plays</v>
      </c>
      <c r="S3453" s="12">
        <f>(((I3453/60)/60)/24)+DATE(1970,1,1)</f>
        <v>42115.723692129628</v>
      </c>
      <c r="T3453" s="12">
        <f>(((J3453/60)/60)/24)+DATE(1970,1,1)</f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5">
        <f t="shared" si="213"/>
        <v>41.41</v>
      </c>
      <c r="Q3454" t="str">
        <f t="shared" si="214"/>
        <v>theater</v>
      </c>
      <c r="R3454" t="str">
        <f t="shared" si="215"/>
        <v>plays</v>
      </c>
      <c r="S3454" s="12">
        <f>(((I3454/60)/60)/24)+DATE(1970,1,1)</f>
        <v>41843.165972222225</v>
      </c>
      <c r="T3454" s="12">
        <f>(((J3454/60)/60)/24)+DATE(1970,1,1)</f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5">
        <f t="shared" si="213"/>
        <v>27.5</v>
      </c>
      <c r="Q3455" t="str">
        <f t="shared" si="214"/>
        <v>theater</v>
      </c>
      <c r="R3455" t="str">
        <f t="shared" si="215"/>
        <v>plays</v>
      </c>
      <c r="S3455" s="12">
        <f>(((I3455/60)/60)/24)+DATE(1970,1,1)</f>
        <v>42595.97865740741</v>
      </c>
      <c r="T3455" s="12">
        <f>(((J3455/60)/60)/24)+DATE(1970,1,1)</f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5">
        <f t="shared" si="213"/>
        <v>33.57</v>
      </c>
      <c r="Q3456" t="str">
        <f t="shared" si="214"/>
        <v>theater</v>
      </c>
      <c r="R3456" t="str">
        <f t="shared" si="215"/>
        <v>plays</v>
      </c>
      <c r="S3456" s="12">
        <f>(((I3456/60)/60)/24)+DATE(1970,1,1)</f>
        <v>41851.698599537034</v>
      </c>
      <c r="T3456" s="12">
        <f>(((J3456/60)/60)/24)+DATE(1970,1,1)</f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5">
        <f t="shared" si="213"/>
        <v>145.87</v>
      </c>
      <c r="Q3457" t="str">
        <f t="shared" si="214"/>
        <v>theater</v>
      </c>
      <c r="R3457" t="str">
        <f t="shared" si="215"/>
        <v>plays</v>
      </c>
      <c r="S3457" s="12">
        <f>(((I3457/60)/60)/24)+DATE(1970,1,1)</f>
        <v>42656.7503125</v>
      </c>
      <c r="T3457" s="12">
        <f>(((J3457/60)/60)/24)+DATE(1970,1,1)</f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5">
        <f t="shared" si="213"/>
        <v>358.69</v>
      </c>
      <c r="Q3458" t="str">
        <f t="shared" si="214"/>
        <v>theater</v>
      </c>
      <c r="R3458" t="str">
        <f t="shared" si="215"/>
        <v>plays</v>
      </c>
      <c r="S3458" s="12">
        <f>(((I3458/60)/60)/24)+DATE(1970,1,1)</f>
        <v>41852.290972222225</v>
      </c>
      <c r="T3458" s="12">
        <f>(((J3458/60)/60)/24)+DATE(1970,1,1)</f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5">
        <f t="shared" ref="P3459:P3522" si="217">ROUND(E3459/L3459,2)</f>
        <v>50.98</v>
      </c>
      <c r="Q3459" t="str">
        <f t="shared" ref="Q3459:Q3522" si="218">LEFT(N3459,FIND("/",N3459)-1)</f>
        <v>theater</v>
      </c>
      <c r="R3459" t="str">
        <f t="shared" ref="R3459:R3522" si="219">RIGHT(N3459,LEN(N3459)-FIND("/",N3459))</f>
        <v>plays</v>
      </c>
      <c r="S3459" s="12">
        <f>(((I3459/60)/60)/24)+DATE(1970,1,1)</f>
        <v>42047.249305555553</v>
      </c>
      <c r="T3459" s="12">
        <f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5">
        <f t="shared" si="217"/>
        <v>45.04</v>
      </c>
      <c r="Q3460" t="str">
        <f t="shared" si="218"/>
        <v>theater</v>
      </c>
      <c r="R3460" t="str">
        <f t="shared" si="219"/>
        <v>plays</v>
      </c>
      <c r="S3460" s="12">
        <f>(((I3460/60)/60)/24)+DATE(1970,1,1)</f>
        <v>42038.185416666667</v>
      </c>
      <c r="T3460" s="12">
        <f>(((J3460/60)/60)/24)+DATE(1970,1,1)</f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5">
        <f t="shared" si="217"/>
        <v>17.53</v>
      </c>
      <c r="Q3461" t="str">
        <f t="shared" si="218"/>
        <v>theater</v>
      </c>
      <c r="R3461" t="str">
        <f t="shared" si="219"/>
        <v>plays</v>
      </c>
      <c r="S3461" s="12">
        <f>(((I3461/60)/60)/24)+DATE(1970,1,1)</f>
        <v>42510.479861111111</v>
      </c>
      <c r="T3461" s="12">
        <f>(((J3461/60)/60)/24)+DATE(1970,1,1)</f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5">
        <f t="shared" si="217"/>
        <v>50</v>
      </c>
      <c r="Q3462" t="str">
        <f t="shared" si="218"/>
        <v>theater</v>
      </c>
      <c r="R3462" t="str">
        <f t="shared" si="219"/>
        <v>plays</v>
      </c>
      <c r="S3462" s="12">
        <f>(((I3462/60)/60)/24)+DATE(1970,1,1)</f>
        <v>41866.527222222219</v>
      </c>
      <c r="T3462" s="12">
        <f>(((J3462/60)/60)/24)+DATE(1970,1,1)</f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5">
        <f t="shared" si="217"/>
        <v>57.92</v>
      </c>
      <c r="Q3463" t="str">
        <f t="shared" si="218"/>
        <v>theater</v>
      </c>
      <c r="R3463" t="str">
        <f t="shared" si="219"/>
        <v>plays</v>
      </c>
      <c r="S3463" s="12">
        <f>(((I3463/60)/60)/24)+DATE(1970,1,1)</f>
        <v>42672.125</v>
      </c>
      <c r="T3463" s="12">
        <f>(((J3463/60)/60)/24)+DATE(1970,1,1)</f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5">
        <f t="shared" si="217"/>
        <v>29.71</v>
      </c>
      <c r="Q3464" t="str">
        <f t="shared" si="218"/>
        <v>theater</v>
      </c>
      <c r="R3464" t="str">
        <f t="shared" si="219"/>
        <v>plays</v>
      </c>
      <c r="S3464" s="12">
        <f>(((I3464/60)/60)/24)+DATE(1970,1,1)</f>
        <v>42195.75</v>
      </c>
      <c r="T3464" s="12">
        <f>(((J3464/60)/60)/24)+DATE(1970,1,1)</f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5">
        <f t="shared" si="217"/>
        <v>90.68</v>
      </c>
      <c r="Q3465" t="str">
        <f t="shared" si="218"/>
        <v>theater</v>
      </c>
      <c r="R3465" t="str">
        <f t="shared" si="219"/>
        <v>plays</v>
      </c>
      <c r="S3465" s="12">
        <f>(((I3465/60)/60)/24)+DATE(1970,1,1)</f>
        <v>42654.165972222225</v>
      </c>
      <c r="T3465" s="12">
        <f>(((J3465/60)/60)/24)+DATE(1970,1,1)</f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5">
        <f t="shared" si="217"/>
        <v>55.01</v>
      </c>
      <c r="Q3466" t="str">
        <f t="shared" si="218"/>
        <v>theater</v>
      </c>
      <c r="R3466" t="str">
        <f t="shared" si="219"/>
        <v>plays</v>
      </c>
      <c r="S3466" s="12">
        <f>(((I3466/60)/60)/24)+DATE(1970,1,1)</f>
        <v>42605.130057870367</v>
      </c>
      <c r="T3466" s="12">
        <f>(((J3466/60)/60)/24)+DATE(1970,1,1)</f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5">
        <f t="shared" si="217"/>
        <v>57.22</v>
      </c>
      <c r="Q3467" t="str">
        <f t="shared" si="218"/>
        <v>theater</v>
      </c>
      <c r="R3467" t="str">
        <f t="shared" si="219"/>
        <v>plays</v>
      </c>
      <c r="S3467" s="12">
        <f>(((I3467/60)/60)/24)+DATE(1970,1,1)</f>
        <v>42225.666666666672</v>
      </c>
      <c r="T3467" s="12">
        <f>(((J3467/60)/60)/24)+DATE(1970,1,1)</f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5">
        <f t="shared" si="217"/>
        <v>72.95</v>
      </c>
      <c r="Q3468" t="str">
        <f t="shared" si="218"/>
        <v>theater</v>
      </c>
      <c r="R3468" t="str">
        <f t="shared" si="219"/>
        <v>plays</v>
      </c>
      <c r="S3468" s="12">
        <f>(((I3468/60)/60)/24)+DATE(1970,1,1)</f>
        <v>42479.977430555555</v>
      </c>
      <c r="T3468" s="12">
        <f>(((J3468/60)/60)/24)+DATE(1970,1,1)</f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5">
        <f t="shared" si="217"/>
        <v>64.47</v>
      </c>
      <c r="Q3469" t="str">
        <f t="shared" si="218"/>
        <v>theater</v>
      </c>
      <c r="R3469" t="str">
        <f t="shared" si="219"/>
        <v>plays</v>
      </c>
      <c r="S3469" s="12">
        <f>(((I3469/60)/60)/24)+DATE(1970,1,1)</f>
        <v>42083.630000000005</v>
      </c>
      <c r="T3469" s="12">
        <f>(((J3469/60)/60)/24)+DATE(1970,1,1)</f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5">
        <f t="shared" si="217"/>
        <v>716.35</v>
      </c>
      <c r="Q3470" t="str">
        <f t="shared" si="218"/>
        <v>theater</v>
      </c>
      <c r="R3470" t="str">
        <f t="shared" si="219"/>
        <v>plays</v>
      </c>
      <c r="S3470" s="12">
        <f>(((I3470/60)/60)/24)+DATE(1970,1,1)</f>
        <v>42634.125</v>
      </c>
      <c r="T3470" s="12">
        <f>(((J3470/60)/60)/24)+DATE(1970,1,1)</f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5">
        <f t="shared" si="217"/>
        <v>50.4</v>
      </c>
      <c r="Q3471" t="str">
        <f t="shared" si="218"/>
        <v>theater</v>
      </c>
      <c r="R3471" t="str">
        <f t="shared" si="219"/>
        <v>plays</v>
      </c>
      <c r="S3471" s="12">
        <f>(((I3471/60)/60)/24)+DATE(1970,1,1)</f>
        <v>42488.641724537039</v>
      </c>
      <c r="T3471" s="12">
        <f>(((J3471/60)/60)/24)+DATE(1970,1,1)</f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5">
        <f t="shared" si="217"/>
        <v>41.67</v>
      </c>
      <c r="Q3472" t="str">
        <f t="shared" si="218"/>
        <v>theater</v>
      </c>
      <c r="R3472" t="str">
        <f t="shared" si="219"/>
        <v>plays</v>
      </c>
      <c r="S3472" s="12">
        <f>(((I3472/60)/60)/24)+DATE(1970,1,1)</f>
        <v>42566.901388888888</v>
      </c>
      <c r="T3472" s="12">
        <f>(((J3472/60)/60)/24)+DATE(1970,1,1)</f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5">
        <f t="shared" si="217"/>
        <v>35.770000000000003</v>
      </c>
      <c r="Q3473" t="str">
        <f t="shared" si="218"/>
        <v>theater</v>
      </c>
      <c r="R3473" t="str">
        <f t="shared" si="219"/>
        <v>plays</v>
      </c>
      <c r="S3473" s="12">
        <f>(((I3473/60)/60)/24)+DATE(1970,1,1)</f>
        <v>41882.833333333336</v>
      </c>
      <c r="T3473" s="12">
        <f>(((J3473/60)/60)/24)+DATE(1970,1,1)</f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5">
        <f t="shared" si="217"/>
        <v>88.74</v>
      </c>
      <c r="Q3474" t="str">
        <f t="shared" si="218"/>
        <v>theater</v>
      </c>
      <c r="R3474" t="str">
        <f t="shared" si="219"/>
        <v>plays</v>
      </c>
      <c r="S3474" s="12">
        <f>(((I3474/60)/60)/24)+DATE(1970,1,1)</f>
        <v>41949.249305555553</v>
      </c>
      <c r="T3474" s="12">
        <f>(((J3474/60)/60)/24)+DATE(1970,1,1)</f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5">
        <f t="shared" si="217"/>
        <v>148.47999999999999</v>
      </c>
      <c r="Q3475" t="str">
        <f t="shared" si="218"/>
        <v>theater</v>
      </c>
      <c r="R3475" t="str">
        <f t="shared" si="219"/>
        <v>plays</v>
      </c>
      <c r="S3475" s="12">
        <f>(((I3475/60)/60)/24)+DATE(1970,1,1)</f>
        <v>42083.852083333331</v>
      </c>
      <c r="T3475" s="12">
        <f>(((J3475/60)/60)/24)+DATE(1970,1,1)</f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5">
        <f t="shared" si="217"/>
        <v>51.79</v>
      </c>
      <c r="Q3476" t="str">
        <f t="shared" si="218"/>
        <v>theater</v>
      </c>
      <c r="R3476" t="str">
        <f t="shared" si="219"/>
        <v>plays</v>
      </c>
      <c r="S3476" s="12">
        <f>(((I3476/60)/60)/24)+DATE(1970,1,1)</f>
        <v>42571.501516203702</v>
      </c>
      <c r="T3476" s="12">
        <f>(((J3476/60)/60)/24)+DATE(1970,1,1)</f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5">
        <f t="shared" si="217"/>
        <v>20</v>
      </c>
      <c r="Q3477" t="str">
        <f t="shared" si="218"/>
        <v>theater</v>
      </c>
      <c r="R3477" t="str">
        <f t="shared" si="219"/>
        <v>plays</v>
      </c>
      <c r="S3477" s="12">
        <f>(((I3477/60)/60)/24)+DATE(1970,1,1)</f>
        <v>41946</v>
      </c>
      <c r="T3477" s="12">
        <f>(((J3477/60)/60)/24)+DATE(1970,1,1)</f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5">
        <f t="shared" si="217"/>
        <v>52</v>
      </c>
      <c r="Q3478" t="str">
        <f t="shared" si="218"/>
        <v>theater</v>
      </c>
      <c r="R3478" t="str">
        <f t="shared" si="219"/>
        <v>plays</v>
      </c>
      <c r="S3478" s="12">
        <f>(((I3478/60)/60)/24)+DATE(1970,1,1)</f>
        <v>41939.125</v>
      </c>
      <c r="T3478" s="12">
        <f>(((J3478/60)/60)/24)+DATE(1970,1,1)</f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5">
        <f t="shared" si="217"/>
        <v>53.23</v>
      </c>
      <c r="Q3479" t="str">
        <f t="shared" si="218"/>
        <v>theater</v>
      </c>
      <c r="R3479" t="str">
        <f t="shared" si="219"/>
        <v>plays</v>
      </c>
      <c r="S3479" s="12">
        <f>(((I3479/60)/60)/24)+DATE(1970,1,1)</f>
        <v>42141.125</v>
      </c>
      <c r="T3479" s="12">
        <f>(((J3479/60)/60)/24)+DATE(1970,1,1)</f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5">
        <f t="shared" si="217"/>
        <v>39.6</v>
      </c>
      <c r="Q3480" t="str">
        <f t="shared" si="218"/>
        <v>theater</v>
      </c>
      <c r="R3480" t="str">
        <f t="shared" si="219"/>
        <v>plays</v>
      </c>
      <c r="S3480" s="12">
        <f>(((I3480/60)/60)/24)+DATE(1970,1,1)</f>
        <v>42079.875</v>
      </c>
      <c r="T3480" s="12">
        <f>(((J3480/60)/60)/24)+DATE(1970,1,1)</f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5">
        <f t="shared" si="217"/>
        <v>34.25</v>
      </c>
      <c r="Q3481" t="str">
        <f t="shared" si="218"/>
        <v>theater</v>
      </c>
      <c r="R3481" t="str">
        <f t="shared" si="219"/>
        <v>plays</v>
      </c>
      <c r="S3481" s="12">
        <f>(((I3481/60)/60)/24)+DATE(1970,1,1)</f>
        <v>41811.855092592588</v>
      </c>
      <c r="T3481" s="12">
        <f>(((J3481/60)/60)/24)+DATE(1970,1,1)</f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5">
        <f t="shared" si="217"/>
        <v>164.62</v>
      </c>
      <c r="Q3482" t="str">
        <f t="shared" si="218"/>
        <v>theater</v>
      </c>
      <c r="R3482" t="str">
        <f t="shared" si="219"/>
        <v>plays</v>
      </c>
      <c r="S3482" s="12">
        <f>(((I3482/60)/60)/24)+DATE(1970,1,1)</f>
        <v>42195.875</v>
      </c>
      <c r="T3482" s="12">
        <f>(((J3482/60)/60)/24)+DATE(1970,1,1)</f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5">
        <f t="shared" si="217"/>
        <v>125.05</v>
      </c>
      <c r="Q3483" t="str">
        <f t="shared" si="218"/>
        <v>theater</v>
      </c>
      <c r="R3483" t="str">
        <f t="shared" si="219"/>
        <v>plays</v>
      </c>
      <c r="S3483" s="12">
        <f>(((I3483/60)/60)/24)+DATE(1970,1,1)</f>
        <v>42006.24754629629</v>
      </c>
      <c r="T3483" s="12">
        <f>(((J3483/60)/60)/24)+DATE(1970,1,1)</f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5">
        <f t="shared" si="217"/>
        <v>51.88</v>
      </c>
      <c r="Q3484" t="str">
        <f t="shared" si="218"/>
        <v>theater</v>
      </c>
      <c r="R3484" t="str">
        <f t="shared" si="219"/>
        <v>plays</v>
      </c>
      <c r="S3484" s="12">
        <f>(((I3484/60)/60)/24)+DATE(1970,1,1)</f>
        <v>41826.771597222221</v>
      </c>
      <c r="T3484" s="12">
        <f>(((J3484/60)/60)/24)+DATE(1970,1,1)</f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5">
        <f t="shared" si="217"/>
        <v>40.29</v>
      </c>
      <c r="Q3485" t="str">
        <f t="shared" si="218"/>
        <v>theater</v>
      </c>
      <c r="R3485" t="str">
        <f t="shared" si="219"/>
        <v>plays</v>
      </c>
      <c r="S3485" s="12">
        <f>(((I3485/60)/60)/24)+DATE(1970,1,1)</f>
        <v>41823.668761574074</v>
      </c>
      <c r="T3485" s="12">
        <f>(((J3485/60)/60)/24)+DATE(1970,1,1)</f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5">
        <f t="shared" si="217"/>
        <v>64.91</v>
      </c>
      <c r="Q3486" t="str">
        <f t="shared" si="218"/>
        <v>theater</v>
      </c>
      <c r="R3486" t="str">
        <f t="shared" si="219"/>
        <v>plays</v>
      </c>
      <c r="S3486" s="12">
        <f>(((I3486/60)/60)/24)+DATE(1970,1,1)</f>
        <v>42536.760405092587</v>
      </c>
      <c r="T3486" s="12">
        <f>(((J3486/60)/60)/24)+DATE(1970,1,1)</f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5">
        <f t="shared" si="217"/>
        <v>55.33</v>
      </c>
      <c r="Q3487" t="str">
        <f t="shared" si="218"/>
        <v>theater</v>
      </c>
      <c r="R3487" t="str">
        <f t="shared" si="219"/>
        <v>plays</v>
      </c>
      <c r="S3487" s="12">
        <f>(((I3487/60)/60)/24)+DATE(1970,1,1)</f>
        <v>42402.693055555559</v>
      </c>
      <c r="T3487" s="12">
        <f>(((J3487/60)/60)/24)+DATE(1970,1,1)</f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5">
        <f t="shared" si="217"/>
        <v>83.14</v>
      </c>
      <c r="Q3488" t="str">
        <f t="shared" si="218"/>
        <v>theater</v>
      </c>
      <c r="R3488" t="str">
        <f t="shared" si="219"/>
        <v>plays</v>
      </c>
      <c r="S3488" s="12">
        <f>(((I3488/60)/60)/24)+DATE(1970,1,1)</f>
        <v>42158.290972222225</v>
      </c>
      <c r="T3488" s="12">
        <f>(((J3488/60)/60)/24)+DATE(1970,1,1)</f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5">
        <f t="shared" si="217"/>
        <v>38.71</v>
      </c>
      <c r="Q3489" t="str">
        <f t="shared" si="218"/>
        <v>theater</v>
      </c>
      <c r="R3489" t="str">
        <f t="shared" si="219"/>
        <v>plays</v>
      </c>
      <c r="S3489" s="12">
        <f>(((I3489/60)/60)/24)+DATE(1970,1,1)</f>
        <v>42179.940416666665</v>
      </c>
      <c r="T3489" s="12">
        <f>(((J3489/60)/60)/24)+DATE(1970,1,1)</f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5">
        <f t="shared" si="217"/>
        <v>125.38</v>
      </c>
      <c r="Q3490" t="str">
        <f t="shared" si="218"/>
        <v>theater</v>
      </c>
      <c r="R3490" t="str">
        <f t="shared" si="219"/>
        <v>plays</v>
      </c>
      <c r="S3490" s="12">
        <f>(((I3490/60)/60)/24)+DATE(1970,1,1)</f>
        <v>42111.666666666672</v>
      </c>
      <c r="T3490" s="12">
        <f>(((J3490/60)/60)/24)+DATE(1970,1,1)</f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5">
        <f t="shared" si="217"/>
        <v>78.260000000000005</v>
      </c>
      <c r="Q3491" t="str">
        <f t="shared" si="218"/>
        <v>theater</v>
      </c>
      <c r="R3491" t="str">
        <f t="shared" si="219"/>
        <v>plays</v>
      </c>
      <c r="S3491" s="12">
        <f>(((I3491/60)/60)/24)+DATE(1970,1,1)</f>
        <v>41783.875</v>
      </c>
      <c r="T3491" s="12">
        <f>(((J3491/60)/60)/24)+DATE(1970,1,1)</f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5">
        <f t="shared" si="217"/>
        <v>47.22</v>
      </c>
      <c r="Q3492" t="str">
        <f t="shared" si="218"/>
        <v>theater</v>
      </c>
      <c r="R3492" t="str">
        <f t="shared" si="219"/>
        <v>plays</v>
      </c>
      <c r="S3492" s="12">
        <f>(((I3492/60)/60)/24)+DATE(1970,1,1)</f>
        <v>42473.802361111113</v>
      </c>
      <c r="T3492" s="12">
        <f>(((J3492/60)/60)/24)+DATE(1970,1,1)</f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5">
        <f t="shared" si="217"/>
        <v>79.099999999999994</v>
      </c>
      <c r="Q3493" t="str">
        <f t="shared" si="218"/>
        <v>theater</v>
      </c>
      <c r="R3493" t="str">
        <f t="shared" si="219"/>
        <v>plays</v>
      </c>
      <c r="S3493" s="12">
        <f>(((I3493/60)/60)/24)+DATE(1970,1,1)</f>
        <v>42142.249814814815</v>
      </c>
      <c r="T3493" s="12">
        <f>(((J3493/60)/60)/24)+DATE(1970,1,1)</f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5">
        <f t="shared" si="217"/>
        <v>114.29</v>
      </c>
      <c r="Q3494" t="str">
        <f t="shared" si="218"/>
        <v>theater</v>
      </c>
      <c r="R3494" t="str">
        <f t="shared" si="219"/>
        <v>plays</v>
      </c>
      <c r="S3494" s="12">
        <f>(((I3494/60)/60)/24)+DATE(1970,1,1)</f>
        <v>42303.009224537032</v>
      </c>
      <c r="T3494" s="12">
        <f>(((J3494/60)/60)/24)+DATE(1970,1,1)</f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5">
        <f t="shared" si="217"/>
        <v>51.72</v>
      </c>
      <c r="Q3495" t="str">
        <f t="shared" si="218"/>
        <v>theater</v>
      </c>
      <c r="R3495" t="str">
        <f t="shared" si="219"/>
        <v>plays</v>
      </c>
      <c r="S3495" s="12">
        <f>(((I3495/60)/60)/24)+DATE(1970,1,1)</f>
        <v>41868.21597222222</v>
      </c>
      <c r="T3495" s="12">
        <f>(((J3495/60)/60)/24)+DATE(1970,1,1)</f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5">
        <f t="shared" si="217"/>
        <v>30.77</v>
      </c>
      <c r="Q3496" t="str">
        <f t="shared" si="218"/>
        <v>theater</v>
      </c>
      <c r="R3496" t="str">
        <f t="shared" si="219"/>
        <v>plays</v>
      </c>
      <c r="S3496" s="12">
        <f>(((I3496/60)/60)/24)+DATE(1970,1,1)</f>
        <v>42700.25</v>
      </c>
      <c r="T3496" s="12">
        <f>(((J3496/60)/60)/24)+DATE(1970,1,1)</f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5">
        <f t="shared" si="217"/>
        <v>74.209999999999994</v>
      </c>
      <c r="Q3497" t="str">
        <f t="shared" si="218"/>
        <v>theater</v>
      </c>
      <c r="R3497" t="str">
        <f t="shared" si="219"/>
        <v>plays</v>
      </c>
      <c r="S3497" s="12">
        <f>(((I3497/60)/60)/24)+DATE(1970,1,1)</f>
        <v>41944.720833333333</v>
      </c>
      <c r="T3497" s="12">
        <f>(((J3497/60)/60)/24)+DATE(1970,1,1)</f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5">
        <f t="shared" si="217"/>
        <v>47.85</v>
      </c>
      <c r="Q3498" t="str">
        <f t="shared" si="218"/>
        <v>theater</v>
      </c>
      <c r="R3498" t="str">
        <f t="shared" si="219"/>
        <v>plays</v>
      </c>
      <c r="S3498" s="12">
        <f>(((I3498/60)/60)/24)+DATE(1970,1,1)</f>
        <v>42624.846828703703</v>
      </c>
      <c r="T3498" s="12">
        <f>(((J3498/60)/60)/24)+DATE(1970,1,1)</f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5">
        <f t="shared" si="217"/>
        <v>34.409999999999997</v>
      </c>
      <c r="Q3499" t="str">
        <f t="shared" si="218"/>
        <v>theater</v>
      </c>
      <c r="R3499" t="str">
        <f t="shared" si="219"/>
        <v>plays</v>
      </c>
      <c r="S3499" s="12">
        <f>(((I3499/60)/60)/24)+DATE(1970,1,1)</f>
        <v>42523.916666666672</v>
      </c>
      <c r="T3499" s="12">
        <f>(((J3499/60)/60)/24)+DATE(1970,1,1)</f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5">
        <f t="shared" si="217"/>
        <v>40.24</v>
      </c>
      <c r="Q3500" t="str">
        <f t="shared" si="218"/>
        <v>theater</v>
      </c>
      <c r="R3500" t="str">
        <f t="shared" si="219"/>
        <v>plays</v>
      </c>
      <c r="S3500" s="12">
        <f>(((I3500/60)/60)/24)+DATE(1970,1,1)</f>
        <v>42518.905555555553</v>
      </c>
      <c r="T3500" s="12">
        <f>(((J3500/60)/60)/24)+DATE(1970,1,1)</f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5">
        <f t="shared" si="217"/>
        <v>60.29</v>
      </c>
      <c r="Q3501" t="str">
        <f t="shared" si="218"/>
        <v>theater</v>
      </c>
      <c r="R3501" t="str">
        <f t="shared" si="219"/>
        <v>plays</v>
      </c>
      <c r="S3501" s="12">
        <f>(((I3501/60)/60)/24)+DATE(1970,1,1)</f>
        <v>42186.290972222225</v>
      </c>
      <c r="T3501" s="12">
        <f>(((J3501/60)/60)/24)+DATE(1970,1,1)</f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5">
        <f t="shared" si="217"/>
        <v>25.31</v>
      </c>
      <c r="Q3502" t="str">
        <f t="shared" si="218"/>
        <v>theater</v>
      </c>
      <c r="R3502" t="str">
        <f t="shared" si="219"/>
        <v>plays</v>
      </c>
      <c r="S3502" s="12">
        <f>(((I3502/60)/60)/24)+DATE(1970,1,1)</f>
        <v>42436.207638888889</v>
      </c>
      <c r="T3502" s="12">
        <f>(((J3502/60)/60)/24)+DATE(1970,1,1)</f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5">
        <f t="shared" si="217"/>
        <v>35.950000000000003</v>
      </c>
      <c r="Q3503" t="str">
        <f t="shared" si="218"/>
        <v>theater</v>
      </c>
      <c r="R3503" t="str">
        <f t="shared" si="219"/>
        <v>plays</v>
      </c>
      <c r="S3503" s="12">
        <f>(((I3503/60)/60)/24)+DATE(1970,1,1)</f>
        <v>42258.763831018514</v>
      </c>
      <c r="T3503" s="12">
        <f>(((J3503/60)/60)/24)+DATE(1970,1,1)</f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5">
        <f t="shared" si="217"/>
        <v>136</v>
      </c>
      <c r="Q3504" t="str">
        <f t="shared" si="218"/>
        <v>theater</v>
      </c>
      <c r="R3504" t="str">
        <f t="shared" si="219"/>
        <v>plays</v>
      </c>
      <c r="S3504" s="12">
        <f>(((I3504/60)/60)/24)+DATE(1970,1,1)</f>
        <v>42445.165972222225</v>
      </c>
      <c r="T3504" s="12">
        <f>(((J3504/60)/60)/24)+DATE(1970,1,1)</f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5">
        <f t="shared" si="217"/>
        <v>70.760000000000005</v>
      </c>
      <c r="Q3505" t="str">
        <f t="shared" si="218"/>
        <v>theater</v>
      </c>
      <c r="R3505" t="str">
        <f t="shared" si="219"/>
        <v>plays</v>
      </c>
      <c r="S3505" s="12">
        <f>(((I3505/60)/60)/24)+DATE(1970,1,1)</f>
        <v>42575.478333333333</v>
      </c>
      <c r="T3505" s="12">
        <f>(((J3505/60)/60)/24)+DATE(1970,1,1)</f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5">
        <f t="shared" si="217"/>
        <v>125</v>
      </c>
      <c r="Q3506" t="str">
        <f t="shared" si="218"/>
        <v>theater</v>
      </c>
      <c r="R3506" t="str">
        <f t="shared" si="219"/>
        <v>plays</v>
      </c>
      <c r="S3506" s="12">
        <f>(((I3506/60)/60)/24)+DATE(1970,1,1)</f>
        <v>42327.790405092594</v>
      </c>
      <c r="T3506" s="12">
        <f>(((J3506/60)/60)/24)+DATE(1970,1,1)</f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5">
        <f t="shared" si="217"/>
        <v>66.510000000000005</v>
      </c>
      <c r="Q3507" t="str">
        <f t="shared" si="218"/>
        <v>theater</v>
      </c>
      <c r="R3507" t="str">
        <f t="shared" si="219"/>
        <v>plays</v>
      </c>
      <c r="S3507" s="12">
        <f>(((I3507/60)/60)/24)+DATE(1970,1,1)</f>
        <v>41772.166666666664</v>
      </c>
      <c r="T3507" s="12">
        <f>(((J3507/60)/60)/24)+DATE(1970,1,1)</f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5">
        <f t="shared" si="217"/>
        <v>105</v>
      </c>
      <c r="Q3508" t="str">
        <f t="shared" si="218"/>
        <v>theater</v>
      </c>
      <c r="R3508" t="str">
        <f t="shared" si="219"/>
        <v>plays</v>
      </c>
      <c r="S3508" s="12">
        <f>(((I3508/60)/60)/24)+DATE(1970,1,1)</f>
        <v>41874.734259259261</v>
      </c>
      <c r="T3508" s="12">
        <f>(((J3508/60)/60)/24)+DATE(1970,1,1)</f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5">
        <f t="shared" si="217"/>
        <v>145</v>
      </c>
      <c r="Q3509" t="str">
        <f t="shared" si="218"/>
        <v>theater</v>
      </c>
      <c r="R3509" t="str">
        <f t="shared" si="219"/>
        <v>plays</v>
      </c>
      <c r="S3509" s="12">
        <f>(((I3509/60)/60)/24)+DATE(1970,1,1)</f>
        <v>42521.92288194444</v>
      </c>
      <c r="T3509" s="12">
        <f>(((J3509/60)/60)/24)+DATE(1970,1,1)</f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5">
        <f t="shared" si="217"/>
        <v>12</v>
      </c>
      <c r="Q3510" t="str">
        <f t="shared" si="218"/>
        <v>theater</v>
      </c>
      <c r="R3510" t="str">
        <f t="shared" si="219"/>
        <v>plays</v>
      </c>
      <c r="S3510" s="12">
        <f>(((I3510/60)/60)/24)+DATE(1970,1,1)</f>
        <v>42500.875</v>
      </c>
      <c r="T3510" s="12">
        <f>(((J3510/60)/60)/24)+DATE(1970,1,1)</f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5">
        <f t="shared" si="217"/>
        <v>96.67</v>
      </c>
      <c r="Q3511" t="str">
        <f t="shared" si="218"/>
        <v>theater</v>
      </c>
      <c r="R3511" t="str">
        <f t="shared" si="219"/>
        <v>plays</v>
      </c>
      <c r="S3511" s="12">
        <f>(((I3511/60)/60)/24)+DATE(1970,1,1)</f>
        <v>41964.204861111109</v>
      </c>
      <c r="T3511" s="12">
        <f>(((J3511/60)/60)/24)+DATE(1970,1,1)</f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5">
        <f t="shared" si="217"/>
        <v>60.33</v>
      </c>
      <c r="Q3512" t="str">
        <f t="shared" si="218"/>
        <v>theater</v>
      </c>
      <c r="R3512" t="str">
        <f t="shared" si="219"/>
        <v>plays</v>
      </c>
      <c r="S3512" s="12">
        <f>(((I3512/60)/60)/24)+DATE(1970,1,1)</f>
        <v>41822.62090277778</v>
      </c>
      <c r="T3512" s="12">
        <f>(((J3512/60)/60)/24)+DATE(1970,1,1)</f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5">
        <f t="shared" si="217"/>
        <v>79.89</v>
      </c>
      <c r="Q3513" t="str">
        <f t="shared" si="218"/>
        <v>theater</v>
      </c>
      <c r="R3513" t="str">
        <f t="shared" si="219"/>
        <v>plays</v>
      </c>
      <c r="S3513" s="12">
        <f>(((I3513/60)/60)/24)+DATE(1970,1,1)</f>
        <v>41950.770833333336</v>
      </c>
      <c r="T3513" s="12">
        <f>(((J3513/60)/60)/24)+DATE(1970,1,1)</f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5">
        <f t="shared" si="217"/>
        <v>58.82</v>
      </c>
      <c r="Q3514" t="str">
        <f t="shared" si="218"/>
        <v>theater</v>
      </c>
      <c r="R3514" t="str">
        <f t="shared" si="219"/>
        <v>plays</v>
      </c>
      <c r="S3514" s="12">
        <f>(((I3514/60)/60)/24)+DATE(1970,1,1)</f>
        <v>42117.49527777778</v>
      </c>
      <c r="T3514" s="12">
        <f>(((J3514/60)/60)/24)+DATE(1970,1,1)</f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5">
        <f t="shared" si="217"/>
        <v>75.34</v>
      </c>
      <c r="Q3515" t="str">
        <f t="shared" si="218"/>
        <v>theater</v>
      </c>
      <c r="R3515" t="str">
        <f t="shared" si="219"/>
        <v>plays</v>
      </c>
      <c r="S3515" s="12">
        <f>(((I3515/60)/60)/24)+DATE(1970,1,1)</f>
        <v>41794.207638888889</v>
      </c>
      <c r="T3515" s="12">
        <f>(((J3515/60)/60)/24)+DATE(1970,1,1)</f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5">
        <f t="shared" si="217"/>
        <v>55</v>
      </c>
      <c r="Q3516" t="str">
        <f t="shared" si="218"/>
        <v>theater</v>
      </c>
      <c r="R3516" t="str">
        <f t="shared" si="219"/>
        <v>plays</v>
      </c>
      <c r="S3516" s="12">
        <f>(((I3516/60)/60)/24)+DATE(1970,1,1)</f>
        <v>42037.207638888889</v>
      </c>
      <c r="T3516" s="12">
        <f>(((J3516/60)/60)/24)+DATE(1970,1,1)</f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5">
        <f t="shared" si="217"/>
        <v>66.959999999999994</v>
      </c>
      <c r="Q3517" t="str">
        <f t="shared" si="218"/>
        <v>theater</v>
      </c>
      <c r="R3517" t="str">
        <f t="shared" si="219"/>
        <v>plays</v>
      </c>
      <c r="S3517" s="12">
        <f>(((I3517/60)/60)/24)+DATE(1970,1,1)</f>
        <v>42155.772812499999</v>
      </c>
      <c r="T3517" s="12">
        <f>(((J3517/60)/60)/24)+DATE(1970,1,1)</f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5">
        <f t="shared" si="217"/>
        <v>227.27</v>
      </c>
      <c r="Q3518" t="str">
        <f t="shared" si="218"/>
        <v>theater</v>
      </c>
      <c r="R3518" t="str">
        <f t="shared" si="219"/>
        <v>plays</v>
      </c>
      <c r="S3518" s="12">
        <f>(((I3518/60)/60)/24)+DATE(1970,1,1)</f>
        <v>41890.125</v>
      </c>
      <c r="T3518" s="12">
        <f>(((J3518/60)/60)/24)+DATE(1970,1,1)</f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5">
        <f t="shared" si="217"/>
        <v>307.69</v>
      </c>
      <c r="Q3519" t="str">
        <f t="shared" si="218"/>
        <v>theater</v>
      </c>
      <c r="R3519" t="str">
        <f t="shared" si="219"/>
        <v>plays</v>
      </c>
      <c r="S3519" s="12">
        <f>(((I3519/60)/60)/24)+DATE(1970,1,1)</f>
        <v>41824.458333333336</v>
      </c>
      <c r="T3519" s="12">
        <f>(((J3519/60)/60)/24)+DATE(1970,1,1)</f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5">
        <f t="shared" si="217"/>
        <v>50.02</v>
      </c>
      <c r="Q3520" t="str">
        <f t="shared" si="218"/>
        <v>theater</v>
      </c>
      <c r="R3520" t="str">
        <f t="shared" si="219"/>
        <v>plays</v>
      </c>
      <c r="S3520" s="12">
        <f>(((I3520/60)/60)/24)+DATE(1970,1,1)</f>
        <v>41914.597916666666</v>
      </c>
      <c r="T3520" s="12">
        <f>(((J3520/60)/60)/24)+DATE(1970,1,1)</f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5">
        <f t="shared" si="217"/>
        <v>72.39</v>
      </c>
      <c r="Q3521" t="str">
        <f t="shared" si="218"/>
        <v>theater</v>
      </c>
      <c r="R3521" t="str">
        <f t="shared" si="219"/>
        <v>plays</v>
      </c>
      <c r="S3521" s="12">
        <f>(((I3521/60)/60)/24)+DATE(1970,1,1)</f>
        <v>42067.598958333328</v>
      </c>
      <c r="T3521" s="12">
        <f>(((J3521/60)/60)/24)+DATE(1970,1,1)</f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5">
        <f t="shared" si="217"/>
        <v>95.95</v>
      </c>
      <c r="Q3522" t="str">
        <f t="shared" si="218"/>
        <v>theater</v>
      </c>
      <c r="R3522" t="str">
        <f t="shared" si="219"/>
        <v>plays</v>
      </c>
      <c r="S3522" s="12">
        <f>(((I3522/60)/60)/24)+DATE(1970,1,1)</f>
        <v>42253.57430555555</v>
      </c>
      <c r="T3522" s="12">
        <f>(((J3522/60)/60)/24)+DATE(1970,1,1)</f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5">
        <f t="shared" ref="P3523:P3586" si="221">ROUND(E3523/L3523,2)</f>
        <v>45.62</v>
      </c>
      <c r="Q3523" t="str">
        <f t="shared" ref="Q3523:Q3586" si="222">LEFT(N3523,FIND("/",N3523)-1)</f>
        <v>theater</v>
      </c>
      <c r="R3523" t="str">
        <f t="shared" ref="R3523:R3586" si="223">RIGHT(N3523,LEN(N3523)-FIND("/",N3523))</f>
        <v>plays</v>
      </c>
      <c r="S3523" s="12">
        <f>(((I3523/60)/60)/24)+DATE(1970,1,1)</f>
        <v>41911.361342592594</v>
      </c>
      <c r="T3523" s="12">
        <f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5">
        <f t="shared" si="221"/>
        <v>41.03</v>
      </c>
      <c r="Q3524" t="str">
        <f t="shared" si="222"/>
        <v>theater</v>
      </c>
      <c r="R3524" t="str">
        <f t="shared" si="223"/>
        <v>plays</v>
      </c>
      <c r="S3524" s="12">
        <f>(((I3524/60)/60)/24)+DATE(1970,1,1)</f>
        <v>42262.420833333337</v>
      </c>
      <c r="T3524" s="12">
        <f>(((J3524/60)/60)/24)+DATE(1970,1,1)</f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5">
        <f t="shared" si="221"/>
        <v>56.83</v>
      </c>
      <c r="Q3525" t="str">
        <f t="shared" si="222"/>
        <v>theater</v>
      </c>
      <c r="R3525" t="str">
        <f t="shared" si="223"/>
        <v>plays</v>
      </c>
      <c r="S3525" s="12">
        <f>(((I3525/60)/60)/24)+DATE(1970,1,1)</f>
        <v>42638.958333333328</v>
      </c>
      <c r="T3525" s="12">
        <f>(((J3525/60)/60)/24)+DATE(1970,1,1)</f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5">
        <f t="shared" si="221"/>
        <v>137.24</v>
      </c>
      <c r="Q3526" t="str">
        <f t="shared" si="222"/>
        <v>theater</v>
      </c>
      <c r="R3526" t="str">
        <f t="shared" si="223"/>
        <v>plays</v>
      </c>
      <c r="S3526" s="12">
        <f>(((I3526/60)/60)/24)+DATE(1970,1,1)</f>
        <v>41895.166666666664</v>
      </c>
      <c r="T3526" s="12">
        <f>(((J3526/60)/60)/24)+DATE(1970,1,1)</f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5">
        <f t="shared" si="221"/>
        <v>75.709999999999994</v>
      </c>
      <c r="Q3527" t="str">
        <f t="shared" si="222"/>
        <v>theater</v>
      </c>
      <c r="R3527" t="str">
        <f t="shared" si="223"/>
        <v>plays</v>
      </c>
      <c r="S3527" s="12">
        <f>(((I3527/60)/60)/24)+DATE(1970,1,1)</f>
        <v>42225.666666666672</v>
      </c>
      <c r="T3527" s="12">
        <f>(((J3527/60)/60)/24)+DATE(1970,1,1)</f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5">
        <f t="shared" si="221"/>
        <v>99</v>
      </c>
      <c r="Q3528" t="str">
        <f t="shared" si="222"/>
        <v>theater</v>
      </c>
      <c r="R3528" t="str">
        <f t="shared" si="223"/>
        <v>plays</v>
      </c>
      <c r="S3528" s="12">
        <f>(((I3528/60)/60)/24)+DATE(1970,1,1)</f>
        <v>42488.249305555553</v>
      </c>
      <c r="T3528" s="12">
        <f>(((J3528/60)/60)/24)+DATE(1970,1,1)</f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5">
        <f t="shared" si="221"/>
        <v>81.569999999999993</v>
      </c>
      <c r="Q3529" t="str">
        <f t="shared" si="222"/>
        <v>theater</v>
      </c>
      <c r="R3529" t="str">
        <f t="shared" si="223"/>
        <v>plays</v>
      </c>
      <c r="S3529" s="12">
        <f>(((I3529/60)/60)/24)+DATE(1970,1,1)</f>
        <v>42196.165972222225</v>
      </c>
      <c r="T3529" s="12">
        <f>(((J3529/60)/60)/24)+DATE(1970,1,1)</f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5">
        <f t="shared" si="221"/>
        <v>45.11</v>
      </c>
      <c r="Q3530" t="str">
        <f t="shared" si="222"/>
        <v>theater</v>
      </c>
      <c r="R3530" t="str">
        <f t="shared" si="223"/>
        <v>plays</v>
      </c>
      <c r="S3530" s="12">
        <f>(((I3530/60)/60)/24)+DATE(1970,1,1)</f>
        <v>42753.50136574074</v>
      </c>
      <c r="T3530" s="12">
        <f>(((J3530/60)/60)/24)+DATE(1970,1,1)</f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5">
        <f t="shared" si="221"/>
        <v>36.67</v>
      </c>
      <c r="Q3531" t="str">
        <f t="shared" si="222"/>
        <v>theater</v>
      </c>
      <c r="R3531" t="str">
        <f t="shared" si="223"/>
        <v>plays</v>
      </c>
      <c r="S3531" s="12">
        <f>(((I3531/60)/60)/24)+DATE(1970,1,1)</f>
        <v>42198.041666666672</v>
      </c>
      <c r="T3531" s="12">
        <f>(((J3531/60)/60)/24)+DATE(1970,1,1)</f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5">
        <f t="shared" si="221"/>
        <v>125</v>
      </c>
      <c r="Q3532" t="str">
        <f t="shared" si="222"/>
        <v>theater</v>
      </c>
      <c r="R3532" t="str">
        <f t="shared" si="223"/>
        <v>plays</v>
      </c>
      <c r="S3532" s="12">
        <f>(((I3532/60)/60)/24)+DATE(1970,1,1)</f>
        <v>42470.833333333328</v>
      </c>
      <c r="T3532" s="12">
        <f>(((J3532/60)/60)/24)+DATE(1970,1,1)</f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5">
        <f t="shared" si="221"/>
        <v>49.23</v>
      </c>
      <c r="Q3533" t="str">
        <f t="shared" si="222"/>
        <v>theater</v>
      </c>
      <c r="R3533" t="str">
        <f t="shared" si="223"/>
        <v>plays</v>
      </c>
      <c r="S3533" s="12">
        <f>(((I3533/60)/60)/24)+DATE(1970,1,1)</f>
        <v>42551.654328703706</v>
      </c>
      <c r="T3533" s="12">
        <f>(((J3533/60)/60)/24)+DATE(1970,1,1)</f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5">
        <f t="shared" si="221"/>
        <v>42.3</v>
      </c>
      <c r="Q3534" t="str">
        <f t="shared" si="222"/>
        <v>theater</v>
      </c>
      <c r="R3534" t="str">
        <f t="shared" si="223"/>
        <v>plays</v>
      </c>
      <c r="S3534" s="12">
        <f>(((I3534/60)/60)/24)+DATE(1970,1,1)</f>
        <v>41900.165972222225</v>
      </c>
      <c r="T3534" s="12">
        <f>(((J3534/60)/60)/24)+DATE(1970,1,1)</f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5">
        <f t="shared" si="221"/>
        <v>78.88</v>
      </c>
      <c r="Q3535" t="str">
        <f t="shared" si="222"/>
        <v>theater</v>
      </c>
      <c r="R3535" t="str">
        <f t="shared" si="223"/>
        <v>plays</v>
      </c>
      <c r="S3535" s="12">
        <f>(((I3535/60)/60)/24)+DATE(1970,1,1)</f>
        <v>42319.802858796291</v>
      </c>
      <c r="T3535" s="12">
        <f>(((J3535/60)/60)/24)+DATE(1970,1,1)</f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5">
        <f t="shared" si="221"/>
        <v>38.28</v>
      </c>
      <c r="Q3536" t="str">
        <f t="shared" si="222"/>
        <v>theater</v>
      </c>
      <c r="R3536" t="str">
        <f t="shared" si="223"/>
        <v>plays</v>
      </c>
      <c r="S3536" s="12">
        <f>(((I3536/60)/60)/24)+DATE(1970,1,1)</f>
        <v>42278.6252662037</v>
      </c>
      <c r="T3536" s="12">
        <f>(((J3536/60)/60)/24)+DATE(1970,1,1)</f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5">
        <f t="shared" si="221"/>
        <v>44.85</v>
      </c>
      <c r="Q3537" t="str">
        <f t="shared" si="222"/>
        <v>theater</v>
      </c>
      <c r="R3537" t="str">
        <f t="shared" si="223"/>
        <v>plays</v>
      </c>
      <c r="S3537" s="12">
        <f>(((I3537/60)/60)/24)+DATE(1970,1,1)</f>
        <v>42279.75</v>
      </c>
      <c r="T3537" s="12">
        <f>(((J3537/60)/60)/24)+DATE(1970,1,1)</f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5">
        <f t="shared" si="221"/>
        <v>13.53</v>
      </c>
      <c r="Q3538" t="str">
        <f t="shared" si="222"/>
        <v>theater</v>
      </c>
      <c r="R3538" t="str">
        <f t="shared" si="223"/>
        <v>plays</v>
      </c>
      <c r="S3538" s="12">
        <f>(((I3538/60)/60)/24)+DATE(1970,1,1)</f>
        <v>42358.499305555553</v>
      </c>
      <c r="T3538" s="12">
        <f>(((J3538/60)/60)/24)+DATE(1970,1,1)</f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5">
        <f t="shared" si="221"/>
        <v>43.5</v>
      </c>
      <c r="Q3539" t="str">
        <f t="shared" si="222"/>
        <v>theater</v>
      </c>
      <c r="R3539" t="str">
        <f t="shared" si="223"/>
        <v>plays</v>
      </c>
      <c r="S3539" s="12">
        <f>(((I3539/60)/60)/24)+DATE(1970,1,1)</f>
        <v>41960.332638888889</v>
      </c>
      <c r="T3539" s="12">
        <f>(((J3539/60)/60)/24)+DATE(1970,1,1)</f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5">
        <f t="shared" si="221"/>
        <v>30.95</v>
      </c>
      <c r="Q3540" t="str">
        <f t="shared" si="222"/>
        <v>theater</v>
      </c>
      <c r="R3540" t="str">
        <f t="shared" si="223"/>
        <v>plays</v>
      </c>
      <c r="S3540" s="12">
        <f>(((I3540/60)/60)/24)+DATE(1970,1,1)</f>
        <v>42599.420601851853</v>
      </c>
      <c r="T3540" s="12">
        <f>(((J3540/60)/60)/24)+DATE(1970,1,1)</f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5">
        <f t="shared" si="221"/>
        <v>55.23</v>
      </c>
      <c r="Q3541" t="str">
        <f t="shared" si="222"/>
        <v>theater</v>
      </c>
      <c r="R3541" t="str">
        <f t="shared" si="223"/>
        <v>plays</v>
      </c>
      <c r="S3541" s="12">
        <f>(((I3541/60)/60)/24)+DATE(1970,1,1)</f>
        <v>42621.756041666667</v>
      </c>
      <c r="T3541" s="12">
        <f>(((J3541/60)/60)/24)+DATE(1970,1,1)</f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5">
        <f t="shared" si="221"/>
        <v>46.13</v>
      </c>
      <c r="Q3542" t="str">
        <f t="shared" si="222"/>
        <v>theater</v>
      </c>
      <c r="R3542" t="str">
        <f t="shared" si="223"/>
        <v>plays</v>
      </c>
      <c r="S3542" s="12">
        <f>(((I3542/60)/60)/24)+DATE(1970,1,1)</f>
        <v>42547.003368055557</v>
      </c>
      <c r="T3542" s="12">
        <f>(((J3542/60)/60)/24)+DATE(1970,1,1)</f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5">
        <f t="shared" si="221"/>
        <v>39.380000000000003</v>
      </c>
      <c r="Q3543" t="str">
        <f t="shared" si="222"/>
        <v>theater</v>
      </c>
      <c r="R3543" t="str">
        <f t="shared" si="223"/>
        <v>plays</v>
      </c>
      <c r="S3543" s="12">
        <f>(((I3543/60)/60)/24)+DATE(1970,1,1)</f>
        <v>42247.730034722219</v>
      </c>
      <c r="T3543" s="12">
        <f>(((J3543/60)/60)/24)+DATE(1970,1,1)</f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5">
        <f t="shared" si="221"/>
        <v>66.150000000000006</v>
      </c>
      <c r="Q3544" t="str">
        <f t="shared" si="222"/>
        <v>theater</v>
      </c>
      <c r="R3544" t="str">
        <f t="shared" si="223"/>
        <v>plays</v>
      </c>
      <c r="S3544" s="12">
        <f>(((I3544/60)/60)/24)+DATE(1970,1,1)</f>
        <v>41889.599791666667</v>
      </c>
      <c r="T3544" s="12">
        <f>(((J3544/60)/60)/24)+DATE(1970,1,1)</f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5">
        <f t="shared" si="221"/>
        <v>54.14</v>
      </c>
      <c r="Q3545" t="str">
        <f t="shared" si="222"/>
        <v>theater</v>
      </c>
      <c r="R3545" t="str">
        <f t="shared" si="223"/>
        <v>plays</v>
      </c>
      <c r="S3545" s="12">
        <f>(((I3545/60)/60)/24)+DATE(1970,1,1)</f>
        <v>42180.755312499998</v>
      </c>
      <c r="T3545" s="12">
        <f>(((J3545/60)/60)/24)+DATE(1970,1,1)</f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5">
        <f t="shared" si="221"/>
        <v>104.17</v>
      </c>
      <c r="Q3546" t="str">
        <f t="shared" si="222"/>
        <v>theater</v>
      </c>
      <c r="R3546" t="str">
        <f t="shared" si="223"/>
        <v>plays</v>
      </c>
      <c r="S3546" s="12">
        <f>(((I3546/60)/60)/24)+DATE(1970,1,1)</f>
        <v>42070.831678240742</v>
      </c>
      <c r="T3546" s="12">
        <f>(((J3546/60)/60)/24)+DATE(1970,1,1)</f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5">
        <f t="shared" si="221"/>
        <v>31.38</v>
      </c>
      <c r="Q3547" t="str">
        <f t="shared" si="222"/>
        <v>theater</v>
      </c>
      <c r="R3547" t="str">
        <f t="shared" si="223"/>
        <v>plays</v>
      </c>
      <c r="S3547" s="12">
        <f>(((I3547/60)/60)/24)+DATE(1970,1,1)</f>
        <v>42105.807395833333</v>
      </c>
      <c r="T3547" s="12">
        <f>(((J3547/60)/60)/24)+DATE(1970,1,1)</f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5">
        <f t="shared" si="221"/>
        <v>59.21</v>
      </c>
      <c r="Q3548" t="str">
        <f t="shared" si="222"/>
        <v>theater</v>
      </c>
      <c r="R3548" t="str">
        <f t="shared" si="223"/>
        <v>plays</v>
      </c>
      <c r="S3548" s="12">
        <f>(((I3548/60)/60)/24)+DATE(1970,1,1)</f>
        <v>42095.165972222225</v>
      </c>
      <c r="T3548" s="12">
        <f>(((J3548/60)/60)/24)+DATE(1970,1,1)</f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5">
        <f t="shared" si="221"/>
        <v>119.18</v>
      </c>
      <c r="Q3549" t="str">
        <f t="shared" si="222"/>
        <v>theater</v>
      </c>
      <c r="R3549" t="str">
        <f t="shared" si="223"/>
        <v>plays</v>
      </c>
      <c r="S3549" s="12">
        <f>(((I3549/60)/60)/24)+DATE(1970,1,1)</f>
        <v>42504.165972222225</v>
      </c>
      <c r="T3549" s="12">
        <f>(((J3549/60)/60)/24)+DATE(1970,1,1)</f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5">
        <f t="shared" si="221"/>
        <v>164.62</v>
      </c>
      <c r="Q3550" t="str">
        <f t="shared" si="222"/>
        <v>theater</v>
      </c>
      <c r="R3550" t="str">
        <f t="shared" si="223"/>
        <v>plays</v>
      </c>
      <c r="S3550" s="12">
        <f>(((I3550/60)/60)/24)+DATE(1970,1,1)</f>
        <v>42434.041666666672</v>
      </c>
      <c r="T3550" s="12">
        <f>(((J3550/60)/60)/24)+DATE(1970,1,1)</f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5">
        <f t="shared" si="221"/>
        <v>24.29</v>
      </c>
      <c r="Q3551" t="str">
        <f t="shared" si="222"/>
        <v>theater</v>
      </c>
      <c r="R3551" t="str">
        <f t="shared" si="223"/>
        <v>plays</v>
      </c>
      <c r="S3551" s="12">
        <f>(((I3551/60)/60)/24)+DATE(1970,1,1)</f>
        <v>42251.394363425927</v>
      </c>
      <c r="T3551" s="12">
        <f>(((J3551/60)/60)/24)+DATE(1970,1,1)</f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5">
        <f t="shared" si="221"/>
        <v>40.94</v>
      </c>
      <c r="Q3552" t="str">
        <f t="shared" si="222"/>
        <v>theater</v>
      </c>
      <c r="R3552" t="str">
        <f t="shared" si="223"/>
        <v>plays</v>
      </c>
      <c r="S3552" s="12">
        <f>(((I3552/60)/60)/24)+DATE(1970,1,1)</f>
        <v>42492.893495370372</v>
      </c>
      <c r="T3552" s="12">
        <f>(((J3552/60)/60)/24)+DATE(1970,1,1)</f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5">
        <f t="shared" si="221"/>
        <v>61.1</v>
      </c>
      <c r="Q3553" t="str">
        <f t="shared" si="222"/>
        <v>theater</v>
      </c>
      <c r="R3553" t="str">
        <f t="shared" si="223"/>
        <v>plays</v>
      </c>
      <c r="S3553" s="12">
        <f>(((I3553/60)/60)/24)+DATE(1970,1,1)</f>
        <v>41781.921527777777</v>
      </c>
      <c r="T3553" s="12">
        <f>(((J3553/60)/60)/24)+DATE(1970,1,1)</f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5">
        <f t="shared" si="221"/>
        <v>38.65</v>
      </c>
      <c r="Q3554" t="str">
        <f t="shared" si="222"/>
        <v>theater</v>
      </c>
      <c r="R3554" t="str">
        <f t="shared" si="223"/>
        <v>plays</v>
      </c>
      <c r="S3554" s="12">
        <f>(((I3554/60)/60)/24)+DATE(1970,1,1)</f>
        <v>41818.587083333332</v>
      </c>
      <c r="T3554" s="12">
        <f>(((J3554/60)/60)/24)+DATE(1970,1,1)</f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5">
        <f t="shared" si="221"/>
        <v>56.2</v>
      </c>
      <c r="Q3555" t="str">
        <f t="shared" si="222"/>
        <v>theater</v>
      </c>
      <c r="R3555" t="str">
        <f t="shared" si="223"/>
        <v>plays</v>
      </c>
      <c r="S3555" s="12">
        <f>(((I3555/60)/60)/24)+DATE(1970,1,1)</f>
        <v>42228</v>
      </c>
      <c r="T3555" s="12">
        <f>(((J3555/60)/60)/24)+DATE(1970,1,1)</f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5">
        <f t="shared" si="221"/>
        <v>107</v>
      </c>
      <c r="Q3556" t="str">
        <f t="shared" si="222"/>
        <v>theater</v>
      </c>
      <c r="R3556" t="str">
        <f t="shared" si="223"/>
        <v>plays</v>
      </c>
      <c r="S3556" s="12">
        <f>(((I3556/60)/60)/24)+DATE(1970,1,1)</f>
        <v>42046.708333333328</v>
      </c>
      <c r="T3556" s="12">
        <f>(((J3556/60)/60)/24)+DATE(1970,1,1)</f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5">
        <f t="shared" si="221"/>
        <v>171.43</v>
      </c>
      <c r="Q3557" t="str">
        <f t="shared" si="222"/>
        <v>theater</v>
      </c>
      <c r="R3557" t="str">
        <f t="shared" si="223"/>
        <v>plays</v>
      </c>
      <c r="S3557" s="12">
        <f>(((I3557/60)/60)/24)+DATE(1970,1,1)</f>
        <v>42691.483726851846</v>
      </c>
      <c r="T3557" s="12">
        <f>(((J3557/60)/60)/24)+DATE(1970,1,1)</f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5">
        <f t="shared" si="221"/>
        <v>110.5</v>
      </c>
      <c r="Q3558" t="str">
        <f t="shared" si="222"/>
        <v>theater</v>
      </c>
      <c r="R3558" t="str">
        <f t="shared" si="223"/>
        <v>plays</v>
      </c>
      <c r="S3558" s="12">
        <f>(((I3558/60)/60)/24)+DATE(1970,1,1)</f>
        <v>41868.649583333332</v>
      </c>
      <c r="T3558" s="12">
        <f>(((J3558/60)/60)/24)+DATE(1970,1,1)</f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5">
        <f t="shared" si="221"/>
        <v>179.28</v>
      </c>
      <c r="Q3559" t="str">
        <f t="shared" si="222"/>
        <v>theater</v>
      </c>
      <c r="R3559" t="str">
        <f t="shared" si="223"/>
        <v>plays</v>
      </c>
      <c r="S3559" s="12">
        <f>(((I3559/60)/60)/24)+DATE(1970,1,1)</f>
        <v>41764.276747685188</v>
      </c>
      <c r="T3559" s="12">
        <f>(((J3559/60)/60)/24)+DATE(1970,1,1)</f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5">
        <f t="shared" si="221"/>
        <v>22.91</v>
      </c>
      <c r="Q3560" t="str">
        <f t="shared" si="222"/>
        <v>theater</v>
      </c>
      <c r="R3560" t="str">
        <f t="shared" si="223"/>
        <v>plays</v>
      </c>
      <c r="S3560" s="12">
        <f>(((I3560/60)/60)/24)+DATE(1970,1,1)</f>
        <v>42181.875</v>
      </c>
      <c r="T3560" s="12">
        <f>(((J3560/60)/60)/24)+DATE(1970,1,1)</f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5">
        <f t="shared" si="221"/>
        <v>43.13</v>
      </c>
      <c r="Q3561" t="str">
        <f t="shared" si="222"/>
        <v>theater</v>
      </c>
      <c r="R3561" t="str">
        <f t="shared" si="223"/>
        <v>plays</v>
      </c>
      <c r="S3561" s="12">
        <f>(((I3561/60)/60)/24)+DATE(1970,1,1)</f>
        <v>42216.373611111107</v>
      </c>
      <c r="T3561" s="12">
        <f>(((J3561/60)/60)/24)+DATE(1970,1,1)</f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5">
        <f t="shared" si="221"/>
        <v>46.89</v>
      </c>
      <c r="Q3562" t="str">
        <f t="shared" si="222"/>
        <v>theater</v>
      </c>
      <c r="R3562" t="str">
        <f t="shared" si="223"/>
        <v>plays</v>
      </c>
      <c r="S3562" s="12">
        <f>(((I3562/60)/60)/24)+DATE(1970,1,1)</f>
        <v>42151.114583333328</v>
      </c>
      <c r="T3562" s="12">
        <f>(((J3562/60)/60)/24)+DATE(1970,1,1)</f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5">
        <f t="shared" si="221"/>
        <v>47.41</v>
      </c>
      <c r="Q3563" t="str">
        <f t="shared" si="222"/>
        <v>theater</v>
      </c>
      <c r="R3563" t="str">
        <f t="shared" si="223"/>
        <v>plays</v>
      </c>
      <c r="S3563" s="12">
        <f>(((I3563/60)/60)/24)+DATE(1970,1,1)</f>
        <v>42221.774999999994</v>
      </c>
      <c r="T3563" s="12">
        <f>(((J3563/60)/60)/24)+DATE(1970,1,1)</f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5">
        <f t="shared" si="221"/>
        <v>15.13</v>
      </c>
      <c r="Q3564" t="str">
        <f t="shared" si="222"/>
        <v>theater</v>
      </c>
      <c r="R3564" t="str">
        <f t="shared" si="223"/>
        <v>plays</v>
      </c>
      <c r="S3564" s="12">
        <f>(((I3564/60)/60)/24)+DATE(1970,1,1)</f>
        <v>42442.916666666672</v>
      </c>
      <c r="T3564" s="12">
        <f>(((J3564/60)/60)/24)+DATE(1970,1,1)</f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5">
        <f t="shared" si="221"/>
        <v>21.1</v>
      </c>
      <c r="Q3565" t="str">
        <f t="shared" si="222"/>
        <v>theater</v>
      </c>
      <c r="R3565" t="str">
        <f t="shared" si="223"/>
        <v>plays</v>
      </c>
      <c r="S3565" s="12">
        <f>(((I3565/60)/60)/24)+DATE(1970,1,1)</f>
        <v>42583.791666666672</v>
      </c>
      <c r="T3565" s="12">
        <f>(((J3565/60)/60)/24)+DATE(1970,1,1)</f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5">
        <f t="shared" si="221"/>
        <v>59.12</v>
      </c>
      <c r="Q3566" t="str">
        <f t="shared" si="222"/>
        <v>theater</v>
      </c>
      <c r="R3566" t="str">
        <f t="shared" si="223"/>
        <v>plays</v>
      </c>
      <c r="S3566" s="12">
        <f>(((I3566/60)/60)/24)+DATE(1970,1,1)</f>
        <v>42282.666666666672</v>
      </c>
      <c r="T3566" s="12">
        <f>(((J3566/60)/60)/24)+DATE(1970,1,1)</f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5">
        <f t="shared" si="221"/>
        <v>97.92</v>
      </c>
      <c r="Q3567" t="str">
        <f t="shared" si="222"/>
        <v>theater</v>
      </c>
      <c r="R3567" t="str">
        <f t="shared" si="223"/>
        <v>plays</v>
      </c>
      <c r="S3567" s="12">
        <f>(((I3567/60)/60)/24)+DATE(1970,1,1)</f>
        <v>42004.743148148147</v>
      </c>
      <c r="T3567" s="12">
        <f>(((J3567/60)/60)/24)+DATE(1970,1,1)</f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5">
        <f t="shared" si="221"/>
        <v>55.13</v>
      </c>
      <c r="Q3568" t="str">
        <f t="shared" si="222"/>
        <v>theater</v>
      </c>
      <c r="R3568" t="str">
        <f t="shared" si="223"/>
        <v>plays</v>
      </c>
      <c r="S3568" s="12">
        <f>(((I3568/60)/60)/24)+DATE(1970,1,1)</f>
        <v>42027.507905092592</v>
      </c>
      <c r="T3568" s="12">
        <f>(((J3568/60)/60)/24)+DATE(1970,1,1)</f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5">
        <f t="shared" si="221"/>
        <v>26.54</v>
      </c>
      <c r="Q3569" t="str">
        <f t="shared" si="222"/>
        <v>theater</v>
      </c>
      <c r="R3569" t="str">
        <f t="shared" si="223"/>
        <v>plays</v>
      </c>
      <c r="S3569" s="12">
        <f>(((I3569/60)/60)/24)+DATE(1970,1,1)</f>
        <v>42165.810694444444</v>
      </c>
      <c r="T3569" s="12">
        <f>(((J3569/60)/60)/24)+DATE(1970,1,1)</f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5">
        <f t="shared" si="221"/>
        <v>58.42</v>
      </c>
      <c r="Q3570" t="str">
        <f t="shared" si="222"/>
        <v>theater</v>
      </c>
      <c r="R3570" t="str">
        <f t="shared" si="223"/>
        <v>plays</v>
      </c>
      <c r="S3570" s="12">
        <f>(((I3570/60)/60)/24)+DATE(1970,1,1)</f>
        <v>41899.740671296298</v>
      </c>
      <c r="T3570" s="12">
        <f>(((J3570/60)/60)/24)+DATE(1970,1,1)</f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5">
        <f t="shared" si="221"/>
        <v>122.54</v>
      </c>
      <c r="Q3571" t="str">
        <f t="shared" si="222"/>
        <v>theater</v>
      </c>
      <c r="R3571" t="str">
        <f t="shared" si="223"/>
        <v>plays</v>
      </c>
      <c r="S3571" s="12">
        <f>(((I3571/60)/60)/24)+DATE(1970,1,1)</f>
        <v>42012.688611111109</v>
      </c>
      <c r="T3571" s="12">
        <f>(((J3571/60)/60)/24)+DATE(1970,1,1)</f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5">
        <f t="shared" si="221"/>
        <v>87.96</v>
      </c>
      <c r="Q3572" t="str">
        <f t="shared" si="222"/>
        <v>theater</v>
      </c>
      <c r="R3572" t="str">
        <f t="shared" si="223"/>
        <v>plays</v>
      </c>
      <c r="S3572" s="12">
        <f>(((I3572/60)/60)/24)+DATE(1970,1,1)</f>
        <v>42004.291666666672</v>
      </c>
      <c r="T3572" s="12">
        <f>(((J3572/60)/60)/24)+DATE(1970,1,1)</f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5">
        <f t="shared" si="221"/>
        <v>73.239999999999995</v>
      </c>
      <c r="Q3573" t="str">
        <f t="shared" si="222"/>
        <v>theater</v>
      </c>
      <c r="R3573" t="str">
        <f t="shared" si="223"/>
        <v>plays</v>
      </c>
      <c r="S3573" s="12">
        <f>(((I3573/60)/60)/24)+DATE(1970,1,1)</f>
        <v>41942.858946759261</v>
      </c>
      <c r="T3573" s="12">
        <f>(((J3573/60)/60)/24)+DATE(1970,1,1)</f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5">
        <f t="shared" si="221"/>
        <v>55.56</v>
      </c>
      <c r="Q3574" t="str">
        <f t="shared" si="222"/>
        <v>theater</v>
      </c>
      <c r="R3574" t="str">
        <f t="shared" si="223"/>
        <v>plays</v>
      </c>
      <c r="S3574" s="12">
        <f>(((I3574/60)/60)/24)+DATE(1970,1,1)</f>
        <v>42176.570393518516</v>
      </c>
      <c r="T3574" s="12">
        <f>(((J3574/60)/60)/24)+DATE(1970,1,1)</f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5">
        <f t="shared" si="221"/>
        <v>39.54</v>
      </c>
      <c r="Q3575" t="str">
        <f t="shared" si="222"/>
        <v>theater</v>
      </c>
      <c r="R3575" t="str">
        <f t="shared" si="223"/>
        <v>plays</v>
      </c>
      <c r="S3575" s="12">
        <f>(((I3575/60)/60)/24)+DATE(1970,1,1)</f>
        <v>41951.417199074072</v>
      </c>
      <c r="T3575" s="12">
        <f>(((J3575/60)/60)/24)+DATE(1970,1,1)</f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5">
        <f t="shared" si="221"/>
        <v>136.78</v>
      </c>
      <c r="Q3576" t="str">
        <f t="shared" si="222"/>
        <v>theater</v>
      </c>
      <c r="R3576" t="str">
        <f t="shared" si="223"/>
        <v>plays</v>
      </c>
      <c r="S3576" s="12">
        <f>(((I3576/60)/60)/24)+DATE(1970,1,1)</f>
        <v>41956.984351851846</v>
      </c>
      <c r="T3576" s="12">
        <f>(((J3576/60)/60)/24)+DATE(1970,1,1)</f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5">
        <f t="shared" si="221"/>
        <v>99.34</v>
      </c>
      <c r="Q3577" t="str">
        <f t="shared" si="222"/>
        <v>theater</v>
      </c>
      <c r="R3577" t="str">
        <f t="shared" si="223"/>
        <v>plays</v>
      </c>
      <c r="S3577" s="12">
        <f>(((I3577/60)/60)/24)+DATE(1970,1,1)</f>
        <v>42593.165972222225</v>
      </c>
      <c r="T3577" s="12">
        <f>(((J3577/60)/60)/24)+DATE(1970,1,1)</f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5">
        <f t="shared" si="221"/>
        <v>20</v>
      </c>
      <c r="Q3578" t="str">
        <f t="shared" si="222"/>
        <v>theater</v>
      </c>
      <c r="R3578" t="str">
        <f t="shared" si="223"/>
        <v>plays</v>
      </c>
      <c r="S3578" s="12">
        <f>(((I3578/60)/60)/24)+DATE(1970,1,1)</f>
        <v>42709.590902777782</v>
      </c>
      <c r="T3578" s="12">
        <f>(((J3578/60)/60)/24)+DATE(1970,1,1)</f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5">
        <f t="shared" si="221"/>
        <v>28.89</v>
      </c>
      <c r="Q3579" t="str">
        <f t="shared" si="222"/>
        <v>theater</v>
      </c>
      <c r="R3579" t="str">
        <f t="shared" si="223"/>
        <v>plays</v>
      </c>
      <c r="S3579" s="12">
        <f>(((I3579/60)/60)/24)+DATE(1970,1,1)</f>
        <v>42120.26944444445</v>
      </c>
      <c r="T3579" s="12">
        <f>(((J3579/60)/60)/24)+DATE(1970,1,1)</f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5">
        <f t="shared" si="221"/>
        <v>40.549999999999997</v>
      </c>
      <c r="Q3580" t="str">
        <f t="shared" si="222"/>
        <v>theater</v>
      </c>
      <c r="R3580" t="str">
        <f t="shared" si="223"/>
        <v>plays</v>
      </c>
      <c r="S3580" s="12">
        <f>(((I3580/60)/60)/24)+DATE(1970,1,1)</f>
        <v>42490.733530092592</v>
      </c>
      <c r="T3580" s="12">
        <f>(((J3580/60)/60)/24)+DATE(1970,1,1)</f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5">
        <f t="shared" si="221"/>
        <v>35.71</v>
      </c>
      <c r="Q3581" t="str">
        <f t="shared" si="222"/>
        <v>theater</v>
      </c>
      <c r="R3581" t="str">
        <f t="shared" si="223"/>
        <v>plays</v>
      </c>
      <c r="S3581" s="12">
        <f>(((I3581/60)/60)/24)+DATE(1970,1,1)</f>
        <v>42460.720555555556</v>
      </c>
      <c r="T3581" s="12">
        <f>(((J3581/60)/60)/24)+DATE(1970,1,1)</f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5">
        <f t="shared" si="221"/>
        <v>37.96</v>
      </c>
      <c r="Q3582" t="str">
        <f t="shared" si="222"/>
        <v>theater</v>
      </c>
      <c r="R3582" t="str">
        <f t="shared" si="223"/>
        <v>plays</v>
      </c>
      <c r="S3582" s="12">
        <f>(((I3582/60)/60)/24)+DATE(1970,1,1)</f>
        <v>42064.207638888889</v>
      </c>
      <c r="T3582" s="12">
        <f>(((J3582/60)/60)/24)+DATE(1970,1,1)</f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5">
        <f t="shared" si="221"/>
        <v>33.33</v>
      </c>
      <c r="Q3583" t="str">
        <f t="shared" si="222"/>
        <v>theater</v>
      </c>
      <c r="R3583" t="str">
        <f t="shared" si="223"/>
        <v>plays</v>
      </c>
      <c r="S3583" s="12">
        <f>(((I3583/60)/60)/24)+DATE(1970,1,1)</f>
        <v>41850.471180555556</v>
      </c>
      <c r="T3583" s="12">
        <f>(((J3583/60)/60)/24)+DATE(1970,1,1)</f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5">
        <f t="shared" si="221"/>
        <v>58.57</v>
      </c>
      <c r="Q3584" t="str">
        <f t="shared" si="222"/>
        <v>theater</v>
      </c>
      <c r="R3584" t="str">
        <f t="shared" si="223"/>
        <v>plays</v>
      </c>
      <c r="S3584" s="12">
        <f>(((I3584/60)/60)/24)+DATE(1970,1,1)</f>
        <v>42465.095856481479</v>
      </c>
      <c r="T3584" s="12">
        <f>(((J3584/60)/60)/24)+DATE(1970,1,1)</f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5">
        <f t="shared" si="221"/>
        <v>135.63</v>
      </c>
      <c r="Q3585" t="str">
        <f t="shared" si="222"/>
        <v>theater</v>
      </c>
      <c r="R3585" t="str">
        <f t="shared" si="223"/>
        <v>plays</v>
      </c>
      <c r="S3585" s="12">
        <f>(((I3585/60)/60)/24)+DATE(1970,1,1)</f>
        <v>42478.384317129632</v>
      </c>
      <c r="T3585" s="12">
        <f>(((J3585/60)/60)/24)+DATE(1970,1,1)</f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5">
        <f t="shared" si="221"/>
        <v>30.94</v>
      </c>
      <c r="Q3586" t="str">
        <f t="shared" si="222"/>
        <v>theater</v>
      </c>
      <c r="R3586" t="str">
        <f t="shared" si="223"/>
        <v>plays</v>
      </c>
      <c r="S3586" s="12">
        <f>(((I3586/60)/60)/24)+DATE(1970,1,1)</f>
        <v>42198.316481481481</v>
      </c>
      <c r="T3586" s="12">
        <f>(((J3586/60)/60)/24)+DATE(1970,1,1)</f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5">
        <f t="shared" ref="P3587:P3650" si="225">ROUND(E3587/L3587,2)</f>
        <v>176.09</v>
      </c>
      <c r="Q3587" t="str">
        <f t="shared" ref="Q3587:Q3650" si="226">LEFT(N3587,FIND("/",N3587)-1)</f>
        <v>theater</v>
      </c>
      <c r="R3587" t="str">
        <f t="shared" ref="R3587:R3650" si="227">RIGHT(N3587,LEN(N3587)-FIND("/",N3587))</f>
        <v>plays</v>
      </c>
      <c r="S3587" s="12">
        <f>(((I3587/60)/60)/24)+DATE(1970,1,1)</f>
        <v>41994.716319444444</v>
      </c>
      <c r="T3587" s="12">
        <f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5">
        <f t="shared" si="225"/>
        <v>151.97999999999999</v>
      </c>
      <c r="Q3588" t="str">
        <f t="shared" si="226"/>
        <v>theater</v>
      </c>
      <c r="R3588" t="str">
        <f t="shared" si="227"/>
        <v>plays</v>
      </c>
      <c r="S3588" s="12">
        <f>(((I3588/60)/60)/24)+DATE(1970,1,1)</f>
        <v>42636.697569444441</v>
      </c>
      <c r="T3588" s="12">
        <f>(((J3588/60)/60)/24)+DATE(1970,1,1)</f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5">
        <f t="shared" si="225"/>
        <v>22.61</v>
      </c>
      <c r="Q3589" t="str">
        <f t="shared" si="226"/>
        <v>theater</v>
      </c>
      <c r="R3589" t="str">
        <f t="shared" si="227"/>
        <v>plays</v>
      </c>
      <c r="S3589" s="12">
        <f>(((I3589/60)/60)/24)+DATE(1970,1,1)</f>
        <v>42548.791666666672</v>
      </c>
      <c r="T3589" s="12">
        <f>(((J3589/60)/60)/24)+DATE(1970,1,1)</f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5">
        <f t="shared" si="225"/>
        <v>18.27</v>
      </c>
      <c r="Q3590" t="str">
        <f t="shared" si="226"/>
        <v>theater</v>
      </c>
      <c r="R3590" t="str">
        <f t="shared" si="227"/>
        <v>plays</v>
      </c>
      <c r="S3590" s="12">
        <f>(((I3590/60)/60)/24)+DATE(1970,1,1)</f>
        <v>42123.958333333328</v>
      </c>
      <c r="T3590" s="12">
        <f>(((J3590/60)/60)/24)+DATE(1970,1,1)</f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5">
        <f t="shared" si="225"/>
        <v>82.26</v>
      </c>
      <c r="Q3591" t="str">
        <f t="shared" si="226"/>
        <v>theater</v>
      </c>
      <c r="R3591" t="str">
        <f t="shared" si="227"/>
        <v>plays</v>
      </c>
      <c r="S3591" s="12">
        <f>(((I3591/60)/60)/24)+DATE(1970,1,1)</f>
        <v>42150.647534722222</v>
      </c>
      <c r="T3591" s="12">
        <f>(((J3591/60)/60)/24)+DATE(1970,1,1)</f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5">
        <f t="shared" si="225"/>
        <v>68.53</v>
      </c>
      <c r="Q3592" t="str">
        <f t="shared" si="226"/>
        <v>theater</v>
      </c>
      <c r="R3592" t="str">
        <f t="shared" si="227"/>
        <v>plays</v>
      </c>
      <c r="S3592" s="12">
        <f>(((I3592/60)/60)/24)+DATE(1970,1,1)</f>
        <v>41932.333726851852</v>
      </c>
      <c r="T3592" s="12">
        <f>(((J3592/60)/60)/24)+DATE(1970,1,1)</f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5">
        <f t="shared" si="225"/>
        <v>68.06</v>
      </c>
      <c r="Q3593" t="str">
        <f t="shared" si="226"/>
        <v>theater</v>
      </c>
      <c r="R3593" t="str">
        <f t="shared" si="227"/>
        <v>plays</v>
      </c>
      <c r="S3593" s="12">
        <f>(((I3593/60)/60)/24)+DATE(1970,1,1)</f>
        <v>42028.207638888889</v>
      </c>
      <c r="T3593" s="12">
        <f>(((J3593/60)/60)/24)+DATE(1970,1,1)</f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5">
        <f t="shared" si="225"/>
        <v>72.709999999999994</v>
      </c>
      <c r="Q3594" t="str">
        <f t="shared" si="226"/>
        <v>theater</v>
      </c>
      <c r="R3594" t="str">
        <f t="shared" si="227"/>
        <v>plays</v>
      </c>
      <c r="S3594" s="12">
        <f>(((I3594/60)/60)/24)+DATE(1970,1,1)</f>
        <v>42046.207638888889</v>
      </c>
      <c r="T3594" s="12">
        <f>(((J3594/60)/60)/24)+DATE(1970,1,1)</f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5">
        <f t="shared" si="225"/>
        <v>77.19</v>
      </c>
      <c r="Q3595" t="str">
        <f t="shared" si="226"/>
        <v>theater</v>
      </c>
      <c r="R3595" t="str">
        <f t="shared" si="227"/>
        <v>plays</v>
      </c>
      <c r="S3595" s="12">
        <f>(((I3595/60)/60)/24)+DATE(1970,1,1)</f>
        <v>42009.851388888885</v>
      </c>
      <c r="T3595" s="12">
        <f>(((J3595/60)/60)/24)+DATE(1970,1,1)</f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5">
        <f t="shared" si="225"/>
        <v>55.97</v>
      </c>
      <c r="Q3596" t="str">
        <f t="shared" si="226"/>
        <v>theater</v>
      </c>
      <c r="R3596" t="str">
        <f t="shared" si="227"/>
        <v>plays</v>
      </c>
      <c r="S3596" s="12">
        <f>(((I3596/60)/60)/24)+DATE(1970,1,1)</f>
        <v>42617.066921296297</v>
      </c>
      <c r="T3596" s="12">
        <f>(((J3596/60)/60)/24)+DATE(1970,1,1)</f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5">
        <f t="shared" si="225"/>
        <v>49.69</v>
      </c>
      <c r="Q3597" t="str">
        <f t="shared" si="226"/>
        <v>theater</v>
      </c>
      <c r="R3597" t="str">
        <f t="shared" si="227"/>
        <v>plays</v>
      </c>
      <c r="S3597" s="12">
        <f>(((I3597/60)/60)/24)+DATE(1970,1,1)</f>
        <v>42076.290972222225</v>
      </c>
      <c r="T3597" s="12">
        <f>(((J3597/60)/60)/24)+DATE(1970,1,1)</f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5">
        <f t="shared" si="225"/>
        <v>79</v>
      </c>
      <c r="Q3598" t="str">
        <f t="shared" si="226"/>
        <v>theater</v>
      </c>
      <c r="R3598" t="str">
        <f t="shared" si="227"/>
        <v>plays</v>
      </c>
      <c r="S3598" s="12">
        <f>(((I3598/60)/60)/24)+DATE(1970,1,1)</f>
        <v>41877.715069444443</v>
      </c>
      <c r="T3598" s="12">
        <f>(((J3598/60)/60)/24)+DATE(1970,1,1)</f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5">
        <f t="shared" si="225"/>
        <v>77.73</v>
      </c>
      <c r="Q3599" t="str">
        <f t="shared" si="226"/>
        <v>theater</v>
      </c>
      <c r="R3599" t="str">
        <f t="shared" si="227"/>
        <v>plays</v>
      </c>
      <c r="S3599" s="12">
        <f>(((I3599/60)/60)/24)+DATE(1970,1,1)</f>
        <v>42432.249305555553</v>
      </c>
      <c r="T3599" s="12">
        <f>(((J3599/60)/60)/24)+DATE(1970,1,1)</f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5">
        <f t="shared" si="225"/>
        <v>40.78</v>
      </c>
      <c r="Q3600" t="str">
        <f t="shared" si="226"/>
        <v>theater</v>
      </c>
      <c r="R3600" t="str">
        <f t="shared" si="227"/>
        <v>plays</v>
      </c>
      <c r="S3600" s="12">
        <f>(((I3600/60)/60)/24)+DATE(1970,1,1)</f>
        <v>41885.207638888889</v>
      </c>
      <c r="T3600" s="12">
        <f>(((J3600/60)/60)/24)+DATE(1970,1,1)</f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5">
        <f t="shared" si="225"/>
        <v>59.41</v>
      </c>
      <c r="Q3601" t="str">
        <f t="shared" si="226"/>
        <v>theater</v>
      </c>
      <c r="R3601" t="str">
        <f t="shared" si="227"/>
        <v>plays</v>
      </c>
      <c r="S3601" s="12">
        <f>(((I3601/60)/60)/24)+DATE(1970,1,1)</f>
        <v>42246</v>
      </c>
      <c r="T3601" s="12">
        <f>(((J3601/60)/60)/24)+DATE(1970,1,1)</f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5">
        <f t="shared" si="225"/>
        <v>3.25</v>
      </c>
      <c r="Q3602" t="str">
        <f t="shared" si="226"/>
        <v>theater</v>
      </c>
      <c r="R3602" t="str">
        <f t="shared" si="227"/>
        <v>plays</v>
      </c>
      <c r="S3602" s="12">
        <f>(((I3602/60)/60)/24)+DATE(1970,1,1)</f>
        <v>42656.849120370374</v>
      </c>
      <c r="T3602" s="12">
        <f>(((J3602/60)/60)/24)+DATE(1970,1,1)</f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5">
        <f t="shared" si="225"/>
        <v>39.380000000000003</v>
      </c>
      <c r="Q3603" t="str">
        <f t="shared" si="226"/>
        <v>theater</v>
      </c>
      <c r="R3603" t="str">
        <f t="shared" si="227"/>
        <v>plays</v>
      </c>
      <c r="S3603" s="12">
        <f>(((I3603/60)/60)/24)+DATE(1970,1,1)</f>
        <v>42020.99863425926</v>
      </c>
      <c r="T3603" s="12">
        <f>(((J3603/60)/60)/24)+DATE(1970,1,1)</f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5">
        <f t="shared" si="225"/>
        <v>81.67</v>
      </c>
      <c r="Q3604" t="str">
        <f t="shared" si="226"/>
        <v>theater</v>
      </c>
      <c r="R3604" t="str">
        <f t="shared" si="227"/>
        <v>plays</v>
      </c>
      <c r="S3604" s="12">
        <f>(((I3604/60)/60)/24)+DATE(1970,1,1)</f>
        <v>42507.894432870366</v>
      </c>
      <c r="T3604" s="12">
        <f>(((J3604/60)/60)/24)+DATE(1970,1,1)</f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5">
        <f t="shared" si="225"/>
        <v>44.91</v>
      </c>
      <c r="Q3605" t="str">
        <f t="shared" si="226"/>
        <v>theater</v>
      </c>
      <c r="R3605" t="str">
        <f t="shared" si="227"/>
        <v>plays</v>
      </c>
      <c r="S3605" s="12">
        <f>(((I3605/60)/60)/24)+DATE(1970,1,1)</f>
        <v>42313.906018518523</v>
      </c>
      <c r="T3605" s="12">
        <f>(((J3605/60)/60)/24)+DATE(1970,1,1)</f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5">
        <f t="shared" si="225"/>
        <v>49.06</v>
      </c>
      <c r="Q3606" t="str">
        <f t="shared" si="226"/>
        <v>theater</v>
      </c>
      <c r="R3606" t="str">
        <f t="shared" si="227"/>
        <v>plays</v>
      </c>
      <c r="S3606" s="12">
        <f>(((I3606/60)/60)/24)+DATE(1970,1,1)</f>
        <v>42489.290972222225</v>
      </c>
      <c r="T3606" s="12">
        <f>(((J3606/60)/60)/24)+DATE(1970,1,1)</f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5">
        <f t="shared" si="225"/>
        <v>30.67</v>
      </c>
      <c r="Q3607" t="str">
        <f t="shared" si="226"/>
        <v>theater</v>
      </c>
      <c r="R3607" t="str">
        <f t="shared" si="227"/>
        <v>plays</v>
      </c>
      <c r="S3607" s="12">
        <f>(((I3607/60)/60)/24)+DATE(1970,1,1)</f>
        <v>42413.793124999997</v>
      </c>
      <c r="T3607" s="12">
        <f>(((J3607/60)/60)/24)+DATE(1970,1,1)</f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5">
        <f t="shared" si="225"/>
        <v>61.06</v>
      </c>
      <c r="Q3608" t="str">
        <f t="shared" si="226"/>
        <v>theater</v>
      </c>
      <c r="R3608" t="str">
        <f t="shared" si="227"/>
        <v>plays</v>
      </c>
      <c r="S3608" s="12">
        <f>(((I3608/60)/60)/24)+DATE(1970,1,1)</f>
        <v>42596.604826388888</v>
      </c>
      <c r="T3608" s="12">
        <f>(((J3608/60)/60)/24)+DATE(1970,1,1)</f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5">
        <f t="shared" si="225"/>
        <v>29</v>
      </c>
      <c r="Q3609" t="str">
        <f t="shared" si="226"/>
        <v>theater</v>
      </c>
      <c r="R3609" t="str">
        <f t="shared" si="227"/>
        <v>plays</v>
      </c>
      <c r="S3609" s="12">
        <f>(((I3609/60)/60)/24)+DATE(1970,1,1)</f>
        <v>42353</v>
      </c>
      <c r="T3609" s="12">
        <f>(((J3609/60)/60)/24)+DATE(1970,1,1)</f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5">
        <f t="shared" si="225"/>
        <v>29.63</v>
      </c>
      <c r="Q3610" t="str">
        <f t="shared" si="226"/>
        <v>theater</v>
      </c>
      <c r="R3610" t="str">
        <f t="shared" si="227"/>
        <v>plays</v>
      </c>
      <c r="S3610" s="12">
        <f>(((I3610/60)/60)/24)+DATE(1970,1,1)</f>
        <v>42538.583333333328</v>
      </c>
      <c r="T3610" s="12">
        <f>(((J3610/60)/60)/24)+DATE(1970,1,1)</f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5">
        <f t="shared" si="225"/>
        <v>143.1</v>
      </c>
      <c r="Q3611" t="str">
        <f t="shared" si="226"/>
        <v>theater</v>
      </c>
      <c r="R3611" t="str">
        <f t="shared" si="227"/>
        <v>plays</v>
      </c>
      <c r="S3611" s="12">
        <f>(((I3611/60)/60)/24)+DATE(1970,1,1)</f>
        <v>42459.950057870374</v>
      </c>
      <c r="T3611" s="12">
        <f>(((J3611/60)/60)/24)+DATE(1970,1,1)</f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5">
        <f t="shared" si="225"/>
        <v>52.35</v>
      </c>
      <c r="Q3612" t="str">
        <f t="shared" si="226"/>
        <v>theater</v>
      </c>
      <c r="R3612" t="str">
        <f t="shared" si="227"/>
        <v>plays</v>
      </c>
      <c r="S3612" s="12">
        <f>(((I3612/60)/60)/24)+DATE(1970,1,1)</f>
        <v>42233.432129629626</v>
      </c>
      <c r="T3612" s="12">
        <f>(((J3612/60)/60)/24)+DATE(1970,1,1)</f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5">
        <f t="shared" si="225"/>
        <v>66.67</v>
      </c>
      <c r="Q3613" t="str">
        <f t="shared" si="226"/>
        <v>theater</v>
      </c>
      <c r="R3613" t="str">
        <f t="shared" si="227"/>
        <v>plays</v>
      </c>
      <c r="S3613" s="12">
        <f>(((I3613/60)/60)/24)+DATE(1970,1,1)</f>
        <v>42102.370381944449</v>
      </c>
      <c r="T3613" s="12">
        <f>(((J3613/60)/60)/24)+DATE(1970,1,1)</f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5">
        <f t="shared" si="225"/>
        <v>126.67</v>
      </c>
      <c r="Q3614" t="str">
        <f t="shared" si="226"/>
        <v>theater</v>
      </c>
      <c r="R3614" t="str">
        <f t="shared" si="227"/>
        <v>plays</v>
      </c>
      <c r="S3614" s="12">
        <f>(((I3614/60)/60)/24)+DATE(1970,1,1)</f>
        <v>41799.726979166669</v>
      </c>
      <c r="T3614" s="12">
        <f>(((J3614/60)/60)/24)+DATE(1970,1,1)</f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5">
        <f t="shared" si="225"/>
        <v>62.5</v>
      </c>
      <c r="Q3615" t="str">
        <f t="shared" si="226"/>
        <v>theater</v>
      </c>
      <c r="R3615" t="str">
        <f t="shared" si="227"/>
        <v>plays</v>
      </c>
      <c r="S3615" s="12">
        <f>(((I3615/60)/60)/24)+DATE(1970,1,1)</f>
        <v>41818.58997685185</v>
      </c>
      <c r="T3615" s="12">
        <f>(((J3615/60)/60)/24)+DATE(1970,1,1)</f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5">
        <f t="shared" si="225"/>
        <v>35.49</v>
      </c>
      <c r="Q3616" t="str">
        <f t="shared" si="226"/>
        <v>theater</v>
      </c>
      <c r="R3616" t="str">
        <f t="shared" si="227"/>
        <v>plays</v>
      </c>
      <c r="S3616" s="12">
        <f>(((I3616/60)/60)/24)+DATE(1970,1,1)</f>
        <v>42174.041851851856</v>
      </c>
      <c r="T3616" s="12">
        <f>(((J3616/60)/60)/24)+DATE(1970,1,1)</f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5">
        <f t="shared" si="225"/>
        <v>37.08</v>
      </c>
      <c r="Q3617" t="str">
        <f t="shared" si="226"/>
        <v>theater</v>
      </c>
      <c r="R3617" t="str">
        <f t="shared" si="227"/>
        <v>plays</v>
      </c>
      <c r="S3617" s="12">
        <f>(((I3617/60)/60)/24)+DATE(1970,1,1)</f>
        <v>42348.593703703707</v>
      </c>
      <c r="T3617" s="12">
        <f>(((J3617/60)/60)/24)+DATE(1970,1,1)</f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5">
        <f t="shared" si="225"/>
        <v>69.33</v>
      </c>
      <c r="Q3618" t="str">
        <f t="shared" si="226"/>
        <v>theater</v>
      </c>
      <c r="R3618" t="str">
        <f t="shared" si="227"/>
        <v>plays</v>
      </c>
      <c r="S3618" s="12">
        <f>(((I3618/60)/60)/24)+DATE(1970,1,1)</f>
        <v>42082.908148148148</v>
      </c>
      <c r="T3618" s="12">
        <f>(((J3618/60)/60)/24)+DATE(1970,1,1)</f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5">
        <f t="shared" si="225"/>
        <v>17.25</v>
      </c>
      <c r="Q3619" t="str">
        <f t="shared" si="226"/>
        <v>theater</v>
      </c>
      <c r="R3619" t="str">
        <f t="shared" si="227"/>
        <v>plays</v>
      </c>
      <c r="S3619" s="12">
        <f>(((I3619/60)/60)/24)+DATE(1970,1,1)</f>
        <v>42794</v>
      </c>
      <c r="T3619" s="12">
        <f>(((J3619/60)/60)/24)+DATE(1970,1,1)</f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5">
        <f t="shared" si="225"/>
        <v>36.07</v>
      </c>
      <c r="Q3620" t="str">
        <f t="shared" si="226"/>
        <v>theater</v>
      </c>
      <c r="R3620" t="str">
        <f t="shared" si="227"/>
        <v>plays</v>
      </c>
      <c r="S3620" s="12">
        <f>(((I3620/60)/60)/24)+DATE(1970,1,1)</f>
        <v>42158.627893518518</v>
      </c>
      <c r="T3620" s="12">
        <f>(((J3620/60)/60)/24)+DATE(1970,1,1)</f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5">
        <f t="shared" si="225"/>
        <v>66.47</v>
      </c>
      <c r="Q3621" t="str">
        <f t="shared" si="226"/>
        <v>theater</v>
      </c>
      <c r="R3621" t="str">
        <f t="shared" si="227"/>
        <v>plays</v>
      </c>
      <c r="S3621" s="12">
        <f>(((I3621/60)/60)/24)+DATE(1970,1,1)</f>
        <v>42693.916666666672</v>
      </c>
      <c r="T3621" s="12">
        <f>(((J3621/60)/60)/24)+DATE(1970,1,1)</f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5">
        <f t="shared" si="225"/>
        <v>56.07</v>
      </c>
      <c r="Q3622" t="str">
        <f t="shared" si="226"/>
        <v>theater</v>
      </c>
      <c r="R3622" t="str">
        <f t="shared" si="227"/>
        <v>plays</v>
      </c>
      <c r="S3622" s="12">
        <f>(((I3622/60)/60)/24)+DATE(1970,1,1)</f>
        <v>42068.166666666672</v>
      </c>
      <c r="T3622" s="12">
        <f>(((J3622/60)/60)/24)+DATE(1970,1,1)</f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5">
        <f t="shared" si="225"/>
        <v>47.03</v>
      </c>
      <c r="Q3623" t="str">
        <f t="shared" si="226"/>
        <v>theater</v>
      </c>
      <c r="R3623" t="str">
        <f t="shared" si="227"/>
        <v>plays</v>
      </c>
      <c r="S3623" s="12">
        <f>(((I3623/60)/60)/24)+DATE(1970,1,1)</f>
        <v>42643.875</v>
      </c>
      <c r="T3623" s="12">
        <f>(((J3623/60)/60)/24)+DATE(1970,1,1)</f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5">
        <f t="shared" si="225"/>
        <v>47.67</v>
      </c>
      <c r="Q3624" t="str">
        <f t="shared" si="226"/>
        <v>theater</v>
      </c>
      <c r="R3624" t="str">
        <f t="shared" si="227"/>
        <v>plays</v>
      </c>
      <c r="S3624" s="12">
        <f>(((I3624/60)/60)/24)+DATE(1970,1,1)</f>
        <v>41910.140972222223</v>
      </c>
      <c r="T3624" s="12">
        <f>(((J3624/60)/60)/24)+DATE(1970,1,1)</f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5">
        <f t="shared" si="225"/>
        <v>88.24</v>
      </c>
      <c r="Q3625" t="str">
        <f t="shared" si="226"/>
        <v>theater</v>
      </c>
      <c r="R3625" t="str">
        <f t="shared" si="227"/>
        <v>plays</v>
      </c>
      <c r="S3625" s="12">
        <f>(((I3625/60)/60)/24)+DATE(1970,1,1)</f>
        <v>41846.291666666664</v>
      </c>
      <c r="T3625" s="12">
        <f>(((J3625/60)/60)/24)+DATE(1970,1,1)</f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5">
        <f t="shared" si="225"/>
        <v>80.72</v>
      </c>
      <c r="Q3626" t="str">
        <f t="shared" si="226"/>
        <v>theater</v>
      </c>
      <c r="R3626" t="str">
        <f t="shared" si="227"/>
        <v>plays</v>
      </c>
      <c r="S3626" s="12">
        <f>(((I3626/60)/60)/24)+DATE(1970,1,1)</f>
        <v>42605.774189814809</v>
      </c>
      <c r="T3626" s="12">
        <f>(((J3626/60)/60)/24)+DATE(1970,1,1)</f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5">
        <f t="shared" si="225"/>
        <v>39.49</v>
      </c>
      <c r="Q3627" t="str">
        <f t="shared" si="226"/>
        <v>theater</v>
      </c>
      <c r="R3627" t="str">
        <f t="shared" si="227"/>
        <v>plays</v>
      </c>
      <c r="S3627" s="12">
        <f>(((I3627/60)/60)/24)+DATE(1970,1,1)</f>
        <v>42187.652511574073</v>
      </c>
      <c r="T3627" s="12">
        <f>(((J3627/60)/60)/24)+DATE(1970,1,1)</f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5">
        <f t="shared" si="225"/>
        <v>84.85</v>
      </c>
      <c r="Q3628" t="str">
        <f t="shared" si="226"/>
        <v>theater</v>
      </c>
      <c r="R3628" t="str">
        <f t="shared" si="227"/>
        <v>plays</v>
      </c>
      <c r="S3628" s="12">
        <f>(((I3628/60)/60)/24)+DATE(1970,1,1)</f>
        <v>41867.667326388888</v>
      </c>
      <c r="T3628" s="12">
        <f>(((J3628/60)/60)/24)+DATE(1970,1,1)</f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5">
        <f t="shared" si="225"/>
        <v>68.97</v>
      </c>
      <c r="Q3629" t="str">
        <f t="shared" si="226"/>
        <v>theater</v>
      </c>
      <c r="R3629" t="str">
        <f t="shared" si="227"/>
        <v>plays</v>
      </c>
      <c r="S3629" s="12">
        <f>(((I3629/60)/60)/24)+DATE(1970,1,1)</f>
        <v>42511.165972222225</v>
      </c>
      <c r="T3629" s="12">
        <f>(((J3629/60)/60)/24)+DATE(1970,1,1)</f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5" t="e">
        <f t="shared" si="225"/>
        <v>#DIV/0!</v>
      </c>
      <c r="Q3630" t="str">
        <f t="shared" si="226"/>
        <v>theater</v>
      </c>
      <c r="R3630" t="str">
        <f t="shared" si="227"/>
        <v>musical</v>
      </c>
      <c r="S3630" s="12">
        <f>(((I3630/60)/60)/24)+DATE(1970,1,1)</f>
        <v>42351.874953703707</v>
      </c>
      <c r="T3630" s="12">
        <f>(((J3630/60)/60)/24)+DATE(1970,1,1)</f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5">
        <f t="shared" si="225"/>
        <v>1</v>
      </c>
      <c r="Q3631" t="str">
        <f t="shared" si="226"/>
        <v>theater</v>
      </c>
      <c r="R3631" t="str">
        <f t="shared" si="227"/>
        <v>musical</v>
      </c>
      <c r="S3631" s="12">
        <f>(((I3631/60)/60)/24)+DATE(1970,1,1)</f>
        <v>42495.708333333328</v>
      </c>
      <c r="T3631" s="12">
        <f>(((J3631/60)/60)/24)+DATE(1970,1,1)</f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5">
        <f t="shared" si="225"/>
        <v>1</v>
      </c>
      <c r="Q3632" t="str">
        <f t="shared" si="226"/>
        <v>theater</v>
      </c>
      <c r="R3632" t="str">
        <f t="shared" si="227"/>
        <v>musical</v>
      </c>
      <c r="S3632" s="12">
        <f>(((I3632/60)/60)/24)+DATE(1970,1,1)</f>
        <v>41972.888773148152</v>
      </c>
      <c r="T3632" s="12">
        <f>(((J3632/60)/60)/24)+DATE(1970,1,1)</f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5">
        <f t="shared" si="225"/>
        <v>147.88</v>
      </c>
      <c r="Q3633" t="str">
        <f t="shared" si="226"/>
        <v>theater</v>
      </c>
      <c r="R3633" t="str">
        <f t="shared" si="227"/>
        <v>musical</v>
      </c>
      <c r="S3633" s="12">
        <f>(((I3633/60)/60)/24)+DATE(1970,1,1)</f>
        <v>41905.165972222225</v>
      </c>
      <c r="T3633" s="12">
        <f>(((J3633/60)/60)/24)+DATE(1970,1,1)</f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5">
        <f t="shared" si="225"/>
        <v>100</v>
      </c>
      <c r="Q3634" t="str">
        <f t="shared" si="226"/>
        <v>theater</v>
      </c>
      <c r="R3634" t="str">
        <f t="shared" si="227"/>
        <v>musical</v>
      </c>
      <c r="S3634" s="12">
        <f>(((I3634/60)/60)/24)+DATE(1970,1,1)</f>
        <v>41966.936909722222</v>
      </c>
      <c r="T3634" s="12">
        <f>(((J3634/60)/60)/24)+DATE(1970,1,1)</f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5">
        <f t="shared" si="225"/>
        <v>56.84</v>
      </c>
      <c r="Q3635" t="str">
        <f t="shared" si="226"/>
        <v>theater</v>
      </c>
      <c r="R3635" t="str">
        <f t="shared" si="227"/>
        <v>musical</v>
      </c>
      <c r="S3635" s="12">
        <f>(((I3635/60)/60)/24)+DATE(1970,1,1)</f>
        <v>42693.041666666672</v>
      </c>
      <c r="T3635" s="12">
        <f>(((J3635/60)/60)/24)+DATE(1970,1,1)</f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5">
        <f t="shared" si="225"/>
        <v>176.94</v>
      </c>
      <c r="Q3636" t="str">
        <f t="shared" si="226"/>
        <v>theater</v>
      </c>
      <c r="R3636" t="str">
        <f t="shared" si="227"/>
        <v>musical</v>
      </c>
      <c r="S3636" s="12">
        <f>(((I3636/60)/60)/24)+DATE(1970,1,1)</f>
        <v>42749.165972222225</v>
      </c>
      <c r="T3636" s="12">
        <f>(((J3636/60)/60)/24)+DATE(1970,1,1)</f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5">
        <f t="shared" si="225"/>
        <v>127.6</v>
      </c>
      <c r="Q3637" t="str">
        <f t="shared" si="226"/>
        <v>theater</v>
      </c>
      <c r="R3637" t="str">
        <f t="shared" si="227"/>
        <v>musical</v>
      </c>
      <c r="S3637" s="12">
        <f>(((I3637/60)/60)/24)+DATE(1970,1,1)</f>
        <v>42480.88282407407</v>
      </c>
      <c r="T3637" s="12">
        <f>(((J3637/60)/60)/24)+DATE(1970,1,1)</f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5" t="e">
        <f t="shared" si="225"/>
        <v>#DIV/0!</v>
      </c>
      <c r="Q3638" t="str">
        <f t="shared" si="226"/>
        <v>theater</v>
      </c>
      <c r="R3638" t="str">
        <f t="shared" si="227"/>
        <v>musical</v>
      </c>
      <c r="S3638" s="12">
        <f>(((I3638/60)/60)/24)+DATE(1970,1,1)</f>
        <v>42261.694780092599</v>
      </c>
      <c r="T3638" s="12">
        <f>(((J3638/60)/60)/24)+DATE(1970,1,1)</f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5">
        <f t="shared" si="225"/>
        <v>66.14</v>
      </c>
      <c r="Q3639" t="str">
        <f t="shared" si="226"/>
        <v>theater</v>
      </c>
      <c r="R3639" t="str">
        <f t="shared" si="227"/>
        <v>musical</v>
      </c>
      <c r="S3639" s="12">
        <f>(((I3639/60)/60)/24)+DATE(1970,1,1)</f>
        <v>42005.700636574074</v>
      </c>
      <c r="T3639" s="12">
        <f>(((J3639/60)/60)/24)+DATE(1970,1,1)</f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5">
        <f t="shared" si="225"/>
        <v>108</v>
      </c>
      <c r="Q3640" t="str">
        <f t="shared" si="226"/>
        <v>theater</v>
      </c>
      <c r="R3640" t="str">
        <f t="shared" si="227"/>
        <v>musical</v>
      </c>
      <c r="S3640" s="12">
        <f>(((I3640/60)/60)/24)+DATE(1970,1,1)</f>
        <v>42113.631157407406</v>
      </c>
      <c r="T3640" s="12">
        <f>(((J3640/60)/60)/24)+DATE(1970,1,1)</f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5">
        <f t="shared" si="225"/>
        <v>1</v>
      </c>
      <c r="Q3641" t="str">
        <f t="shared" si="226"/>
        <v>theater</v>
      </c>
      <c r="R3641" t="str">
        <f t="shared" si="227"/>
        <v>musical</v>
      </c>
      <c r="S3641" s="12">
        <f>(((I3641/60)/60)/24)+DATE(1970,1,1)</f>
        <v>42650.632638888885</v>
      </c>
      <c r="T3641" s="12">
        <f>(((J3641/60)/60)/24)+DATE(1970,1,1)</f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5">
        <f t="shared" si="225"/>
        <v>18.329999999999998</v>
      </c>
      <c r="Q3642" t="str">
        <f t="shared" si="226"/>
        <v>theater</v>
      </c>
      <c r="R3642" t="str">
        <f t="shared" si="227"/>
        <v>musical</v>
      </c>
      <c r="S3642" s="12">
        <f>(((I3642/60)/60)/24)+DATE(1970,1,1)</f>
        <v>42134.781597222223</v>
      </c>
      <c r="T3642" s="12">
        <f>(((J3642/60)/60)/24)+DATE(1970,1,1)</f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5" t="e">
        <f t="shared" si="225"/>
        <v>#DIV/0!</v>
      </c>
      <c r="Q3643" t="str">
        <f t="shared" si="226"/>
        <v>theater</v>
      </c>
      <c r="R3643" t="str">
        <f t="shared" si="227"/>
        <v>musical</v>
      </c>
      <c r="S3643" s="12">
        <f>(((I3643/60)/60)/24)+DATE(1970,1,1)</f>
        <v>41917.208333333336</v>
      </c>
      <c r="T3643" s="12">
        <f>(((J3643/60)/60)/24)+DATE(1970,1,1)</f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5">
        <f t="shared" si="225"/>
        <v>7.5</v>
      </c>
      <c r="Q3644" t="str">
        <f t="shared" si="226"/>
        <v>theater</v>
      </c>
      <c r="R3644" t="str">
        <f t="shared" si="227"/>
        <v>musical</v>
      </c>
      <c r="S3644" s="12">
        <f>(((I3644/60)/60)/24)+DATE(1970,1,1)</f>
        <v>42338.708333333328</v>
      </c>
      <c r="T3644" s="12">
        <f>(((J3644/60)/60)/24)+DATE(1970,1,1)</f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5" t="e">
        <f t="shared" si="225"/>
        <v>#DIV/0!</v>
      </c>
      <c r="Q3645" t="str">
        <f t="shared" si="226"/>
        <v>theater</v>
      </c>
      <c r="R3645" t="str">
        <f t="shared" si="227"/>
        <v>musical</v>
      </c>
      <c r="S3645" s="12">
        <f>(((I3645/60)/60)/24)+DATE(1970,1,1)</f>
        <v>42325.185636574075</v>
      </c>
      <c r="T3645" s="12">
        <f>(((J3645/60)/60)/24)+DATE(1970,1,1)</f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5">
        <f t="shared" si="225"/>
        <v>68.42</v>
      </c>
      <c r="Q3646" t="str">
        <f t="shared" si="226"/>
        <v>theater</v>
      </c>
      <c r="R3646" t="str">
        <f t="shared" si="227"/>
        <v>musical</v>
      </c>
      <c r="S3646" s="12">
        <f>(((I3646/60)/60)/24)+DATE(1970,1,1)</f>
        <v>42437.207638888889</v>
      </c>
      <c r="T3646" s="12">
        <f>(((J3646/60)/60)/24)+DATE(1970,1,1)</f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5">
        <f t="shared" si="225"/>
        <v>1</v>
      </c>
      <c r="Q3647" t="str">
        <f t="shared" si="226"/>
        <v>theater</v>
      </c>
      <c r="R3647" t="str">
        <f t="shared" si="227"/>
        <v>musical</v>
      </c>
      <c r="S3647" s="12">
        <f>(((I3647/60)/60)/24)+DATE(1970,1,1)</f>
        <v>42696.012013888889</v>
      </c>
      <c r="T3647" s="12">
        <f>(((J3647/60)/60)/24)+DATE(1970,1,1)</f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5">
        <f t="shared" si="225"/>
        <v>60.13</v>
      </c>
      <c r="Q3648" t="str">
        <f t="shared" si="226"/>
        <v>theater</v>
      </c>
      <c r="R3648" t="str">
        <f t="shared" si="227"/>
        <v>musical</v>
      </c>
      <c r="S3648" s="12">
        <f>(((I3648/60)/60)/24)+DATE(1970,1,1)</f>
        <v>42171.979166666672</v>
      </c>
      <c r="T3648" s="12">
        <f>(((J3648/60)/60)/24)+DATE(1970,1,1)</f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5">
        <f t="shared" si="225"/>
        <v>15</v>
      </c>
      <c r="Q3649" t="str">
        <f t="shared" si="226"/>
        <v>theater</v>
      </c>
      <c r="R3649" t="str">
        <f t="shared" si="227"/>
        <v>musical</v>
      </c>
      <c r="S3649" s="12">
        <f>(((I3649/60)/60)/24)+DATE(1970,1,1)</f>
        <v>42643.749155092592</v>
      </c>
      <c r="T3649" s="12">
        <f>(((J3649/60)/60)/24)+DATE(1970,1,1)</f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5">
        <f t="shared" si="225"/>
        <v>550.04</v>
      </c>
      <c r="Q3650" t="str">
        <f t="shared" si="226"/>
        <v>theater</v>
      </c>
      <c r="R3650" t="str">
        <f t="shared" si="227"/>
        <v>plays</v>
      </c>
      <c r="S3650" s="12">
        <f>(((I3650/60)/60)/24)+DATE(1970,1,1)</f>
        <v>41917.292187500003</v>
      </c>
      <c r="T3650" s="12">
        <f>(((J3650/60)/60)/24)+DATE(1970,1,1)</f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5">
        <f t="shared" ref="P3651:P3714" si="229">ROUND(E3651/L3651,2)</f>
        <v>97.5</v>
      </c>
      <c r="Q3651" t="str">
        <f t="shared" ref="Q3651:Q3714" si="230">LEFT(N3651,FIND("/",N3651)-1)</f>
        <v>theater</v>
      </c>
      <c r="R3651" t="str">
        <f t="shared" ref="R3651:R3714" si="231">RIGHT(N3651,LEN(N3651)-FIND("/",N3651))</f>
        <v>plays</v>
      </c>
      <c r="S3651" s="12">
        <f>(((I3651/60)/60)/24)+DATE(1970,1,1)</f>
        <v>41806.712893518517</v>
      </c>
      <c r="T3651" s="12">
        <f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5">
        <f t="shared" si="229"/>
        <v>29.41</v>
      </c>
      <c r="Q3652" t="str">
        <f t="shared" si="230"/>
        <v>theater</v>
      </c>
      <c r="R3652" t="str">
        <f t="shared" si="231"/>
        <v>plays</v>
      </c>
      <c r="S3652" s="12">
        <f>(((I3652/60)/60)/24)+DATE(1970,1,1)</f>
        <v>42402.478981481487</v>
      </c>
      <c r="T3652" s="12">
        <f>(((J3652/60)/60)/24)+DATE(1970,1,1)</f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5">
        <f t="shared" si="229"/>
        <v>57.78</v>
      </c>
      <c r="Q3653" t="str">
        <f t="shared" si="230"/>
        <v>theater</v>
      </c>
      <c r="R3653" t="str">
        <f t="shared" si="231"/>
        <v>plays</v>
      </c>
      <c r="S3653" s="12">
        <f>(((I3653/60)/60)/24)+DATE(1970,1,1)</f>
        <v>41861.665972222225</v>
      </c>
      <c r="T3653" s="12">
        <f>(((J3653/60)/60)/24)+DATE(1970,1,1)</f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5">
        <f t="shared" si="229"/>
        <v>44.24</v>
      </c>
      <c r="Q3654" t="str">
        <f t="shared" si="230"/>
        <v>theater</v>
      </c>
      <c r="R3654" t="str">
        <f t="shared" si="231"/>
        <v>plays</v>
      </c>
      <c r="S3654" s="12">
        <f>(((I3654/60)/60)/24)+DATE(1970,1,1)</f>
        <v>42607.165972222225</v>
      </c>
      <c r="T3654" s="12">
        <f>(((J3654/60)/60)/24)+DATE(1970,1,1)</f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5">
        <f t="shared" si="229"/>
        <v>60.91</v>
      </c>
      <c r="Q3655" t="str">
        <f t="shared" si="230"/>
        <v>theater</v>
      </c>
      <c r="R3655" t="str">
        <f t="shared" si="231"/>
        <v>plays</v>
      </c>
      <c r="S3655" s="12">
        <f>(((I3655/60)/60)/24)+DATE(1970,1,1)</f>
        <v>42221.363506944443</v>
      </c>
      <c r="T3655" s="12">
        <f>(((J3655/60)/60)/24)+DATE(1970,1,1)</f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5">
        <f t="shared" si="229"/>
        <v>68.84</v>
      </c>
      <c r="Q3656" t="str">
        <f t="shared" si="230"/>
        <v>theater</v>
      </c>
      <c r="R3656" t="str">
        <f t="shared" si="231"/>
        <v>plays</v>
      </c>
      <c r="S3656" s="12">
        <f>(((I3656/60)/60)/24)+DATE(1970,1,1)</f>
        <v>42463.708333333328</v>
      </c>
      <c r="T3656" s="12">
        <f>(((J3656/60)/60)/24)+DATE(1970,1,1)</f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5">
        <f t="shared" si="229"/>
        <v>73.58</v>
      </c>
      <c r="Q3657" t="str">
        <f t="shared" si="230"/>
        <v>theater</v>
      </c>
      <c r="R3657" t="str">
        <f t="shared" si="231"/>
        <v>plays</v>
      </c>
      <c r="S3657" s="12">
        <f>(((I3657/60)/60)/24)+DATE(1970,1,1)</f>
        <v>42203.290972222225</v>
      </c>
      <c r="T3657" s="12">
        <f>(((J3657/60)/60)/24)+DATE(1970,1,1)</f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5">
        <f t="shared" si="229"/>
        <v>115.02</v>
      </c>
      <c r="Q3658" t="str">
        <f t="shared" si="230"/>
        <v>theater</v>
      </c>
      <c r="R3658" t="str">
        <f t="shared" si="231"/>
        <v>plays</v>
      </c>
      <c r="S3658" s="12">
        <f>(((I3658/60)/60)/24)+DATE(1970,1,1)</f>
        <v>42767.957638888889</v>
      </c>
      <c r="T3658" s="12">
        <f>(((J3658/60)/60)/24)+DATE(1970,1,1)</f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5">
        <f t="shared" si="229"/>
        <v>110.75</v>
      </c>
      <c r="Q3659" t="str">
        <f t="shared" si="230"/>
        <v>theater</v>
      </c>
      <c r="R3659" t="str">
        <f t="shared" si="231"/>
        <v>plays</v>
      </c>
      <c r="S3659" s="12">
        <f>(((I3659/60)/60)/24)+DATE(1970,1,1)</f>
        <v>42522.904166666667</v>
      </c>
      <c r="T3659" s="12">
        <f>(((J3659/60)/60)/24)+DATE(1970,1,1)</f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5">
        <f t="shared" si="229"/>
        <v>75.5</v>
      </c>
      <c r="Q3660" t="str">
        <f t="shared" si="230"/>
        <v>theater</v>
      </c>
      <c r="R3660" t="str">
        <f t="shared" si="231"/>
        <v>plays</v>
      </c>
      <c r="S3660" s="12">
        <f>(((I3660/60)/60)/24)+DATE(1970,1,1)</f>
        <v>41822.165972222225</v>
      </c>
      <c r="T3660" s="12">
        <f>(((J3660/60)/60)/24)+DATE(1970,1,1)</f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5">
        <f t="shared" si="229"/>
        <v>235.46</v>
      </c>
      <c r="Q3661" t="str">
        <f t="shared" si="230"/>
        <v>theater</v>
      </c>
      <c r="R3661" t="str">
        <f t="shared" si="231"/>
        <v>plays</v>
      </c>
      <c r="S3661" s="12">
        <f>(((I3661/60)/60)/24)+DATE(1970,1,1)</f>
        <v>42082.610416666663</v>
      </c>
      <c r="T3661" s="12">
        <f>(((J3661/60)/60)/24)+DATE(1970,1,1)</f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5">
        <f t="shared" si="229"/>
        <v>11.36</v>
      </c>
      <c r="Q3662" t="str">
        <f t="shared" si="230"/>
        <v>theater</v>
      </c>
      <c r="R3662" t="str">
        <f t="shared" si="231"/>
        <v>plays</v>
      </c>
      <c r="S3662" s="12">
        <f>(((I3662/60)/60)/24)+DATE(1970,1,1)</f>
        <v>41996.881076388891</v>
      </c>
      <c r="T3662" s="12">
        <f>(((J3662/60)/60)/24)+DATE(1970,1,1)</f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5">
        <f t="shared" si="229"/>
        <v>92.5</v>
      </c>
      <c r="Q3663" t="str">
        <f t="shared" si="230"/>
        <v>theater</v>
      </c>
      <c r="R3663" t="str">
        <f t="shared" si="231"/>
        <v>plays</v>
      </c>
      <c r="S3663" s="12">
        <f>(((I3663/60)/60)/24)+DATE(1970,1,1)</f>
        <v>42470.166666666672</v>
      </c>
      <c r="T3663" s="12">
        <f>(((J3663/60)/60)/24)+DATE(1970,1,1)</f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5">
        <f t="shared" si="229"/>
        <v>202.85</v>
      </c>
      <c r="Q3664" t="str">
        <f t="shared" si="230"/>
        <v>theater</v>
      </c>
      <c r="R3664" t="str">
        <f t="shared" si="231"/>
        <v>plays</v>
      </c>
      <c r="S3664" s="12">
        <f>(((I3664/60)/60)/24)+DATE(1970,1,1)</f>
        <v>42094.178402777776</v>
      </c>
      <c r="T3664" s="12">
        <f>(((J3664/60)/60)/24)+DATE(1970,1,1)</f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5">
        <f t="shared" si="229"/>
        <v>26</v>
      </c>
      <c r="Q3665" t="str">
        <f t="shared" si="230"/>
        <v>theater</v>
      </c>
      <c r="R3665" t="str">
        <f t="shared" si="231"/>
        <v>plays</v>
      </c>
      <c r="S3665" s="12">
        <f>(((I3665/60)/60)/24)+DATE(1970,1,1)</f>
        <v>42725.493402777778</v>
      </c>
      <c r="T3665" s="12">
        <f>(((J3665/60)/60)/24)+DATE(1970,1,1)</f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5">
        <f t="shared" si="229"/>
        <v>46.05</v>
      </c>
      <c r="Q3666" t="str">
        <f t="shared" si="230"/>
        <v>theater</v>
      </c>
      <c r="R3666" t="str">
        <f t="shared" si="231"/>
        <v>plays</v>
      </c>
      <c r="S3666" s="12">
        <f>(((I3666/60)/60)/24)+DATE(1970,1,1)</f>
        <v>42537.248715277776</v>
      </c>
      <c r="T3666" s="12">
        <f>(((J3666/60)/60)/24)+DATE(1970,1,1)</f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5">
        <f t="shared" si="229"/>
        <v>51</v>
      </c>
      <c r="Q3667" t="str">
        <f t="shared" si="230"/>
        <v>theater</v>
      </c>
      <c r="R3667" t="str">
        <f t="shared" si="231"/>
        <v>plays</v>
      </c>
      <c r="S3667" s="12">
        <f>(((I3667/60)/60)/24)+DATE(1970,1,1)</f>
        <v>42305.829166666663</v>
      </c>
      <c r="T3667" s="12">
        <f>(((J3667/60)/60)/24)+DATE(1970,1,1)</f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5">
        <f t="shared" si="229"/>
        <v>31.58</v>
      </c>
      <c r="Q3668" t="str">
        <f t="shared" si="230"/>
        <v>theater</v>
      </c>
      <c r="R3668" t="str">
        <f t="shared" si="231"/>
        <v>plays</v>
      </c>
      <c r="S3668" s="12">
        <f>(((I3668/60)/60)/24)+DATE(1970,1,1)</f>
        <v>41844.291666666664</v>
      </c>
      <c r="T3668" s="12">
        <f>(((J3668/60)/60)/24)+DATE(1970,1,1)</f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5">
        <f t="shared" si="229"/>
        <v>53.36</v>
      </c>
      <c r="Q3669" t="str">
        <f t="shared" si="230"/>
        <v>theater</v>
      </c>
      <c r="R3669" t="str">
        <f t="shared" si="231"/>
        <v>plays</v>
      </c>
      <c r="S3669" s="12">
        <f>(((I3669/60)/60)/24)+DATE(1970,1,1)</f>
        <v>42203.970127314817</v>
      </c>
      <c r="T3669" s="12">
        <f>(((J3669/60)/60)/24)+DATE(1970,1,1)</f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5">
        <f t="shared" si="229"/>
        <v>36.96</v>
      </c>
      <c r="Q3670" t="str">
        <f t="shared" si="230"/>
        <v>theater</v>
      </c>
      <c r="R3670" t="str">
        <f t="shared" si="231"/>
        <v>plays</v>
      </c>
      <c r="S3670" s="12">
        <f>(((I3670/60)/60)/24)+DATE(1970,1,1)</f>
        <v>42208.772916666669</v>
      </c>
      <c r="T3670" s="12">
        <f>(((J3670/60)/60)/24)+DATE(1970,1,1)</f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5">
        <f t="shared" si="229"/>
        <v>81.290000000000006</v>
      </c>
      <c r="Q3671" t="str">
        <f t="shared" si="230"/>
        <v>theater</v>
      </c>
      <c r="R3671" t="str">
        <f t="shared" si="231"/>
        <v>plays</v>
      </c>
      <c r="S3671" s="12">
        <f>(((I3671/60)/60)/24)+DATE(1970,1,1)</f>
        <v>42166.675196759257</v>
      </c>
      <c r="T3671" s="12">
        <f>(((J3671/60)/60)/24)+DATE(1970,1,1)</f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5">
        <f t="shared" si="229"/>
        <v>20.079999999999998</v>
      </c>
      <c r="Q3672" t="str">
        <f t="shared" si="230"/>
        <v>theater</v>
      </c>
      <c r="R3672" t="str">
        <f t="shared" si="231"/>
        <v>plays</v>
      </c>
      <c r="S3672" s="12">
        <f>(((I3672/60)/60)/24)+DATE(1970,1,1)</f>
        <v>42155.958333333328</v>
      </c>
      <c r="T3672" s="12">
        <f>(((J3672/60)/60)/24)+DATE(1970,1,1)</f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5">
        <f t="shared" si="229"/>
        <v>88.25</v>
      </c>
      <c r="Q3673" t="str">
        <f t="shared" si="230"/>
        <v>theater</v>
      </c>
      <c r="R3673" t="str">
        <f t="shared" si="231"/>
        <v>plays</v>
      </c>
      <c r="S3673" s="12">
        <f>(((I3673/60)/60)/24)+DATE(1970,1,1)</f>
        <v>41841.165972222225</v>
      </c>
      <c r="T3673" s="12">
        <f>(((J3673/60)/60)/24)+DATE(1970,1,1)</f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5">
        <f t="shared" si="229"/>
        <v>53.44</v>
      </c>
      <c r="Q3674" t="str">
        <f t="shared" si="230"/>
        <v>theater</v>
      </c>
      <c r="R3674" t="str">
        <f t="shared" si="231"/>
        <v>plays</v>
      </c>
      <c r="S3674" s="12">
        <f>(((I3674/60)/60)/24)+DATE(1970,1,1)</f>
        <v>41908.946574074071</v>
      </c>
      <c r="T3674" s="12">
        <f>(((J3674/60)/60)/24)+DATE(1970,1,1)</f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5">
        <f t="shared" si="229"/>
        <v>39.869999999999997</v>
      </c>
      <c r="Q3675" t="str">
        <f t="shared" si="230"/>
        <v>theater</v>
      </c>
      <c r="R3675" t="str">
        <f t="shared" si="231"/>
        <v>plays</v>
      </c>
      <c r="S3675" s="12">
        <f>(((I3675/60)/60)/24)+DATE(1970,1,1)</f>
        <v>41948.536111111112</v>
      </c>
      <c r="T3675" s="12">
        <f>(((J3675/60)/60)/24)+DATE(1970,1,1)</f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5">
        <f t="shared" si="229"/>
        <v>145.16</v>
      </c>
      <c r="Q3676" t="str">
        <f t="shared" si="230"/>
        <v>theater</v>
      </c>
      <c r="R3676" t="str">
        <f t="shared" si="231"/>
        <v>plays</v>
      </c>
      <c r="S3676" s="12">
        <f>(((I3676/60)/60)/24)+DATE(1970,1,1)</f>
        <v>42616.873020833329</v>
      </c>
      <c r="T3676" s="12">
        <f>(((J3676/60)/60)/24)+DATE(1970,1,1)</f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5">
        <f t="shared" si="229"/>
        <v>23.33</v>
      </c>
      <c r="Q3677" t="str">
        <f t="shared" si="230"/>
        <v>theater</v>
      </c>
      <c r="R3677" t="str">
        <f t="shared" si="231"/>
        <v>plays</v>
      </c>
      <c r="S3677" s="12">
        <f>(((I3677/60)/60)/24)+DATE(1970,1,1)</f>
        <v>42505.958333333328</v>
      </c>
      <c r="T3677" s="12">
        <f>(((J3677/60)/60)/24)+DATE(1970,1,1)</f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5">
        <f t="shared" si="229"/>
        <v>64.38</v>
      </c>
      <c r="Q3678" t="str">
        <f t="shared" si="230"/>
        <v>theater</v>
      </c>
      <c r="R3678" t="str">
        <f t="shared" si="231"/>
        <v>plays</v>
      </c>
      <c r="S3678" s="12">
        <f>(((I3678/60)/60)/24)+DATE(1970,1,1)</f>
        <v>41894.815787037034</v>
      </c>
      <c r="T3678" s="12">
        <f>(((J3678/60)/60)/24)+DATE(1970,1,1)</f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5">
        <f t="shared" si="229"/>
        <v>62.05</v>
      </c>
      <c r="Q3679" t="str">
        <f t="shared" si="230"/>
        <v>theater</v>
      </c>
      <c r="R3679" t="str">
        <f t="shared" si="231"/>
        <v>plays</v>
      </c>
      <c r="S3679" s="12">
        <f>(((I3679/60)/60)/24)+DATE(1970,1,1)</f>
        <v>41823.165972222225</v>
      </c>
      <c r="T3679" s="12">
        <f>(((J3679/60)/60)/24)+DATE(1970,1,1)</f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5">
        <f t="shared" si="229"/>
        <v>66.13</v>
      </c>
      <c r="Q3680" t="str">
        <f t="shared" si="230"/>
        <v>theater</v>
      </c>
      <c r="R3680" t="str">
        <f t="shared" si="231"/>
        <v>plays</v>
      </c>
      <c r="S3680" s="12">
        <f>(((I3680/60)/60)/24)+DATE(1970,1,1)</f>
        <v>42155.531226851846</v>
      </c>
      <c r="T3680" s="12">
        <f>(((J3680/60)/60)/24)+DATE(1970,1,1)</f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5">
        <f t="shared" si="229"/>
        <v>73.400000000000006</v>
      </c>
      <c r="Q3681" t="str">
        <f t="shared" si="230"/>
        <v>theater</v>
      </c>
      <c r="R3681" t="str">
        <f t="shared" si="231"/>
        <v>plays</v>
      </c>
      <c r="S3681" s="12">
        <f>(((I3681/60)/60)/24)+DATE(1970,1,1)</f>
        <v>41821.207638888889</v>
      </c>
      <c r="T3681" s="12">
        <f>(((J3681/60)/60)/24)+DATE(1970,1,1)</f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5">
        <f t="shared" si="229"/>
        <v>99.5</v>
      </c>
      <c r="Q3682" t="str">
        <f t="shared" si="230"/>
        <v>theater</v>
      </c>
      <c r="R3682" t="str">
        <f t="shared" si="231"/>
        <v>plays</v>
      </c>
      <c r="S3682" s="12">
        <f>(((I3682/60)/60)/24)+DATE(1970,1,1)</f>
        <v>42648.454097222217</v>
      </c>
      <c r="T3682" s="12">
        <f>(((J3682/60)/60)/24)+DATE(1970,1,1)</f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5">
        <f t="shared" si="229"/>
        <v>62.17</v>
      </c>
      <c r="Q3683" t="str">
        <f t="shared" si="230"/>
        <v>theater</v>
      </c>
      <c r="R3683" t="str">
        <f t="shared" si="231"/>
        <v>plays</v>
      </c>
      <c r="S3683" s="12">
        <f>(((I3683/60)/60)/24)+DATE(1970,1,1)</f>
        <v>42384.651504629626</v>
      </c>
      <c r="T3683" s="12">
        <f>(((J3683/60)/60)/24)+DATE(1970,1,1)</f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5">
        <f t="shared" si="229"/>
        <v>62.33</v>
      </c>
      <c r="Q3684" t="str">
        <f t="shared" si="230"/>
        <v>theater</v>
      </c>
      <c r="R3684" t="str">
        <f t="shared" si="231"/>
        <v>plays</v>
      </c>
      <c r="S3684" s="12">
        <f>(((I3684/60)/60)/24)+DATE(1970,1,1)</f>
        <v>41806.290972222225</v>
      </c>
      <c r="T3684" s="12">
        <f>(((J3684/60)/60)/24)+DATE(1970,1,1)</f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5">
        <f t="shared" si="229"/>
        <v>58.79</v>
      </c>
      <c r="Q3685" t="str">
        <f t="shared" si="230"/>
        <v>theater</v>
      </c>
      <c r="R3685" t="str">
        <f t="shared" si="231"/>
        <v>plays</v>
      </c>
      <c r="S3685" s="12">
        <f>(((I3685/60)/60)/24)+DATE(1970,1,1)</f>
        <v>42663.116851851853</v>
      </c>
      <c r="T3685" s="12">
        <f>(((J3685/60)/60)/24)+DATE(1970,1,1)</f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5">
        <f t="shared" si="229"/>
        <v>45.35</v>
      </c>
      <c r="Q3686" t="str">
        <f t="shared" si="230"/>
        <v>theater</v>
      </c>
      <c r="R3686" t="str">
        <f t="shared" si="231"/>
        <v>plays</v>
      </c>
      <c r="S3686" s="12">
        <f>(((I3686/60)/60)/24)+DATE(1970,1,1)</f>
        <v>42249.180393518516</v>
      </c>
      <c r="T3686" s="12">
        <f>(((J3686/60)/60)/24)+DATE(1970,1,1)</f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5">
        <f t="shared" si="229"/>
        <v>41.94</v>
      </c>
      <c r="Q3687" t="str">
        <f t="shared" si="230"/>
        <v>theater</v>
      </c>
      <c r="R3687" t="str">
        <f t="shared" si="231"/>
        <v>plays</v>
      </c>
      <c r="S3687" s="12">
        <f>(((I3687/60)/60)/24)+DATE(1970,1,1)</f>
        <v>41778.875</v>
      </c>
      <c r="T3687" s="12">
        <f>(((J3687/60)/60)/24)+DATE(1970,1,1)</f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5">
        <f t="shared" si="229"/>
        <v>59.17</v>
      </c>
      <c r="Q3688" t="str">
        <f t="shared" si="230"/>
        <v>theater</v>
      </c>
      <c r="R3688" t="str">
        <f t="shared" si="231"/>
        <v>plays</v>
      </c>
      <c r="S3688" s="12">
        <f>(((I3688/60)/60)/24)+DATE(1970,1,1)</f>
        <v>42245.165972222225</v>
      </c>
      <c r="T3688" s="12">
        <f>(((J3688/60)/60)/24)+DATE(1970,1,1)</f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5">
        <f t="shared" si="229"/>
        <v>200.49</v>
      </c>
      <c r="Q3689" t="str">
        <f t="shared" si="230"/>
        <v>theater</v>
      </c>
      <c r="R3689" t="str">
        <f t="shared" si="231"/>
        <v>plays</v>
      </c>
      <c r="S3689" s="12">
        <f>(((I3689/60)/60)/24)+DATE(1970,1,1)</f>
        <v>41817.218229166669</v>
      </c>
      <c r="T3689" s="12">
        <f>(((J3689/60)/60)/24)+DATE(1970,1,1)</f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5">
        <f t="shared" si="229"/>
        <v>83.97</v>
      </c>
      <c r="Q3690" t="str">
        <f t="shared" si="230"/>
        <v>theater</v>
      </c>
      <c r="R3690" t="str">
        <f t="shared" si="231"/>
        <v>plays</v>
      </c>
      <c r="S3690" s="12">
        <f>(((I3690/60)/60)/24)+DATE(1970,1,1)</f>
        <v>41859.787083333329</v>
      </c>
      <c r="T3690" s="12">
        <f>(((J3690/60)/60)/24)+DATE(1970,1,1)</f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5">
        <f t="shared" si="229"/>
        <v>57.26</v>
      </c>
      <c r="Q3691" t="str">
        <f t="shared" si="230"/>
        <v>theater</v>
      </c>
      <c r="R3691" t="str">
        <f t="shared" si="231"/>
        <v>plays</v>
      </c>
      <c r="S3691" s="12">
        <f>(((I3691/60)/60)/24)+DATE(1970,1,1)</f>
        <v>42176.934027777781</v>
      </c>
      <c r="T3691" s="12">
        <f>(((J3691/60)/60)/24)+DATE(1970,1,1)</f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5">
        <f t="shared" si="229"/>
        <v>58.06</v>
      </c>
      <c r="Q3692" t="str">
        <f t="shared" si="230"/>
        <v>theater</v>
      </c>
      <c r="R3692" t="str">
        <f t="shared" si="231"/>
        <v>plays</v>
      </c>
      <c r="S3692" s="12">
        <f>(((I3692/60)/60)/24)+DATE(1970,1,1)</f>
        <v>41970.639849537038</v>
      </c>
      <c r="T3692" s="12">
        <f>(((J3692/60)/60)/24)+DATE(1970,1,1)</f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5">
        <f t="shared" si="229"/>
        <v>186.8</v>
      </c>
      <c r="Q3693" t="str">
        <f t="shared" si="230"/>
        <v>theater</v>
      </c>
      <c r="R3693" t="str">
        <f t="shared" si="231"/>
        <v>plays</v>
      </c>
      <c r="S3693" s="12">
        <f>(((I3693/60)/60)/24)+DATE(1970,1,1)</f>
        <v>42065.207638888889</v>
      </c>
      <c r="T3693" s="12">
        <f>(((J3693/60)/60)/24)+DATE(1970,1,1)</f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5">
        <f t="shared" si="229"/>
        <v>74.12</v>
      </c>
      <c r="Q3694" t="str">
        <f t="shared" si="230"/>
        <v>theater</v>
      </c>
      <c r="R3694" t="str">
        <f t="shared" si="231"/>
        <v>plays</v>
      </c>
      <c r="S3694" s="12">
        <f>(((I3694/60)/60)/24)+DATE(1970,1,1)</f>
        <v>41901</v>
      </c>
      <c r="T3694" s="12">
        <f>(((J3694/60)/60)/24)+DATE(1970,1,1)</f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5">
        <f t="shared" si="229"/>
        <v>30.71</v>
      </c>
      <c r="Q3695" t="str">
        <f t="shared" si="230"/>
        <v>theater</v>
      </c>
      <c r="R3695" t="str">
        <f t="shared" si="231"/>
        <v>plays</v>
      </c>
      <c r="S3695" s="12">
        <f>(((I3695/60)/60)/24)+DATE(1970,1,1)</f>
        <v>42338.9375</v>
      </c>
      <c r="T3695" s="12">
        <f>(((J3695/60)/60)/24)+DATE(1970,1,1)</f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5">
        <f t="shared" si="229"/>
        <v>62.67</v>
      </c>
      <c r="Q3696" t="str">
        <f t="shared" si="230"/>
        <v>theater</v>
      </c>
      <c r="R3696" t="str">
        <f t="shared" si="231"/>
        <v>plays</v>
      </c>
      <c r="S3696" s="12">
        <f>(((I3696/60)/60)/24)+DATE(1970,1,1)</f>
        <v>42527.083333333328</v>
      </c>
      <c r="T3696" s="12">
        <f>(((J3696/60)/60)/24)+DATE(1970,1,1)</f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5">
        <f t="shared" si="229"/>
        <v>121.36</v>
      </c>
      <c r="Q3697" t="str">
        <f t="shared" si="230"/>
        <v>theater</v>
      </c>
      <c r="R3697" t="str">
        <f t="shared" si="231"/>
        <v>plays</v>
      </c>
      <c r="S3697" s="12">
        <f>(((I3697/60)/60)/24)+DATE(1970,1,1)</f>
        <v>42015.870486111111</v>
      </c>
      <c r="T3697" s="12">
        <f>(((J3697/60)/60)/24)+DATE(1970,1,1)</f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5">
        <f t="shared" si="229"/>
        <v>39.74</v>
      </c>
      <c r="Q3698" t="str">
        <f t="shared" si="230"/>
        <v>theater</v>
      </c>
      <c r="R3698" t="str">
        <f t="shared" si="231"/>
        <v>plays</v>
      </c>
      <c r="S3698" s="12">
        <f>(((I3698/60)/60)/24)+DATE(1970,1,1)</f>
        <v>42048.617083333331</v>
      </c>
      <c r="T3698" s="12">
        <f>(((J3698/60)/60)/24)+DATE(1970,1,1)</f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5">
        <f t="shared" si="229"/>
        <v>72</v>
      </c>
      <c r="Q3699" t="str">
        <f t="shared" si="230"/>
        <v>theater</v>
      </c>
      <c r="R3699" t="str">
        <f t="shared" si="231"/>
        <v>plays</v>
      </c>
      <c r="S3699" s="12">
        <f>(((I3699/60)/60)/24)+DATE(1970,1,1)</f>
        <v>42500.465833333335</v>
      </c>
      <c r="T3699" s="12">
        <f>(((J3699/60)/60)/24)+DATE(1970,1,1)</f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5">
        <f t="shared" si="229"/>
        <v>40.630000000000003</v>
      </c>
      <c r="Q3700" t="str">
        <f t="shared" si="230"/>
        <v>theater</v>
      </c>
      <c r="R3700" t="str">
        <f t="shared" si="231"/>
        <v>plays</v>
      </c>
      <c r="S3700" s="12">
        <f>(((I3700/60)/60)/24)+DATE(1970,1,1)</f>
        <v>42431.806562500002</v>
      </c>
      <c r="T3700" s="12">
        <f>(((J3700/60)/60)/24)+DATE(1970,1,1)</f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5">
        <f t="shared" si="229"/>
        <v>63</v>
      </c>
      <c r="Q3701" t="str">
        <f t="shared" si="230"/>
        <v>theater</v>
      </c>
      <c r="R3701" t="str">
        <f t="shared" si="231"/>
        <v>plays</v>
      </c>
      <c r="S3701" s="12">
        <f>(((I3701/60)/60)/24)+DATE(1970,1,1)</f>
        <v>41927.602037037039</v>
      </c>
      <c r="T3701" s="12">
        <f>(((J3701/60)/60)/24)+DATE(1970,1,1)</f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5">
        <f t="shared" si="229"/>
        <v>33.67</v>
      </c>
      <c r="Q3702" t="str">
        <f t="shared" si="230"/>
        <v>theater</v>
      </c>
      <c r="R3702" t="str">
        <f t="shared" si="231"/>
        <v>plays</v>
      </c>
      <c r="S3702" s="12">
        <f>(((I3702/60)/60)/24)+DATE(1970,1,1)</f>
        <v>41912.666666666664</v>
      </c>
      <c r="T3702" s="12">
        <f>(((J3702/60)/60)/24)+DATE(1970,1,1)</f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5">
        <f t="shared" si="229"/>
        <v>38.590000000000003</v>
      </c>
      <c r="Q3703" t="str">
        <f t="shared" si="230"/>
        <v>theater</v>
      </c>
      <c r="R3703" t="str">
        <f t="shared" si="231"/>
        <v>plays</v>
      </c>
      <c r="S3703" s="12">
        <f>(((I3703/60)/60)/24)+DATE(1970,1,1)</f>
        <v>42159.541585648149</v>
      </c>
      <c r="T3703" s="12">
        <f>(((J3703/60)/60)/24)+DATE(1970,1,1)</f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5">
        <f t="shared" si="229"/>
        <v>155.94999999999999</v>
      </c>
      <c r="Q3704" t="str">
        <f t="shared" si="230"/>
        <v>theater</v>
      </c>
      <c r="R3704" t="str">
        <f t="shared" si="231"/>
        <v>plays</v>
      </c>
      <c r="S3704" s="12">
        <f>(((I3704/60)/60)/24)+DATE(1970,1,1)</f>
        <v>42561.957638888889</v>
      </c>
      <c r="T3704" s="12">
        <f>(((J3704/60)/60)/24)+DATE(1970,1,1)</f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5">
        <f t="shared" si="229"/>
        <v>43.2</v>
      </c>
      <c r="Q3705" t="str">
        <f t="shared" si="230"/>
        <v>theater</v>
      </c>
      <c r="R3705" t="str">
        <f t="shared" si="231"/>
        <v>plays</v>
      </c>
      <c r="S3705" s="12">
        <f>(((I3705/60)/60)/24)+DATE(1970,1,1)</f>
        <v>42595.290972222225</v>
      </c>
      <c r="T3705" s="12">
        <f>(((J3705/60)/60)/24)+DATE(1970,1,1)</f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5">
        <f t="shared" si="229"/>
        <v>15.15</v>
      </c>
      <c r="Q3706" t="str">
        <f t="shared" si="230"/>
        <v>theater</v>
      </c>
      <c r="R3706" t="str">
        <f t="shared" si="231"/>
        <v>plays</v>
      </c>
      <c r="S3706" s="12">
        <f>(((I3706/60)/60)/24)+DATE(1970,1,1)</f>
        <v>42521.689745370371</v>
      </c>
      <c r="T3706" s="12">
        <f>(((J3706/60)/60)/24)+DATE(1970,1,1)</f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5">
        <f t="shared" si="229"/>
        <v>83.57</v>
      </c>
      <c r="Q3707" t="str">
        <f t="shared" si="230"/>
        <v>theater</v>
      </c>
      <c r="R3707" t="str">
        <f t="shared" si="231"/>
        <v>plays</v>
      </c>
      <c r="S3707" s="12">
        <f>(((I3707/60)/60)/24)+DATE(1970,1,1)</f>
        <v>41813.75</v>
      </c>
      <c r="T3707" s="12">
        <f>(((J3707/60)/60)/24)+DATE(1970,1,1)</f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5">
        <f t="shared" si="229"/>
        <v>140</v>
      </c>
      <c r="Q3708" t="str">
        <f t="shared" si="230"/>
        <v>theater</v>
      </c>
      <c r="R3708" t="str">
        <f t="shared" si="231"/>
        <v>plays</v>
      </c>
      <c r="S3708" s="12">
        <f>(((I3708/60)/60)/24)+DATE(1970,1,1)</f>
        <v>41894.913761574076</v>
      </c>
      <c r="T3708" s="12">
        <f>(((J3708/60)/60)/24)+DATE(1970,1,1)</f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5">
        <f t="shared" si="229"/>
        <v>80.87</v>
      </c>
      <c r="Q3709" t="str">
        <f t="shared" si="230"/>
        <v>theater</v>
      </c>
      <c r="R3709" t="str">
        <f t="shared" si="231"/>
        <v>plays</v>
      </c>
      <c r="S3709" s="12">
        <f>(((I3709/60)/60)/24)+DATE(1970,1,1)</f>
        <v>42573.226388888885</v>
      </c>
      <c r="T3709" s="12">
        <f>(((J3709/60)/60)/24)+DATE(1970,1,1)</f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5">
        <f t="shared" si="229"/>
        <v>53.85</v>
      </c>
      <c r="Q3710" t="str">
        <f t="shared" si="230"/>
        <v>theater</v>
      </c>
      <c r="R3710" t="str">
        <f t="shared" si="231"/>
        <v>plays</v>
      </c>
      <c r="S3710" s="12">
        <f>(((I3710/60)/60)/24)+DATE(1970,1,1)</f>
        <v>41824.142199074071</v>
      </c>
      <c r="T3710" s="12">
        <f>(((J3710/60)/60)/24)+DATE(1970,1,1)</f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5">
        <f t="shared" si="229"/>
        <v>30.93</v>
      </c>
      <c r="Q3711" t="str">
        <f t="shared" si="230"/>
        <v>theater</v>
      </c>
      <c r="R3711" t="str">
        <f t="shared" si="231"/>
        <v>plays</v>
      </c>
      <c r="S3711" s="12">
        <f>(((I3711/60)/60)/24)+DATE(1970,1,1)</f>
        <v>41815.707708333335</v>
      </c>
      <c r="T3711" s="12">
        <f>(((J3711/60)/60)/24)+DATE(1970,1,1)</f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5">
        <f t="shared" si="229"/>
        <v>67.959999999999994</v>
      </c>
      <c r="Q3712" t="str">
        <f t="shared" si="230"/>
        <v>theater</v>
      </c>
      <c r="R3712" t="str">
        <f t="shared" si="231"/>
        <v>plays</v>
      </c>
      <c r="S3712" s="12">
        <f>(((I3712/60)/60)/24)+DATE(1970,1,1)</f>
        <v>42097.576249999998</v>
      </c>
      <c r="T3712" s="12">
        <f>(((J3712/60)/60)/24)+DATE(1970,1,1)</f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5">
        <f t="shared" si="229"/>
        <v>27.14</v>
      </c>
      <c r="Q3713" t="str">
        <f t="shared" si="230"/>
        <v>theater</v>
      </c>
      <c r="R3713" t="str">
        <f t="shared" si="231"/>
        <v>plays</v>
      </c>
      <c r="S3713" s="12">
        <f>(((I3713/60)/60)/24)+DATE(1970,1,1)</f>
        <v>41805.666666666664</v>
      </c>
      <c r="T3713" s="12">
        <f>(((J3713/60)/60)/24)+DATE(1970,1,1)</f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5">
        <f t="shared" si="229"/>
        <v>110.87</v>
      </c>
      <c r="Q3714" t="str">
        <f t="shared" si="230"/>
        <v>theater</v>
      </c>
      <c r="R3714" t="str">
        <f t="shared" si="231"/>
        <v>plays</v>
      </c>
      <c r="S3714" s="12">
        <f>(((I3714/60)/60)/24)+DATE(1970,1,1)</f>
        <v>42155.290972222225</v>
      </c>
      <c r="T3714" s="12">
        <f>(((J3714/60)/60)/24)+DATE(1970,1,1)</f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5">
        <f t="shared" ref="P3715:P3778" si="233">ROUND(E3715/L3715,2)</f>
        <v>106.84</v>
      </c>
      <c r="Q3715" t="str">
        <f t="shared" ref="Q3715:Q3778" si="234">LEFT(N3715,FIND("/",N3715)-1)</f>
        <v>theater</v>
      </c>
      <c r="R3715" t="str">
        <f t="shared" ref="R3715:R3778" si="235">RIGHT(N3715,LEN(N3715)-FIND("/",N3715))</f>
        <v>plays</v>
      </c>
      <c r="S3715" s="12">
        <f>(((I3715/60)/60)/24)+DATE(1970,1,1)</f>
        <v>42525.738032407404</v>
      </c>
      <c r="T3715" s="12">
        <f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5">
        <f t="shared" si="233"/>
        <v>105.52</v>
      </c>
      <c r="Q3716" t="str">
        <f t="shared" si="234"/>
        <v>theater</v>
      </c>
      <c r="R3716" t="str">
        <f t="shared" si="235"/>
        <v>plays</v>
      </c>
      <c r="S3716" s="12">
        <f>(((I3716/60)/60)/24)+DATE(1970,1,1)</f>
        <v>42150.165972222225</v>
      </c>
      <c r="T3716" s="12">
        <f>(((J3716/60)/60)/24)+DATE(1970,1,1)</f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5">
        <f t="shared" si="233"/>
        <v>132.96</v>
      </c>
      <c r="Q3717" t="str">
        <f t="shared" si="234"/>
        <v>theater</v>
      </c>
      <c r="R3717" t="str">
        <f t="shared" si="235"/>
        <v>plays</v>
      </c>
      <c r="S3717" s="12">
        <f>(((I3717/60)/60)/24)+DATE(1970,1,1)</f>
        <v>42094.536111111112</v>
      </c>
      <c r="T3717" s="12">
        <f>(((J3717/60)/60)/24)+DATE(1970,1,1)</f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5">
        <f t="shared" si="233"/>
        <v>51.92</v>
      </c>
      <c r="Q3718" t="str">
        <f t="shared" si="234"/>
        <v>theater</v>
      </c>
      <c r="R3718" t="str">
        <f t="shared" si="235"/>
        <v>plays</v>
      </c>
      <c r="S3718" s="12">
        <f>(((I3718/60)/60)/24)+DATE(1970,1,1)</f>
        <v>42390.887835648144</v>
      </c>
      <c r="T3718" s="12">
        <f>(((J3718/60)/60)/24)+DATE(1970,1,1)</f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5">
        <f t="shared" si="233"/>
        <v>310</v>
      </c>
      <c r="Q3719" t="str">
        <f t="shared" si="234"/>
        <v>theater</v>
      </c>
      <c r="R3719" t="str">
        <f t="shared" si="235"/>
        <v>plays</v>
      </c>
      <c r="S3719" s="12">
        <f>(((I3719/60)/60)/24)+DATE(1970,1,1)</f>
        <v>42133.866307870368</v>
      </c>
      <c r="T3719" s="12">
        <f>(((J3719/60)/60)/24)+DATE(1970,1,1)</f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5">
        <f t="shared" si="233"/>
        <v>26.02</v>
      </c>
      <c r="Q3720" t="str">
        <f t="shared" si="234"/>
        <v>theater</v>
      </c>
      <c r="R3720" t="str">
        <f t="shared" si="235"/>
        <v>plays</v>
      </c>
      <c r="S3720" s="12">
        <f>(((I3720/60)/60)/24)+DATE(1970,1,1)</f>
        <v>42062.716145833328</v>
      </c>
      <c r="T3720" s="12">
        <f>(((J3720/60)/60)/24)+DATE(1970,1,1)</f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5">
        <f t="shared" si="233"/>
        <v>105</v>
      </c>
      <c r="Q3721" t="str">
        <f t="shared" si="234"/>
        <v>theater</v>
      </c>
      <c r="R3721" t="str">
        <f t="shared" si="235"/>
        <v>plays</v>
      </c>
      <c r="S3721" s="12">
        <f>(((I3721/60)/60)/24)+DATE(1970,1,1)</f>
        <v>42177.729930555557</v>
      </c>
      <c r="T3721" s="12">
        <f>(((J3721/60)/60)/24)+DATE(1970,1,1)</f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5">
        <f t="shared" si="233"/>
        <v>86.23</v>
      </c>
      <c r="Q3722" t="str">
        <f t="shared" si="234"/>
        <v>theater</v>
      </c>
      <c r="R3722" t="str">
        <f t="shared" si="235"/>
        <v>plays</v>
      </c>
      <c r="S3722" s="12">
        <f>(((I3722/60)/60)/24)+DATE(1970,1,1)</f>
        <v>42187.993125000001</v>
      </c>
      <c r="T3722" s="12">
        <f>(((J3722/60)/60)/24)+DATE(1970,1,1)</f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5">
        <f t="shared" si="233"/>
        <v>114.55</v>
      </c>
      <c r="Q3723" t="str">
        <f t="shared" si="234"/>
        <v>theater</v>
      </c>
      <c r="R3723" t="str">
        <f t="shared" si="235"/>
        <v>plays</v>
      </c>
      <c r="S3723" s="12">
        <f>(((I3723/60)/60)/24)+DATE(1970,1,1)</f>
        <v>41948.977824074071</v>
      </c>
      <c r="T3723" s="12">
        <f>(((J3723/60)/60)/24)+DATE(1970,1,1)</f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5">
        <f t="shared" si="233"/>
        <v>47.66</v>
      </c>
      <c r="Q3724" t="str">
        <f t="shared" si="234"/>
        <v>theater</v>
      </c>
      <c r="R3724" t="str">
        <f t="shared" si="235"/>
        <v>plays</v>
      </c>
      <c r="S3724" s="12">
        <f>(((I3724/60)/60)/24)+DATE(1970,1,1)</f>
        <v>42411.957638888889</v>
      </c>
      <c r="T3724" s="12">
        <f>(((J3724/60)/60)/24)+DATE(1970,1,1)</f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5">
        <f t="shared" si="233"/>
        <v>72.89</v>
      </c>
      <c r="Q3725" t="str">
        <f t="shared" si="234"/>
        <v>theater</v>
      </c>
      <c r="R3725" t="str">
        <f t="shared" si="235"/>
        <v>plays</v>
      </c>
      <c r="S3725" s="12">
        <f>(((I3725/60)/60)/24)+DATE(1970,1,1)</f>
        <v>41973.794699074075</v>
      </c>
      <c r="T3725" s="12">
        <f>(((J3725/60)/60)/24)+DATE(1970,1,1)</f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5">
        <f t="shared" si="233"/>
        <v>49.55</v>
      </c>
      <c r="Q3726" t="str">
        <f t="shared" si="234"/>
        <v>theater</v>
      </c>
      <c r="R3726" t="str">
        <f t="shared" si="235"/>
        <v>plays</v>
      </c>
      <c r="S3726" s="12">
        <f>(((I3726/60)/60)/24)+DATE(1970,1,1)</f>
        <v>42494.958333333328</v>
      </c>
      <c r="T3726" s="12">
        <f>(((J3726/60)/60)/24)+DATE(1970,1,1)</f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5">
        <f t="shared" si="233"/>
        <v>25.4</v>
      </c>
      <c r="Q3727" t="str">
        <f t="shared" si="234"/>
        <v>theater</v>
      </c>
      <c r="R3727" t="str">
        <f t="shared" si="235"/>
        <v>plays</v>
      </c>
      <c r="S3727" s="12">
        <f>(((I3727/60)/60)/24)+DATE(1970,1,1)</f>
        <v>42418.895833333328</v>
      </c>
      <c r="T3727" s="12">
        <f>(((J3727/60)/60)/24)+DATE(1970,1,1)</f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5">
        <f t="shared" si="233"/>
        <v>62.59</v>
      </c>
      <c r="Q3728" t="str">
        <f t="shared" si="234"/>
        <v>theater</v>
      </c>
      <c r="R3728" t="str">
        <f t="shared" si="235"/>
        <v>plays</v>
      </c>
      <c r="S3728" s="12">
        <f>(((I3728/60)/60)/24)+DATE(1970,1,1)</f>
        <v>42489.875</v>
      </c>
      <c r="T3728" s="12">
        <f>(((J3728/60)/60)/24)+DATE(1970,1,1)</f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5">
        <f t="shared" si="233"/>
        <v>61.06</v>
      </c>
      <c r="Q3729" t="str">
        <f t="shared" si="234"/>
        <v>theater</v>
      </c>
      <c r="R3729" t="str">
        <f t="shared" si="235"/>
        <v>plays</v>
      </c>
      <c r="S3729" s="12">
        <f>(((I3729/60)/60)/24)+DATE(1970,1,1)</f>
        <v>42663.204861111109</v>
      </c>
      <c r="T3729" s="12">
        <f>(((J3729/60)/60)/24)+DATE(1970,1,1)</f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5">
        <f t="shared" si="233"/>
        <v>60.06</v>
      </c>
      <c r="Q3730" t="str">
        <f t="shared" si="234"/>
        <v>theater</v>
      </c>
      <c r="R3730" t="str">
        <f t="shared" si="235"/>
        <v>plays</v>
      </c>
      <c r="S3730" s="12">
        <f>(((I3730/60)/60)/24)+DATE(1970,1,1)</f>
        <v>42235.171018518522</v>
      </c>
      <c r="T3730" s="12">
        <f>(((J3730/60)/60)/24)+DATE(1970,1,1)</f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5">
        <f t="shared" si="233"/>
        <v>72.400000000000006</v>
      </c>
      <c r="Q3731" t="str">
        <f t="shared" si="234"/>
        <v>theater</v>
      </c>
      <c r="R3731" t="str">
        <f t="shared" si="235"/>
        <v>plays</v>
      </c>
      <c r="S3731" s="12">
        <f>(((I3731/60)/60)/24)+DATE(1970,1,1)</f>
        <v>42086.16333333333</v>
      </c>
      <c r="T3731" s="12">
        <f>(((J3731/60)/60)/24)+DATE(1970,1,1)</f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5">
        <f t="shared" si="233"/>
        <v>100</v>
      </c>
      <c r="Q3732" t="str">
        <f t="shared" si="234"/>
        <v>theater</v>
      </c>
      <c r="R3732" t="str">
        <f t="shared" si="235"/>
        <v>plays</v>
      </c>
      <c r="S3732" s="12">
        <f>(((I3732/60)/60)/24)+DATE(1970,1,1)</f>
        <v>42233.677766203706</v>
      </c>
      <c r="T3732" s="12">
        <f>(((J3732/60)/60)/24)+DATE(1970,1,1)</f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5">
        <f t="shared" si="233"/>
        <v>51.67</v>
      </c>
      <c r="Q3733" t="str">
        <f t="shared" si="234"/>
        <v>theater</v>
      </c>
      <c r="R3733" t="str">
        <f t="shared" si="235"/>
        <v>plays</v>
      </c>
      <c r="S3733" s="12">
        <f>(((I3733/60)/60)/24)+DATE(1970,1,1)</f>
        <v>42014.140972222223</v>
      </c>
      <c r="T3733" s="12">
        <f>(((J3733/60)/60)/24)+DATE(1970,1,1)</f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5">
        <f t="shared" si="233"/>
        <v>32.75</v>
      </c>
      <c r="Q3734" t="str">
        <f t="shared" si="234"/>
        <v>theater</v>
      </c>
      <c r="R3734" t="str">
        <f t="shared" si="235"/>
        <v>plays</v>
      </c>
      <c r="S3734" s="12">
        <f>(((I3734/60)/60)/24)+DATE(1970,1,1)</f>
        <v>42028.5</v>
      </c>
      <c r="T3734" s="12">
        <f>(((J3734/60)/60)/24)+DATE(1970,1,1)</f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5" t="e">
        <f t="shared" si="233"/>
        <v>#DIV/0!</v>
      </c>
      <c r="Q3735" t="str">
        <f t="shared" si="234"/>
        <v>theater</v>
      </c>
      <c r="R3735" t="str">
        <f t="shared" si="235"/>
        <v>plays</v>
      </c>
      <c r="S3735" s="12">
        <f>(((I3735/60)/60)/24)+DATE(1970,1,1)</f>
        <v>42112.9375</v>
      </c>
      <c r="T3735" s="12">
        <f>(((J3735/60)/60)/24)+DATE(1970,1,1)</f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5">
        <f t="shared" si="233"/>
        <v>61</v>
      </c>
      <c r="Q3736" t="str">
        <f t="shared" si="234"/>
        <v>theater</v>
      </c>
      <c r="R3736" t="str">
        <f t="shared" si="235"/>
        <v>plays</v>
      </c>
      <c r="S3736" s="12">
        <f>(((I3736/60)/60)/24)+DATE(1970,1,1)</f>
        <v>42149.901574074072</v>
      </c>
      <c r="T3736" s="12">
        <f>(((J3736/60)/60)/24)+DATE(1970,1,1)</f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5">
        <f t="shared" si="233"/>
        <v>10</v>
      </c>
      <c r="Q3737" t="str">
        <f t="shared" si="234"/>
        <v>theater</v>
      </c>
      <c r="R3737" t="str">
        <f t="shared" si="235"/>
        <v>plays</v>
      </c>
      <c r="S3737" s="12">
        <f>(((I3737/60)/60)/24)+DATE(1970,1,1)</f>
        <v>42152.693159722221</v>
      </c>
      <c r="T3737" s="12">
        <f>(((J3737/60)/60)/24)+DATE(1970,1,1)</f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5">
        <f t="shared" si="233"/>
        <v>10</v>
      </c>
      <c r="Q3738" t="str">
        <f t="shared" si="234"/>
        <v>theater</v>
      </c>
      <c r="R3738" t="str">
        <f t="shared" si="235"/>
        <v>plays</v>
      </c>
      <c r="S3738" s="12">
        <f>(((I3738/60)/60)/24)+DATE(1970,1,1)</f>
        <v>42086.75</v>
      </c>
      <c r="T3738" s="12">
        <f>(((J3738/60)/60)/24)+DATE(1970,1,1)</f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5">
        <f t="shared" si="233"/>
        <v>37.5</v>
      </c>
      <c r="Q3739" t="str">
        <f t="shared" si="234"/>
        <v>theater</v>
      </c>
      <c r="R3739" t="str">
        <f t="shared" si="235"/>
        <v>plays</v>
      </c>
      <c r="S3739" s="12">
        <f>(((I3739/60)/60)/24)+DATE(1970,1,1)</f>
        <v>42320.290972222225</v>
      </c>
      <c r="T3739" s="12">
        <f>(((J3739/60)/60)/24)+DATE(1970,1,1)</f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5">
        <f t="shared" si="233"/>
        <v>45</v>
      </c>
      <c r="Q3740" t="str">
        <f t="shared" si="234"/>
        <v>theater</v>
      </c>
      <c r="R3740" t="str">
        <f t="shared" si="235"/>
        <v>plays</v>
      </c>
      <c r="S3740" s="12">
        <f>(((I3740/60)/60)/24)+DATE(1970,1,1)</f>
        <v>41835.916666666664</v>
      </c>
      <c r="T3740" s="12">
        <f>(((J3740/60)/60)/24)+DATE(1970,1,1)</f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5">
        <f t="shared" si="233"/>
        <v>100.63</v>
      </c>
      <c r="Q3741" t="str">
        <f t="shared" si="234"/>
        <v>theater</v>
      </c>
      <c r="R3741" t="str">
        <f t="shared" si="235"/>
        <v>plays</v>
      </c>
      <c r="S3741" s="12">
        <f>(((I3741/60)/60)/24)+DATE(1970,1,1)</f>
        <v>42568.449861111112</v>
      </c>
      <c r="T3741" s="12">
        <f>(((J3741/60)/60)/24)+DATE(1970,1,1)</f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5">
        <f t="shared" si="233"/>
        <v>25.57</v>
      </c>
      <c r="Q3742" t="str">
        <f t="shared" si="234"/>
        <v>theater</v>
      </c>
      <c r="R3742" t="str">
        <f t="shared" si="235"/>
        <v>plays</v>
      </c>
      <c r="S3742" s="12">
        <f>(((I3742/60)/60)/24)+DATE(1970,1,1)</f>
        <v>41863.079143518517</v>
      </c>
      <c r="T3742" s="12">
        <f>(((J3742/60)/60)/24)+DATE(1970,1,1)</f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5" t="e">
        <f t="shared" si="233"/>
        <v>#DIV/0!</v>
      </c>
      <c r="Q3743" t="str">
        <f t="shared" si="234"/>
        <v>theater</v>
      </c>
      <c r="R3743" t="str">
        <f t="shared" si="235"/>
        <v>plays</v>
      </c>
      <c r="S3743" s="12">
        <f>(((I3743/60)/60)/24)+DATE(1970,1,1)</f>
        <v>42355.920717592591</v>
      </c>
      <c r="T3743" s="12">
        <f>(((J3743/60)/60)/24)+DATE(1970,1,1)</f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5">
        <f t="shared" si="233"/>
        <v>25</v>
      </c>
      <c r="Q3744" t="str">
        <f t="shared" si="234"/>
        <v>theater</v>
      </c>
      <c r="R3744" t="str">
        <f t="shared" si="235"/>
        <v>plays</v>
      </c>
      <c r="S3744" s="12">
        <f>(((I3744/60)/60)/24)+DATE(1970,1,1)</f>
        <v>41888.214629629627</v>
      </c>
      <c r="T3744" s="12">
        <f>(((J3744/60)/60)/24)+DATE(1970,1,1)</f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5" t="e">
        <f t="shared" si="233"/>
        <v>#DIV/0!</v>
      </c>
      <c r="Q3745" t="str">
        <f t="shared" si="234"/>
        <v>theater</v>
      </c>
      <c r="R3745" t="str">
        <f t="shared" si="235"/>
        <v>plays</v>
      </c>
      <c r="S3745" s="12">
        <f>(((I3745/60)/60)/24)+DATE(1970,1,1)</f>
        <v>41823.710231481484</v>
      </c>
      <c r="T3745" s="12">
        <f>(((J3745/60)/60)/24)+DATE(1970,1,1)</f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5" t="e">
        <f t="shared" si="233"/>
        <v>#DIV/0!</v>
      </c>
      <c r="Q3746" t="str">
        <f t="shared" si="234"/>
        <v>theater</v>
      </c>
      <c r="R3746" t="str">
        <f t="shared" si="235"/>
        <v>plays</v>
      </c>
      <c r="S3746" s="12">
        <f>(((I3746/60)/60)/24)+DATE(1970,1,1)</f>
        <v>41825.165972222225</v>
      </c>
      <c r="T3746" s="12">
        <f>(((J3746/60)/60)/24)+DATE(1970,1,1)</f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5">
        <f t="shared" si="233"/>
        <v>10</v>
      </c>
      <c r="Q3747" t="str">
        <f t="shared" si="234"/>
        <v>theater</v>
      </c>
      <c r="R3747" t="str">
        <f t="shared" si="235"/>
        <v>plays</v>
      </c>
      <c r="S3747" s="12">
        <f>(((I3747/60)/60)/24)+DATE(1970,1,1)</f>
        <v>41861.697939814818</v>
      </c>
      <c r="T3747" s="12">
        <f>(((J3747/60)/60)/24)+DATE(1970,1,1)</f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5">
        <f t="shared" si="233"/>
        <v>202</v>
      </c>
      <c r="Q3748" t="str">
        <f t="shared" si="234"/>
        <v>theater</v>
      </c>
      <c r="R3748" t="str">
        <f t="shared" si="235"/>
        <v>plays</v>
      </c>
      <c r="S3748" s="12">
        <f>(((I3748/60)/60)/24)+DATE(1970,1,1)</f>
        <v>42651.389340277776</v>
      </c>
      <c r="T3748" s="12">
        <f>(((J3748/60)/60)/24)+DATE(1970,1,1)</f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5">
        <f t="shared" si="233"/>
        <v>25</v>
      </c>
      <c r="Q3749" t="str">
        <f t="shared" si="234"/>
        <v>theater</v>
      </c>
      <c r="R3749" t="str">
        <f t="shared" si="235"/>
        <v>plays</v>
      </c>
      <c r="S3749" s="12">
        <f>(((I3749/60)/60)/24)+DATE(1970,1,1)</f>
        <v>42190.957638888889</v>
      </c>
      <c r="T3749" s="12">
        <f>(((J3749/60)/60)/24)+DATE(1970,1,1)</f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5">
        <f t="shared" si="233"/>
        <v>99.54</v>
      </c>
      <c r="Q3750" t="str">
        <f t="shared" si="234"/>
        <v>theater</v>
      </c>
      <c r="R3750" t="str">
        <f t="shared" si="235"/>
        <v>musical</v>
      </c>
      <c r="S3750" s="12">
        <f>(((I3750/60)/60)/24)+DATE(1970,1,1)</f>
        <v>42416.249305555553</v>
      </c>
      <c r="T3750" s="12">
        <f>(((J3750/60)/60)/24)+DATE(1970,1,1)</f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5">
        <f t="shared" si="233"/>
        <v>75</v>
      </c>
      <c r="Q3751" t="str">
        <f t="shared" si="234"/>
        <v>theater</v>
      </c>
      <c r="R3751" t="str">
        <f t="shared" si="235"/>
        <v>musical</v>
      </c>
      <c r="S3751" s="12">
        <f>(((I3751/60)/60)/24)+DATE(1970,1,1)</f>
        <v>42489.165972222225</v>
      </c>
      <c r="T3751" s="12">
        <f>(((J3751/60)/60)/24)+DATE(1970,1,1)</f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5">
        <f t="shared" si="233"/>
        <v>215.25</v>
      </c>
      <c r="Q3752" t="str">
        <f t="shared" si="234"/>
        <v>theater</v>
      </c>
      <c r="R3752" t="str">
        <f t="shared" si="235"/>
        <v>musical</v>
      </c>
      <c r="S3752" s="12">
        <f>(((I3752/60)/60)/24)+DATE(1970,1,1)</f>
        <v>42045.332638888889</v>
      </c>
      <c r="T3752" s="12">
        <f>(((J3752/60)/60)/24)+DATE(1970,1,1)</f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5">
        <f t="shared" si="233"/>
        <v>120.55</v>
      </c>
      <c r="Q3753" t="str">
        <f t="shared" si="234"/>
        <v>theater</v>
      </c>
      <c r="R3753" t="str">
        <f t="shared" si="235"/>
        <v>musical</v>
      </c>
      <c r="S3753" s="12">
        <f>(((I3753/60)/60)/24)+DATE(1970,1,1)</f>
        <v>42462.993900462956</v>
      </c>
      <c r="T3753" s="12">
        <f>(((J3753/60)/60)/24)+DATE(1970,1,1)</f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5">
        <f t="shared" si="233"/>
        <v>37.67</v>
      </c>
      <c r="Q3754" t="str">
        <f t="shared" si="234"/>
        <v>theater</v>
      </c>
      <c r="R3754" t="str">
        <f t="shared" si="235"/>
        <v>musical</v>
      </c>
      <c r="S3754" s="12">
        <f>(((I3754/60)/60)/24)+DATE(1970,1,1)</f>
        <v>42659.875</v>
      </c>
      <c r="T3754" s="12">
        <f>(((J3754/60)/60)/24)+DATE(1970,1,1)</f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5">
        <f t="shared" si="233"/>
        <v>172.23</v>
      </c>
      <c r="Q3755" t="str">
        <f t="shared" si="234"/>
        <v>theater</v>
      </c>
      <c r="R3755" t="str">
        <f t="shared" si="235"/>
        <v>musical</v>
      </c>
      <c r="S3755" s="12">
        <f>(((I3755/60)/60)/24)+DATE(1970,1,1)</f>
        <v>42158</v>
      </c>
      <c r="T3755" s="12">
        <f>(((J3755/60)/60)/24)+DATE(1970,1,1)</f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5">
        <f t="shared" si="233"/>
        <v>111.11</v>
      </c>
      <c r="Q3756" t="str">
        <f t="shared" si="234"/>
        <v>theater</v>
      </c>
      <c r="R3756" t="str">
        <f t="shared" si="235"/>
        <v>musical</v>
      </c>
      <c r="S3756" s="12">
        <f>(((I3756/60)/60)/24)+DATE(1970,1,1)</f>
        <v>41846.207638888889</v>
      </c>
      <c r="T3756" s="12">
        <f>(((J3756/60)/60)/24)+DATE(1970,1,1)</f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5">
        <f t="shared" si="233"/>
        <v>25.46</v>
      </c>
      <c r="Q3757" t="str">
        <f t="shared" si="234"/>
        <v>theater</v>
      </c>
      <c r="R3757" t="str">
        <f t="shared" si="235"/>
        <v>musical</v>
      </c>
      <c r="S3757" s="12">
        <f>(((I3757/60)/60)/24)+DATE(1970,1,1)</f>
        <v>42475.866979166662</v>
      </c>
      <c r="T3757" s="12">
        <f>(((J3757/60)/60)/24)+DATE(1970,1,1)</f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5">
        <f t="shared" si="233"/>
        <v>267.64999999999998</v>
      </c>
      <c r="Q3758" t="str">
        <f t="shared" si="234"/>
        <v>theater</v>
      </c>
      <c r="R3758" t="str">
        <f t="shared" si="235"/>
        <v>musical</v>
      </c>
      <c r="S3758" s="12">
        <f>(((I3758/60)/60)/24)+DATE(1970,1,1)</f>
        <v>41801.814791666664</v>
      </c>
      <c r="T3758" s="12">
        <f>(((J3758/60)/60)/24)+DATE(1970,1,1)</f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5">
        <f t="shared" si="233"/>
        <v>75.959999999999994</v>
      </c>
      <c r="Q3759" t="str">
        <f t="shared" si="234"/>
        <v>theater</v>
      </c>
      <c r="R3759" t="str">
        <f t="shared" si="235"/>
        <v>musical</v>
      </c>
      <c r="S3759" s="12">
        <f>(((I3759/60)/60)/24)+DATE(1970,1,1)</f>
        <v>41974.850868055553</v>
      </c>
      <c r="T3759" s="12">
        <f>(((J3759/60)/60)/24)+DATE(1970,1,1)</f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5">
        <f t="shared" si="233"/>
        <v>59.04</v>
      </c>
      <c r="Q3760" t="str">
        <f t="shared" si="234"/>
        <v>theater</v>
      </c>
      <c r="R3760" t="str">
        <f t="shared" si="235"/>
        <v>musical</v>
      </c>
      <c r="S3760" s="12">
        <f>(((I3760/60)/60)/24)+DATE(1970,1,1)</f>
        <v>41778.208333333336</v>
      </c>
      <c r="T3760" s="12">
        <f>(((J3760/60)/60)/24)+DATE(1970,1,1)</f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5">
        <f t="shared" si="233"/>
        <v>50.11</v>
      </c>
      <c r="Q3761" t="str">
        <f t="shared" si="234"/>
        <v>theater</v>
      </c>
      <c r="R3761" t="str">
        <f t="shared" si="235"/>
        <v>musical</v>
      </c>
      <c r="S3761" s="12">
        <f>(((I3761/60)/60)/24)+DATE(1970,1,1)</f>
        <v>42242.108252314814</v>
      </c>
      <c r="T3761" s="12">
        <f>(((J3761/60)/60)/24)+DATE(1970,1,1)</f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5">
        <f t="shared" si="233"/>
        <v>55.5</v>
      </c>
      <c r="Q3762" t="str">
        <f t="shared" si="234"/>
        <v>theater</v>
      </c>
      <c r="R3762" t="str">
        <f t="shared" si="235"/>
        <v>musical</v>
      </c>
      <c r="S3762" s="12">
        <f>(((I3762/60)/60)/24)+DATE(1970,1,1)</f>
        <v>41764.525300925925</v>
      </c>
      <c r="T3762" s="12">
        <f>(((J3762/60)/60)/24)+DATE(1970,1,1)</f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5">
        <f t="shared" si="233"/>
        <v>166.67</v>
      </c>
      <c r="Q3763" t="str">
        <f t="shared" si="234"/>
        <v>theater</v>
      </c>
      <c r="R3763" t="str">
        <f t="shared" si="235"/>
        <v>musical</v>
      </c>
      <c r="S3763" s="12">
        <f>(((I3763/60)/60)/24)+DATE(1970,1,1)</f>
        <v>42226.958333333328</v>
      </c>
      <c r="T3763" s="12">
        <f>(((J3763/60)/60)/24)+DATE(1970,1,1)</f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5">
        <f t="shared" si="233"/>
        <v>47.43</v>
      </c>
      <c r="Q3764" t="str">
        <f t="shared" si="234"/>
        <v>theater</v>
      </c>
      <c r="R3764" t="str">
        <f t="shared" si="235"/>
        <v>musical</v>
      </c>
      <c r="S3764" s="12">
        <f>(((I3764/60)/60)/24)+DATE(1970,1,1)</f>
        <v>42218.813530092593</v>
      </c>
      <c r="T3764" s="12">
        <f>(((J3764/60)/60)/24)+DATE(1970,1,1)</f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5">
        <f t="shared" si="233"/>
        <v>64.94</v>
      </c>
      <c r="Q3765" t="str">
        <f t="shared" si="234"/>
        <v>theater</v>
      </c>
      <c r="R3765" t="str">
        <f t="shared" si="235"/>
        <v>musical</v>
      </c>
      <c r="S3765" s="12">
        <f>(((I3765/60)/60)/24)+DATE(1970,1,1)</f>
        <v>42095.708634259259</v>
      </c>
      <c r="T3765" s="12">
        <f>(((J3765/60)/60)/24)+DATE(1970,1,1)</f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5">
        <f t="shared" si="233"/>
        <v>55.56</v>
      </c>
      <c r="Q3766" t="str">
        <f t="shared" si="234"/>
        <v>theater</v>
      </c>
      <c r="R3766" t="str">
        <f t="shared" si="235"/>
        <v>musical</v>
      </c>
      <c r="S3766" s="12">
        <f>(((I3766/60)/60)/24)+DATE(1970,1,1)</f>
        <v>42519.024999999994</v>
      </c>
      <c r="T3766" s="12">
        <f>(((J3766/60)/60)/24)+DATE(1970,1,1)</f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5">
        <f t="shared" si="233"/>
        <v>74.22</v>
      </c>
      <c r="Q3767" t="str">
        <f t="shared" si="234"/>
        <v>theater</v>
      </c>
      <c r="R3767" t="str">
        <f t="shared" si="235"/>
        <v>musical</v>
      </c>
      <c r="S3767" s="12">
        <f>(((I3767/60)/60)/24)+DATE(1970,1,1)</f>
        <v>41850.776412037041</v>
      </c>
      <c r="T3767" s="12">
        <f>(((J3767/60)/60)/24)+DATE(1970,1,1)</f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5">
        <f t="shared" si="233"/>
        <v>106.93</v>
      </c>
      <c r="Q3768" t="str">
        <f t="shared" si="234"/>
        <v>theater</v>
      </c>
      <c r="R3768" t="str">
        <f t="shared" si="235"/>
        <v>musical</v>
      </c>
      <c r="S3768" s="12">
        <f>(((I3768/60)/60)/24)+DATE(1970,1,1)</f>
        <v>41823.167187500003</v>
      </c>
      <c r="T3768" s="12">
        <f>(((J3768/60)/60)/24)+DATE(1970,1,1)</f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5">
        <f t="shared" si="233"/>
        <v>41.7</v>
      </c>
      <c r="Q3769" t="str">
        <f t="shared" si="234"/>
        <v>theater</v>
      </c>
      <c r="R3769" t="str">
        <f t="shared" si="235"/>
        <v>musical</v>
      </c>
      <c r="S3769" s="12">
        <f>(((I3769/60)/60)/24)+DATE(1970,1,1)</f>
        <v>42064.207638888889</v>
      </c>
      <c r="T3769" s="12">
        <f>(((J3769/60)/60)/24)+DATE(1970,1,1)</f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5">
        <f t="shared" si="233"/>
        <v>74.239999999999995</v>
      </c>
      <c r="Q3770" t="str">
        <f t="shared" si="234"/>
        <v>theater</v>
      </c>
      <c r="R3770" t="str">
        <f t="shared" si="235"/>
        <v>musical</v>
      </c>
      <c r="S3770" s="12">
        <f>(((I3770/60)/60)/24)+DATE(1970,1,1)</f>
        <v>41802.727893518517</v>
      </c>
      <c r="T3770" s="12">
        <f>(((J3770/60)/60)/24)+DATE(1970,1,1)</f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5">
        <f t="shared" si="233"/>
        <v>73.33</v>
      </c>
      <c r="Q3771" t="str">
        <f t="shared" si="234"/>
        <v>theater</v>
      </c>
      <c r="R3771" t="str">
        <f t="shared" si="235"/>
        <v>musical</v>
      </c>
      <c r="S3771" s="12">
        <f>(((I3771/60)/60)/24)+DATE(1970,1,1)</f>
        <v>42475.598136574074</v>
      </c>
      <c r="T3771" s="12">
        <f>(((J3771/60)/60)/24)+DATE(1970,1,1)</f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5">
        <f t="shared" si="233"/>
        <v>100</v>
      </c>
      <c r="Q3772" t="str">
        <f t="shared" si="234"/>
        <v>theater</v>
      </c>
      <c r="R3772" t="str">
        <f t="shared" si="235"/>
        <v>musical</v>
      </c>
      <c r="S3772" s="12">
        <f>(((I3772/60)/60)/24)+DATE(1970,1,1)</f>
        <v>42168.930671296301</v>
      </c>
      <c r="T3772" s="12">
        <f>(((J3772/60)/60)/24)+DATE(1970,1,1)</f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5">
        <f t="shared" si="233"/>
        <v>38.42</v>
      </c>
      <c r="Q3773" t="str">
        <f t="shared" si="234"/>
        <v>theater</v>
      </c>
      <c r="R3773" t="str">
        <f t="shared" si="235"/>
        <v>musical</v>
      </c>
      <c r="S3773" s="12">
        <f>(((I3773/60)/60)/24)+DATE(1970,1,1)</f>
        <v>42508</v>
      </c>
      <c r="T3773" s="12">
        <f>(((J3773/60)/60)/24)+DATE(1970,1,1)</f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5">
        <f t="shared" si="233"/>
        <v>166.97</v>
      </c>
      <c r="Q3774" t="str">
        <f t="shared" si="234"/>
        <v>theater</v>
      </c>
      <c r="R3774" t="str">
        <f t="shared" si="235"/>
        <v>musical</v>
      </c>
      <c r="S3774" s="12">
        <f>(((I3774/60)/60)/24)+DATE(1970,1,1)</f>
        <v>42703.25</v>
      </c>
      <c r="T3774" s="12">
        <f>(((J3774/60)/60)/24)+DATE(1970,1,1)</f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5">
        <f t="shared" si="233"/>
        <v>94.91</v>
      </c>
      <c r="Q3775" t="str">
        <f t="shared" si="234"/>
        <v>theater</v>
      </c>
      <c r="R3775" t="str">
        <f t="shared" si="235"/>
        <v>musical</v>
      </c>
      <c r="S3775" s="12">
        <f>(((I3775/60)/60)/24)+DATE(1970,1,1)</f>
        <v>42689.088888888888</v>
      </c>
      <c r="T3775" s="12">
        <f>(((J3775/60)/60)/24)+DATE(1970,1,1)</f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5">
        <f t="shared" si="233"/>
        <v>100</v>
      </c>
      <c r="Q3776" t="str">
        <f t="shared" si="234"/>
        <v>theater</v>
      </c>
      <c r="R3776" t="str">
        <f t="shared" si="235"/>
        <v>musical</v>
      </c>
      <c r="S3776" s="12">
        <f>(((I3776/60)/60)/24)+DATE(1970,1,1)</f>
        <v>42103.792303240742</v>
      </c>
      <c r="T3776" s="12">
        <f>(((J3776/60)/60)/24)+DATE(1970,1,1)</f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5">
        <f t="shared" si="233"/>
        <v>143.21</v>
      </c>
      <c r="Q3777" t="str">
        <f t="shared" si="234"/>
        <v>theater</v>
      </c>
      <c r="R3777" t="str">
        <f t="shared" si="235"/>
        <v>musical</v>
      </c>
      <c r="S3777" s="12">
        <f>(((I3777/60)/60)/24)+DATE(1970,1,1)</f>
        <v>42103.166666666672</v>
      </c>
      <c r="T3777" s="12">
        <f>(((J3777/60)/60)/24)+DATE(1970,1,1)</f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5">
        <f t="shared" si="233"/>
        <v>90.82</v>
      </c>
      <c r="Q3778" t="str">
        <f t="shared" si="234"/>
        <v>theater</v>
      </c>
      <c r="R3778" t="str">
        <f t="shared" si="235"/>
        <v>musical</v>
      </c>
      <c r="S3778" s="12">
        <f>(((I3778/60)/60)/24)+DATE(1970,1,1)</f>
        <v>41852.041666666664</v>
      </c>
      <c r="T3778" s="12">
        <f>(((J3778/60)/60)/24)+DATE(1970,1,1)</f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5">
        <f t="shared" ref="P3779:P3842" si="237">ROUND(E3779/L3779,2)</f>
        <v>48.54</v>
      </c>
      <c r="Q3779" t="str">
        <f t="shared" ref="Q3779:Q3842" si="238">LEFT(N3779,FIND("/",N3779)-1)</f>
        <v>theater</v>
      </c>
      <c r="R3779" t="str">
        <f t="shared" ref="R3779:R3842" si="239">RIGHT(N3779,LEN(N3779)-FIND("/",N3779))</f>
        <v>musical</v>
      </c>
      <c r="S3779" s="12">
        <f>(((I3779/60)/60)/24)+DATE(1970,1,1)</f>
        <v>41909.166666666664</v>
      </c>
      <c r="T3779" s="12">
        <f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5">
        <f t="shared" si="237"/>
        <v>70.03</v>
      </c>
      <c r="Q3780" t="str">
        <f t="shared" si="238"/>
        <v>theater</v>
      </c>
      <c r="R3780" t="str">
        <f t="shared" si="239"/>
        <v>musical</v>
      </c>
      <c r="S3780" s="12">
        <f>(((I3780/60)/60)/24)+DATE(1970,1,1)</f>
        <v>42049.819212962961</v>
      </c>
      <c r="T3780" s="12">
        <f>(((J3780/60)/60)/24)+DATE(1970,1,1)</f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5">
        <f t="shared" si="237"/>
        <v>135.63</v>
      </c>
      <c r="Q3781" t="str">
        <f t="shared" si="238"/>
        <v>theater</v>
      </c>
      <c r="R3781" t="str">
        <f t="shared" si="239"/>
        <v>musical</v>
      </c>
      <c r="S3781" s="12">
        <f>(((I3781/60)/60)/24)+DATE(1970,1,1)</f>
        <v>42455.693750000006</v>
      </c>
      <c r="T3781" s="12">
        <f>(((J3781/60)/60)/24)+DATE(1970,1,1)</f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5">
        <f t="shared" si="237"/>
        <v>100</v>
      </c>
      <c r="Q3782" t="str">
        <f t="shared" si="238"/>
        <v>theater</v>
      </c>
      <c r="R3782" t="str">
        <f t="shared" si="239"/>
        <v>musical</v>
      </c>
      <c r="S3782" s="12">
        <f>(((I3782/60)/60)/24)+DATE(1970,1,1)</f>
        <v>42198.837499999994</v>
      </c>
      <c r="T3782" s="12">
        <f>(((J3782/60)/60)/24)+DATE(1970,1,1)</f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5">
        <f t="shared" si="237"/>
        <v>94.9</v>
      </c>
      <c r="Q3783" t="str">
        <f t="shared" si="238"/>
        <v>theater</v>
      </c>
      <c r="R3783" t="str">
        <f t="shared" si="239"/>
        <v>musical</v>
      </c>
      <c r="S3783" s="12">
        <f>(((I3783/60)/60)/24)+DATE(1970,1,1)</f>
        <v>41890.882928240739</v>
      </c>
      <c r="T3783" s="12">
        <f>(((J3783/60)/60)/24)+DATE(1970,1,1)</f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5">
        <f t="shared" si="237"/>
        <v>75.37</v>
      </c>
      <c r="Q3784" t="str">
        <f t="shared" si="238"/>
        <v>theater</v>
      </c>
      <c r="R3784" t="str">
        <f t="shared" si="239"/>
        <v>musical</v>
      </c>
      <c r="S3784" s="12">
        <f>(((I3784/60)/60)/24)+DATE(1970,1,1)</f>
        <v>42575.958333333328</v>
      </c>
      <c r="T3784" s="12">
        <f>(((J3784/60)/60)/24)+DATE(1970,1,1)</f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5">
        <f t="shared" si="237"/>
        <v>64.459999999999994</v>
      </c>
      <c r="Q3785" t="str">
        <f t="shared" si="238"/>
        <v>theater</v>
      </c>
      <c r="R3785" t="str">
        <f t="shared" si="239"/>
        <v>musical</v>
      </c>
      <c r="S3785" s="12">
        <f>(((I3785/60)/60)/24)+DATE(1970,1,1)</f>
        <v>42444.666666666672</v>
      </c>
      <c r="T3785" s="12">
        <f>(((J3785/60)/60)/24)+DATE(1970,1,1)</f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5">
        <f t="shared" si="237"/>
        <v>115</v>
      </c>
      <c r="Q3786" t="str">
        <f t="shared" si="238"/>
        <v>theater</v>
      </c>
      <c r="R3786" t="str">
        <f t="shared" si="239"/>
        <v>musical</v>
      </c>
      <c r="S3786" s="12">
        <f>(((I3786/60)/60)/24)+DATE(1970,1,1)</f>
        <v>42561.980694444443</v>
      </c>
      <c r="T3786" s="12">
        <f>(((J3786/60)/60)/24)+DATE(1970,1,1)</f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5">
        <f t="shared" si="237"/>
        <v>100.5</v>
      </c>
      <c r="Q3787" t="str">
        <f t="shared" si="238"/>
        <v>theater</v>
      </c>
      <c r="R3787" t="str">
        <f t="shared" si="239"/>
        <v>musical</v>
      </c>
      <c r="S3787" s="12">
        <f>(((I3787/60)/60)/24)+DATE(1970,1,1)</f>
        <v>42584.418749999997</v>
      </c>
      <c r="T3787" s="12">
        <f>(((J3787/60)/60)/24)+DATE(1970,1,1)</f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5">
        <f t="shared" si="237"/>
        <v>93.77</v>
      </c>
      <c r="Q3788" t="str">
        <f t="shared" si="238"/>
        <v>theater</v>
      </c>
      <c r="R3788" t="str">
        <f t="shared" si="239"/>
        <v>musical</v>
      </c>
      <c r="S3788" s="12">
        <f>(((I3788/60)/60)/24)+DATE(1970,1,1)</f>
        <v>42517.037905092591</v>
      </c>
      <c r="T3788" s="12">
        <f>(((J3788/60)/60)/24)+DATE(1970,1,1)</f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5">
        <f t="shared" si="237"/>
        <v>35.1</v>
      </c>
      <c r="Q3789" t="str">
        <f t="shared" si="238"/>
        <v>theater</v>
      </c>
      <c r="R3789" t="str">
        <f t="shared" si="239"/>
        <v>musical</v>
      </c>
      <c r="S3789" s="12">
        <f>(((I3789/60)/60)/24)+DATE(1970,1,1)</f>
        <v>42196.165972222225</v>
      </c>
      <c r="T3789" s="12">
        <f>(((J3789/60)/60)/24)+DATE(1970,1,1)</f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5">
        <f t="shared" si="237"/>
        <v>500</v>
      </c>
      <c r="Q3790" t="str">
        <f t="shared" si="238"/>
        <v>theater</v>
      </c>
      <c r="R3790" t="str">
        <f t="shared" si="239"/>
        <v>musical</v>
      </c>
      <c r="S3790" s="12">
        <f>(((I3790/60)/60)/24)+DATE(1970,1,1)</f>
        <v>42361.679166666669</v>
      </c>
      <c r="T3790" s="12">
        <f>(((J3790/60)/60)/24)+DATE(1970,1,1)</f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5">
        <f t="shared" si="237"/>
        <v>29</v>
      </c>
      <c r="Q3791" t="str">
        <f t="shared" si="238"/>
        <v>theater</v>
      </c>
      <c r="R3791" t="str">
        <f t="shared" si="239"/>
        <v>musical</v>
      </c>
      <c r="S3791" s="12">
        <f>(((I3791/60)/60)/24)+DATE(1970,1,1)</f>
        <v>42170.798819444448</v>
      </c>
      <c r="T3791" s="12">
        <f>(((J3791/60)/60)/24)+DATE(1970,1,1)</f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5" t="e">
        <f t="shared" si="237"/>
        <v>#DIV/0!</v>
      </c>
      <c r="Q3792" t="str">
        <f t="shared" si="238"/>
        <v>theater</v>
      </c>
      <c r="R3792" t="str">
        <f t="shared" si="239"/>
        <v>musical</v>
      </c>
      <c r="S3792" s="12">
        <f>(((I3792/60)/60)/24)+DATE(1970,1,1)</f>
        <v>42696.708599537036</v>
      </c>
      <c r="T3792" s="12">
        <f>(((J3792/60)/60)/24)+DATE(1970,1,1)</f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5" t="e">
        <f t="shared" si="237"/>
        <v>#DIV/0!</v>
      </c>
      <c r="Q3793" t="str">
        <f t="shared" si="238"/>
        <v>theater</v>
      </c>
      <c r="R3793" t="str">
        <f t="shared" si="239"/>
        <v>musical</v>
      </c>
      <c r="S3793" s="12">
        <f>(((I3793/60)/60)/24)+DATE(1970,1,1)</f>
        <v>41826.692037037035</v>
      </c>
      <c r="T3793" s="12">
        <f>(((J3793/60)/60)/24)+DATE(1970,1,1)</f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5">
        <f t="shared" si="237"/>
        <v>17.5</v>
      </c>
      <c r="Q3794" t="str">
        <f t="shared" si="238"/>
        <v>theater</v>
      </c>
      <c r="R3794" t="str">
        <f t="shared" si="239"/>
        <v>musical</v>
      </c>
      <c r="S3794" s="12">
        <f>(((I3794/60)/60)/24)+DATE(1970,1,1)</f>
        <v>42200.447013888886</v>
      </c>
      <c r="T3794" s="12">
        <f>(((J3794/60)/60)/24)+DATE(1970,1,1)</f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5">
        <f t="shared" si="237"/>
        <v>174</v>
      </c>
      <c r="Q3795" t="str">
        <f t="shared" si="238"/>
        <v>theater</v>
      </c>
      <c r="R3795" t="str">
        <f t="shared" si="239"/>
        <v>musical</v>
      </c>
      <c r="S3795" s="12">
        <f>(((I3795/60)/60)/24)+DATE(1970,1,1)</f>
        <v>41989.938993055555</v>
      </c>
      <c r="T3795" s="12">
        <f>(((J3795/60)/60)/24)+DATE(1970,1,1)</f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5">
        <f t="shared" si="237"/>
        <v>50</v>
      </c>
      <c r="Q3796" t="str">
        <f t="shared" si="238"/>
        <v>theater</v>
      </c>
      <c r="R3796" t="str">
        <f t="shared" si="239"/>
        <v>musical</v>
      </c>
      <c r="S3796" s="12">
        <f>(((I3796/60)/60)/24)+DATE(1970,1,1)</f>
        <v>42162.58048611111</v>
      </c>
      <c r="T3796" s="12">
        <f>(((J3796/60)/60)/24)+DATE(1970,1,1)</f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5">
        <f t="shared" si="237"/>
        <v>5</v>
      </c>
      <c r="Q3797" t="str">
        <f t="shared" si="238"/>
        <v>theater</v>
      </c>
      <c r="R3797" t="str">
        <f t="shared" si="239"/>
        <v>musical</v>
      </c>
      <c r="S3797" s="12">
        <f>(((I3797/60)/60)/24)+DATE(1970,1,1)</f>
        <v>42244.9375</v>
      </c>
      <c r="T3797" s="12">
        <f>(((J3797/60)/60)/24)+DATE(1970,1,1)</f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5">
        <f t="shared" si="237"/>
        <v>1</v>
      </c>
      <c r="Q3798" t="str">
        <f t="shared" si="238"/>
        <v>theater</v>
      </c>
      <c r="R3798" t="str">
        <f t="shared" si="239"/>
        <v>musical</v>
      </c>
      <c r="S3798" s="12">
        <f>(((I3798/60)/60)/24)+DATE(1970,1,1)</f>
        <v>42749.029583333337</v>
      </c>
      <c r="T3798" s="12">
        <f>(((J3798/60)/60)/24)+DATE(1970,1,1)</f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5">
        <f t="shared" si="237"/>
        <v>145.41</v>
      </c>
      <c r="Q3799" t="str">
        <f t="shared" si="238"/>
        <v>theater</v>
      </c>
      <c r="R3799" t="str">
        <f t="shared" si="239"/>
        <v>musical</v>
      </c>
      <c r="S3799" s="12">
        <f>(((I3799/60)/60)/24)+DATE(1970,1,1)</f>
        <v>42114.881539351853</v>
      </c>
      <c r="T3799" s="12">
        <f>(((J3799/60)/60)/24)+DATE(1970,1,1)</f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5">
        <f t="shared" si="237"/>
        <v>205</v>
      </c>
      <c r="Q3800" t="str">
        <f t="shared" si="238"/>
        <v>theater</v>
      </c>
      <c r="R3800" t="str">
        <f t="shared" si="239"/>
        <v>musical</v>
      </c>
      <c r="S3800" s="12">
        <f>(((I3800/60)/60)/24)+DATE(1970,1,1)</f>
        <v>41861.722777777781</v>
      </c>
      <c r="T3800" s="12">
        <f>(((J3800/60)/60)/24)+DATE(1970,1,1)</f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5">
        <f t="shared" si="237"/>
        <v>100.5</v>
      </c>
      <c r="Q3801" t="str">
        <f t="shared" si="238"/>
        <v>theater</v>
      </c>
      <c r="R3801" t="str">
        <f t="shared" si="239"/>
        <v>musical</v>
      </c>
      <c r="S3801" s="12">
        <f>(((I3801/60)/60)/24)+DATE(1970,1,1)</f>
        <v>42440.93105324074</v>
      </c>
      <c r="T3801" s="12">
        <f>(((J3801/60)/60)/24)+DATE(1970,1,1)</f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5">
        <f t="shared" si="237"/>
        <v>55.06</v>
      </c>
      <c r="Q3802" t="str">
        <f t="shared" si="238"/>
        <v>theater</v>
      </c>
      <c r="R3802" t="str">
        <f t="shared" si="239"/>
        <v>musical</v>
      </c>
      <c r="S3802" s="12">
        <f>(((I3802/60)/60)/24)+DATE(1970,1,1)</f>
        <v>42015.207638888889</v>
      </c>
      <c r="T3802" s="12">
        <f>(((J3802/60)/60)/24)+DATE(1970,1,1)</f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5">
        <f t="shared" si="237"/>
        <v>47.33</v>
      </c>
      <c r="Q3803" t="str">
        <f t="shared" si="238"/>
        <v>theater</v>
      </c>
      <c r="R3803" t="str">
        <f t="shared" si="239"/>
        <v>musical</v>
      </c>
      <c r="S3803" s="12">
        <f>(((I3803/60)/60)/24)+DATE(1970,1,1)</f>
        <v>42006.676111111112</v>
      </c>
      <c r="T3803" s="12">
        <f>(((J3803/60)/60)/24)+DATE(1970,1,1)</f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5" t="e">
        <f t="shared" si="237"/>
        <v>#DIV/0!</v>
      </c>
      <c r="Q3804" t="str">
        <f t="shared" si="238"/>
        <v>theater</v>
      </c>
      <c r="R3804" t="str">
        <f t="shared" si="239"/>
        <v>musical</v>
      </c>
      <c r="S3804" s="12">
        <f>(((I3804/60)/60)/24)+DATE(1970,1,1)</f>
        <v>42299.126226851848</v>
      </c>
      <c r="T3804" s="12">
        <f>(((J3804/60)/60)/24)+DATE(1970,1,1)</f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5">
        <f t="shared" si="237"/>
        <v>58.95</v>
      </c>
      <c r="Q3805" t="str">
        <f t="shared" si="238"/>
        <v>theater</v>
      </c>
      <c r="R3805" t="str">
        <f t="shared" si="239"/>
        <v>musical</v>
      </c>
      <c r="S3805" s="12">
        <f>(((I3805/60)/60)/24)+DATE(1970,1,1)</f>
        <v>42433.971851851849</v>
      </c>
      <c r="T3805" s="12">
        <f>(((J3805/60)/60)/24)+DATE(1970,1,1)</f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5" t="e">
        <f t="shared" si="237"/>
        <v>#DIV/0!</v>
      </c>
      <c r="Q3806" t="str">
        <f t="shared" si="238"/>
        <v>theater</v>
      </c>
      <c r="R3806" t="str">
        <f t="shared" si="239"/>
        <v>musical</v>
      </c>
      <c r="S3806" s="12">
        <f>(((I3806/60)/60)/24)+DATE(1970,1,1)</f>
        <v>42582.291666666672</v>
      </c>
      <c r="T3806" s="12">
        <f>(((J3806/60)/60)/24)+DATE(1970,1,1)</f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5">
        <f t="shared" si="237"/>
        <v>1.5</v>
      </c>
      <c r="Q3807" t="str">
        <f t="shared" si="238"/>
        <v>theater</v>
      </c>
      <c r="R3807" t="str">
        <f t="shared" si="239"/>
        <v>musical</v>
      </c>
      <c r="S3807" s="12">
        <f>(((I3807/60)/60)/24)+DATE(1970,1,1)</f>
        <v>41909.887037037035</v>
      </c>
      <c r="T3807" s="12">
        <f>(((J3807/60)/60)/24)+DATE(1970,1,1)</f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5">
        <f t="shared" si="237"/>
        <v>5</v>
      </c>
      <c r="Q3808" t="str">
        <f t="shared" si="238"/>
        <v>theater</v>
      </c>
      <c r="R3808" t="str">
        <f t="shared" si="239"/>
        <v>musical</v>
      </c>
      <c r="S3808" s="12">
        <f>(((I3808/60)/60)/24)+DATE(1970,1,1)</f>
        <v>41819.259039351848</v>
      </c>
      <c r="T3808" s="12">
        <f>(((J3808/60)/60)/24)+DATE(1970,1,1)</f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5">
        <f t="shared" si="237"/>
        <v>50.56</v>
      </c>
      <c r="Q3809" t="str">
        <f t="shared" si="238"/>
        <v>theater</v>
      </c>
      <c r="R3809" t="str">
        <f t="shared" si="239"/>
        <v>musical</v>
      </c>
      <c r="S3809" s="12">
        <f>(((I3809/60)/60)/24)+DATE(1970,1,1)</f>
        <v>42097.909016203703</v>
      </c>
      <c r="T3809" s="12">
        <f>(((J3809/60)/60)/24)+DATE(1970,1,1)</f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5">
        <f t="shared" si="237"/>
        <v>41.67</v>
      </c>
      <c r="Q3810" t="str">
        <f t="shared" si="238"/>
        <v>theater</v>
      </c>
      <c r="R3810" t="str">
        <f t="shared" si="239"/>
        <v>plays</v>
      </c>
      <c r="S3810" s="12">
        <f>(((I3810/60)/60)/24)+DATE(1970,1,1)</f>
        <v>42119.412256944444</v>
      </c>
      <c r="T3810" s="12">
        <f>(((J3810/60)/60)/24)+DATE(1970,1,1)</f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5">
        <f t="shared" si="237"/>
        <v>53.29</v>
      </c>
      <c r="Q3811" t="str">
        <f t="shared" si="238"/>
        <v>theater</v>
      </c>
      <c r="R3811" t="str">
        <f t="shared" si="239"/>
        <v>plays</v>
      </c>
      <c r="S3811" s="12">
        <f>(((I3811/60)/60)/24)+DATE(1970,1,1)</f>
        <v>41850.958333333336</v>
      </c>
      <c r="T3811" s="12">
        <f>(((J3811/60)/60)/24)+DATE(1970,1,1)</f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5">
        <f t="shared" si="237"/>
        <v>70.23</v>
      </c>
      <c r="Q3812" t="str">
        <f t="shared" si="238"/>
        <v>theater</v>
      </c>
      <c r="R3812" t="str">
        <f t="shared" si="239"/>
        <v>plays</v>
      </c>
      <c r="S3812" s="12">
        <f>(((I3812/60)/60)/24)+DATE(1970,1,1)</f>
        <v>42084.807384259257</v>
      </c>
      <c r="T3812" s="12">
        <f>(((J3812/60)/60)/24)+DATE(1970,1,1)</f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5">
        <f t="shared" si="237"/>
        <v>43.42</v>
      </c>
      <c r="Q3813" t="str">
        <f t="shared" si="238"/>
        <v>theater</v>
      </c>
      <c r="R3813" t="str">
        <f t="shared" si="239"/>
        <v>plays</v>
      </c>
      <c r="S3813" s="12">
        <f>(((I3813/60)/60)/24)+DATE(1970,1,1)</f>
        <v>42521.458333333328</v>
      </c>
      <c r="T3813" s="12">
        <f>(((J3813/60)/60)/24)+DATE(1970,1,1)</f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5">
        <f t="shared" si="237"/>
        <v>199.18</v>
      </c>
      <c r="Q3814" t="str">
        <f t="shared" si="238"/>
        <v>theater</v>
      </c>
      <c r="R3814" t="str">
        <f t="shared" si="239"/>
        <v>plays</v>
      </c>
      <c r="S3814" s="12">
        <f>(((I3814/60)/60)/24)+DATE(1970,1,1)</f>
        <v>42156.165972222225</v>
      </c>
      <c r="T3814" s="12">
        <f>(((J3814/60)/60)/24)+DATE(1970,1,1)</f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5">
        <f t="shared" si="237"/>
        <v>78.52</v>
      </c>
      <c r="Q3815" t="str">
        <f t="shared" si="238"/>
        <v>theater</v>
      </c>
      <c r="R3815" t="str">
        <f t="shared" si="239"/>
        <v>plays</v>
      </c>
      <c r="S3815" s="12">
        <f>(((I3815/60)/60)/24)+DATE(1970,1,1)</f>
        <v>42535.904861111107</v>
      </c>
      <c r="T3815" s="12">
        <f>(((J3815/60)/60)/24)+DATE(1970,1,1)</f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5">
        <f t="shared" si="237"/>
        <v>61.82</v>
      </c>
      <c r="Q3816" t="str">
        <f t="shared" si="238"/>
        <v>theater</v>
      </c>
      <c r="R3816" t="str">
        <f t="shared" si="239"/>
        <v>plays</v>
      </c>
      <c r="S3816" s="12">
        <f>(((I3816/60)/60)/24)+DATE(1970,1,1)</f>
        <v>42095.165972222225</v>
      </c>
      <c r="T3816" s="12">
        <f>(((J3816/60)/60)/24)+DATE(1970,1,1)</f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5">
        <f t="shared" si="237"/>
        <v>50</v>
      </c>
      <c r="Q3817" t="str">
        <f t="shared" si="238"/>
        <v>theater</v>
      </c>
      <c r="R3817" t="str">
        <f t="shared" si="239"/>
        <v>plays</v>
      </c>
      <c r="S3817" s="12">
        <f>(((I3817/60)/60)/24)+DATE(1970,1,1)</f>
        <v>42236.958333333328</v>
      </c>
      <c r="T3817" s="12">
        <f>(((J3817/60)/60)/24)+DATE(1970,1,1)</f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5">
        <f t="shared" si="237"/>
        <v>48.34</v>
      </c>
      <c r="Q3818" t="str">
        <f t="shared" si="238"/>
        <v>theater</v>
      </c>
      <c r="R3818" t="str">
        <f t="shared" si="239"/>
        <v>plays</v>
      </c>
      <c r="S3818" s="12">
        <f>(((I3818/60)/60)/24)+DATE(1970,1,1)</f>
        <v>41837.690081018518</v>
      </c>
      <c r="T3818" s="12">
        <f>(((J3818/60)/60)/24)+DATE(1970,1,1)</f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5">
        <f t="shared" si="237"/>
        <v>107.25</v>
      </c>
      <c r="Q3819" t="str">
        <f t="shared" si="238"/>
        <v>theater</v>
      </c>
      <c r="R3819" t="str">
        <f t="shared" si="239"/>
        <v>plays</v>
      </c>
      <c r="S3819" s="12">
        <f>(((I3819/60)/60)/24)+DATE(1970,1,1)</f>
        <v>42301.165972222225</v>
      </c>
      <c r="T3819" s="12">
        <f>(((J3819/60)/60)/24)+DATE(1970,1,1)</f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5">
        <f t="shared" si="237"/>
        <v>57</v>
      </c>
      <c r="Q3820" t="str">
        <f t="shared" si="238"/>
        <v>theater</v>
      </c>
      <c r="R3820" t="str">
        <f t="shared" si="239"/>
        <v>plays</v>
      </c>
      <c r="S3820" s="12">
        <f>(((I3820/60)/60)/24)+DATE(1970,1,1)</f>
        <v>42075.800717592589</v>
      </c>
      <c r="T3820" s="12">
        <f>(((J3820/60)/60)/24)+DATE(1970,1,1)</f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5">
        <f t="shared" si="237"/>
        <v>40.92</v>
      </c>
      <c r="Q3821" t="str">
        <f t="shared" si="238"/>
        <v>theater</v>
      </c>
      <c r="R3821" t="str">
        <f t="shared" si="239"/>
        <v>plays</v>
      </c>
      <c r="S3821" s="12">
        <f>(((I3821/60)/60)/24)+DATE(1970,1,1)</f>
        <v>42202.876388888893</v>
      </c>
      <c r="T3821" s="12">
        <f>(((J3821/60)/60)/24)+DATE(1970,1,1)</f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5">
        <f t="shared" si="237"/>
        <v>21.5</v>
      </c>
      <c r="Q3822" t="str">
        <f t="shared" si="238"/>
        <v>theater</v>
      </c>
      <c r="R3822" t="str">
        <f t="shared" si="239"/>
        <v>plays</v>
      </c>
      <c r="S3822" s="12">
        <f>(((I3822/60)/60)/24)+DATE(1970,1,1)</f>
        <v>42190.651817129634</v>
      </c>
      <c r="T3822" s="12">
        <f>(((J3822/60)/60)/24)+DATE(1970,1,1)</f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5">
        <f t="shared" si="237"/>
        <v>79.540000000000006</v>
      </c>
      <c r="Q3823" t="str">
        <f t="shared" si="238"/>
        <v>theater</v>
      </c>
      <c r="R3823" t="str">
        <f t="shared" si="239"/>
        <v>plays</v>
      </c>
      <c r="S3823" s="12">
        <f>(((I3823/60)/60)/24)+DATE(1970,1,1)</f>
        <v>42373.180636574078</v>
      </c>
      <c r="T3823" s="12">
        <f>(((J3823/60)/60)/24)+DATE(1970,1,1)</f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5">
        <f t="shared" si="237"/>
        <v>72.38</v>
      </c>
      <c r="Q3824" t="str">
        <f t="shared" si="238"/>
        <v>theater</v>
      </c>
      <c r="R3824" t="str">
        <f t="shared" si="239"/>
        <v>plays</v>
      </c>
      <c r="S3824" s="12">
        <f>(((I3824/60)/60)/24)+DATE(1970,1,1)</f>
        <v>42388.957638888889</v>
      </c>
      <c r="T3824" s="12">
        <f>(((J3824/60)/60)/24)+DATE(1970,1,1)</f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5">
        <f t="shared" si="237"/>
        <v>64.63</v>
      </c>
      <c r="Q3825" t="str">
        <f t="shared" si="238"/>
        <v>theater</v>
      </c>
      <c r="R3825" t="str">
        <f t="shared" si="239"/>
        <v>plays</v>
      </c>
      <c r="S3825" s="12">
        <f>(((I3825/60)/60)/24)+DATE(1970,1,1)</f>
        <v>42205.165972222225</v>
      </c>
      <c r="T3825" s="12">
        <f>(((J3825/60)/60)/24)+DATE(1970,1,1)</f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5">
        <f t="shared" si="237"/>
        <v>38.57</v>
      </c>
      <c r="Q3826" t="str">
        <f t="shared" si="238"/>
        <v>theater</v>
      </c>
      <c r="R3826" t="str">
        <f t="shared" si="239"/>
        <v>plays</v>
      </c>
      <c r="S3826" s="12">
        <f>(((I3826/60)/60)/24)+DATE(1970,1,1)</f>
        <v>42583.570138888885</v>
      </c>
      <c r="T3826" s="12">
        <f>(((J3826/60)/60)/24)+DATE(1970,1,1)</f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5">
        <f t="shared" si="237"/>
        <v>107.57</v>
      </c>
      <c r="Q3827" t="str">
        <f t="shared" si="238"/>
        <v>theater</v>
      </c>
      <c r="R3827" t="str">
        <f t="shared" si="239"/>
        <v>plays</v>
      </c>
      <c r="S3827" s="12">
        <f>(((I3827/60)/60)/24)+DATE(1970,1,1)</f>
        <v>42172.069606481484</v>
      </c>
      <c r="T3827" s="12">
        <f>(((J3827/60)/60)/24)+DATE(1970,1,1)</f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5">
        <f t="shared" si="237"/>
        <v>27.5</v>
      </c>
      <c r="Q3828" t="str">
        <f t="shared" si="238"/>
        <v>theater</v>
      </c>
      <c r="R3828" t="str">
        <f t="shared" si="239"/>
        <v>plays</v>
      </c>
      <c r="S3828" s="12">
        <f>(((I3828/60)/60)/24)+DATE(1970,1,1)</f>
        <v>42131.423541666663</v>
      </c>
      <c r="T3828" s="12">
        <f>(((J3828/60)/60)/24)+DATE(1970,1,1)</f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5">
        <f t="shared" si="237"/>
        <v>70.459999999999994</v>
      </c>
      <c r="Q3829" t="str">
        <f t="shared" si="238"/>
        <v>theater</v>
      </c>
      <c r="R3829" t="str">
        <f t="shared" si="239"/>
        <v>plays</v>
      </c>
      <c r="S3829" s="12">
        <f>(((I3829/60)/60)/24)+DATE(1970,1,1)</f>
        <v>42090</v>
      </c>
      <c r="T3829" s="12">
        <f>(((J3829/60)/60)/24)+DATE(1970,1,1)</f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5">
        <f t="shared" si="237"/>
        <v>178.57</v>
      </c>
      <c r="Q3830" t="str">
        <f t="shared" si="238"/>
        <v>theater</v>
      </c>
      <c r="R3830" t="str">
        <f t="shared" si="239"/>
        <v>plays</v>
      </c>
      <c r="S3830" s="12">
        <f>(((I3830/60)/60)/24)+DATE(1970,1,1)</f>
        <v>42004.569293981483</v>
      </c>
      <c r="T3830" s="12">
        <f>(((J3830/60)/60)/24)+DATE(1970,1,1)</f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5">
        <f t="shared" si="237"/>
        <v>62.63</v>
      </c>
      <c r="Q3831" t="str">
        <f t="shared" si="238"/>
        <v>theater</v>
      </c>
      <c r="R3831" t="str">
        <f t="shared" si="239"/>
        <v>plays</v>
      </c>
      <c r="S3831" s="12">
        <f>(((I3831/60)/60)/24)+DATE(1970,1,1)</f>
        <v>42613.865405092598</v>
      </c>
      <c r="T3831" s="12">
        <f>(((J3831/60)/60)/24)+DATE(1970,1,1)</f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5">
        <f t="shared" si="237"/>
        <v>75</v>
      </c>
      <c r="Q3832" t="str">
        <f t="shared" si="238"/>
        <v>theater</v>
      </c>
      <c r="R3832" t="str">
        <f t="shared" si="239"/>
        <v>plays</v>
      </c>
      <c r="S3832" s="12">
        <f>(((I3832/60)/60)/24)+DATE(1970,1,1)</f>
        <v>42517.740868055553</v>
      </c>
      <c r="T3832" s="12">
        <f>(((J3832/60)/60)/24)+DATE(1970,1,1)</f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5">
        <f t="shared" si="237"/>
        <v>58.9</v>
      </c>
      <c r="Q3833" t="str">
        <f t="shared" si="238"/>
        <v>theater</v>
      </c>
      <c r="R3833" t="str">
        <f t="shared" si="239"/>
        <v>plays</v>
      </c>
      <c r="S3833" s="12">
        <f>(((I3833/60)/60)/24)+DATE(1970,1,1)</f>
        <v>41948.890567129631</v>
      </c>
      <c r="T3833" s="12">
        <f>(((J3833/60)/60)/24)+DATE(1970,1,1)</f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5">
        <f t="shared" si="237"/>
        <v>139.56</v>
      </c>
      <c r="Q3834" t="str">
        <f t="shared" si="238"/>
        <v>theater</v>
      </c>
      <c r="R3834" t="str">
        <f t="shared" si="239"/>
        <v>plays</v>
      </c>
      <c r="S3834" s="12">
        <f>(((I3834/60)/60)/24)+DATE(1970,1,1)</f>
        <v>42420.114988425921</v>
      </c>
      <c r="T3834" s="12">
        <f>(((J3834/60)/60)/24)+DATE(1970,1,1)</f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5">
        <f t="shared" si="237"/>
        <v>70</v>
      </c>
      <c r="Q3835" t="str">
        <f t="shared" si="238"/>
        <v>theater</v>
      </c>
      <c r="R3835" t="str">
        <f t="shared" si="239"/>
        <v>plays</v>
      </c>
      <c r="S3835" s="12">
        <f>(((I3835/60)/60)/24)+DATE(1970,1,1)</f>
        <v>41974.797916666663</v>
      </c>
      <c r="T3835" s="12">
        <f>(((J3835/60)/60)/24)+DATE(1970,1,1)</f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5">
        <f t="shared" si="237"/>
        <v>57.39</v>
      </c>
      <c r="Q3836" t="str">
        <f t="shared" si="238"/>
        <v>theater</v>
      </c>
      <c r="R3836" t="str">
        <f t="shared" si="239"/>
        <v>plays</v>
      </c>
      <c r="S3836" s="12">
        <f>(((I3836/60)/60)/24)+DATE(1970,1,1)</f>
        <v>42173.445219907408</v>
      </c>
      <c r="T3836" s="12">
        <f>(((J3836/60)/60)/24)+DATE(1970,1,1)</f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5">
        <f t="shared" si="237"/>
        <v>40</v>
      </c>
      <c r="Q3837" t="str">
        <f t="shared" si="238"/>
        <v>theater</v>
      </c>
      <c r="R3837" t="str">
        <f t="shared" si="239"/>
        <v>plays</v>
      </c>
      <c r="S3837" s="12">
        <f>(((I3837/60)/60)/24)+DATE(1970,1,1)</f>
        <v>42481.94222222222</v>
      </c>
      <c r="T3837" s="12">
        <f>(((J3837/60)/60)/24)+DATE(1970,1,1)</f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5">
        <f t="shared" si="237"/>
        <v>64.290000000000006</v>
      </c>
      <c r="Q3838" t="str">
        <f t="shared" si="238"/>
        <v>theater</v>
      </c>
      <c r="R3838" t="str">
        <f t="shared" si="239"/>
        <v>plays</v>
      </c>
      <c r="S3838" s="12">
        <f>(((I3838/60)/60)/24)+DATE(1970,1,1)</f>
        <v>42585.172916666663</v>
      </c>
      <c r="T3838" s="12">
        <f>(((J3838/60)/60)/24)+DATE(1970,1,1)</f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5">
        <f t="shared" si="237"/>
        <v>120.12</v>
      </c>
      <c r="Q3839" t="str">
        <f t="shared" si="238"/>
        <v>theater</v>
      </c>
      <c r="R3839" t="str">
        <f t="shared" si="239"/>
        <v>plays</v>
      </c>
      <c r="S3839" s="12">
        <f>(((I3839/60)/60)/24)+DATE(1970,1,1)</f>
        <v>42188.765717592592</v>
      </c>
      <c r="T3839" s="12">
        <f>(((J3839/60)/60)/24)+DATE(1970,1,1)</f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5">
        <f t="shared" si="237"/>
        <v>1008.24</v>
      </c>
      <c r="Q3840" t="str">
        <f t="shared" si="238"/>
        <v>theater</v>
      </c>
      <c r="R3840" t="str">
        <f t="shared" si="239"/>
        <v>plays</v>
      </c>
      <c r="S3840" s="12">
        <f>(((I3840/60)/60)/24)+DATE(1970,1,1)</f>
        <v>42146.710752314815</v>
      </c>
      <c r="T3840" s="12">
        <f>(((J3840/60)/60)/24)+DATE(1970,1,1)</f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5">
        <f t="shared" si="237"/>
        <v>63.28</v>
      </c>
      <c r="Q3841" t="str">
        <f t="shared" si="238"/>
        <v>theater</v>
      </c>
      <c r="R3841" t="str">
        <f t="shared" si="239"/>
        <v>plays</v>
      </c>
      <c r="S3841" s="12">
        <f>(((I3841/60)/60)/24)+DATE(1970,1,1)</f>
        <v>42215.142638888887</v>
      </c>
      <c r="T3841" s="12">
        <f>(((J3841/60)/60)/24)+DATE(1970,1,1)</f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5">
        <f t="shared" si="237"/>
        <v>21.67</v>
      </c>
      <c r="Q3842" t="str">
        <f t="shared" si="238"/>
        <v>theater</v>
      </c>
      <c r="R3842" t="str">
        <f t="shared" si="239"/>
        <v>plays</v>
      </c>
      <c r="S3842" s="12">
        <f>(((I3842/60)/60)/24)+DATE(1970,1,1)</f>
        <v>42457.660057870366</v>
      </c>
      <c r="T3842" s="12">
        <f>(((J3842/60)/60)/24)+DATE(1970,1,1)</f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5">
        <f t="shared" ref="P3843:P3906" si="241">ROUND(E3843/L3843,2)</f>
        <v>25.65</v>
      </c>
      <c r="Q3843" t="str">
        <f t="shared" ref="Q3843:Q3906" si="242">LEFT(N3843,FIND("/",N3843)-1)</f>
        <v>theater</v>
      </c>
      <c r="R3843" t="str">
        <f t="shared" ref="R3843:R3906" si="243">RIGHT(N3843,LEN(N3843)-FIND("/",N3843))</f>
        <v>plays</v>
      </c>
      <c r="S3843" s="12">
        <f>(((I3843/60)/60)/24)+DATE(1970,1,1)</f>
        <v>41840.785729166666</v>
      </c>
      <c r="T3843" s="12">
        <f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5">
        <f t="shared" si="241"/>
        <v>47.7</v>
      </c>
      <c r="Q3844" t="str">
        <f t="shared" si="242"/>
        <v>theater</v>
      </c>
      <c r="R3844" t="str">
        <f t="shared" si="243"/>
        <v>plays</v>
      </c>
      <c r="S3844" s="12">
        <f>(((I3844/60)/60)/24)+DATE(1970,1,1)</f>
        <v>41770.493657407409</v>
      </c>
      <c r="T3844" s="12">
        <f>(((J3844/60)/60)/24)+DATE(1970,1,1)</f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5">
        <f t="shared" si="241"/>
        <v>56.05</v>
      </c>
      <c r="Q3845" t="str">
        <f t="shared" si="242"/>
        <v>theater</v>
      </c>
      <c r="R3845" t="str">
        <f t="shared" si="243"/>
        <v>plays</v>
      </c>
      <c r="S3845" s="12">
        <f>(((I3845/60)/60)/24)+DATE(1970,1,1)</f>
        <v>41791.072500000002</v>
      </c>
      <c r="T3845" s="12">
        <f>(((J3845/60)/60)/24)+DATE(1970,1,1)</f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5">
        <f t="shared" si="241"/>
        <v>81.319999999999993</v>
      </c>
      <c r="Q3846" t="str">
        <f t="shared" si="242"/>
        <v>theater</v>
      </c>
      <c r="R3846" t="str">
        <f t="shared" si="243"/>
        <v>plays</v>
      </c>
      <c r="S3846" s="12">
        <f>(((I3846/60)/60)/24)+DATE(1970,1,1)</f>
        <v>41793.290972222225</v>
      </c>
      <c r="T3846" s="12">
        <f>(((J3846/60)/60)/24)+DATE(1970,1,1)</f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5">
        <f t="shared" si="241"/>
        <v>70.17</v>
      </c>
      <c r="Q3847" t="str">
        <f t="shared" si="242"/>
        <v>theater</v>
      </c>
      <c r="R3847" t="str">
        <f t="shared" si="243"/>
        <v>plays</v>
      </c>
      <c r="S3847" s="12">
        <f>(((I3847/60)/60)/24)+DATE(1970,1,1)</f>
        <v>42278.627013888887</v>
      </c>
      <c r="T3847" s="12">
        <f>(((J3847/60)/60)/24)+DATE(1970,1,1)</f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5">
        <f t="shared" si="241"/>
        <v>23.63</v>
      </c>
      <c r="Q3848" t="str">
        <f t="shared" si="242"/>
        <v>theater</v>
      </c>
      <c r="R3848" t="str">
        <f t="shared" si="243"/>
        <v>plays</v>
      </c>
      <c r="S3848" s="12">
        <f>(((I3848/60)/60)/24)+DATE(1970,1,1)</f>
        <v>41916.290972222225</v>
      </c>
      <c r="T3848" s="12">
        <f>(((J3848/60)/60)/24)+DATE(1970,1,1)</f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5">
        <f t="shared" si="241"/>
        <v>188.56</v>
      </c>
      <c r="Q3849" t="str">
        <f t="shared" si="242"/>
        <v>theater</v>
      </c>
      <c r="R3849" t="str">
        <f t="shared" si="243"/>
        <v>plays</v>
      </c>
      <c r="S3849" s="12">
        <f>(((I3849/60)/60)/24)+DATE(1970,1,1)</f>
        <v>42204.224432870367</v>
      </c>
      <c r="T3849" s="12">
        <f>(((J3849/60)/60)/24)+DATE(1970,1,1)</f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5">
        <f t="shared" si="241"/>
        <v>49.51</v>
      </c>
      <c r="Q3850" t="str">
        <f t="shared" si="242"/>
        <v>theater</v>
      </c>
      <c r="R3850" t="str">
        <f t="shared" si="243"/>
        <v>plays</v>
      </c>
      <c r="S3850" s="12">
        <f>(((I3850/60)/60)/24)+DATE(1970,1,1)</f>
        <v>42295.817002314812</v>
      </c>
      <c r="T3850" s="12">
        <f>(((J3850/60)/60)/24)+DATE(1970,1,1)</f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5">
        <f t="shared" si="241"/>
        <v>75.459999999999994</v>
      </c>
      <c r="Q3851" t="str">
        <f t="shared" si="242"/>
        <v>theater</v>
      </c>
      <c r="R3851" t="str">
        <f t="shared" si="243"/>
        <v>plays</v>
      </c>
      <c r="S3851" s="12">
        <f>(((I3851/60)/60)/24)+DATE(1970,1,1)</f>
        <v>42166.767175925925</v>
      </c>
      <c r="T3851" s="12">
        <f>(((J3851/60)/60)/24)+DATE(1970,1,1)</f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5">
        <f t="shared" si="241"/>
        <v>9.5</v>
      </c>
      <c r="Q3852" t="str">
        <f t="shared" si="242"/>
        <v>theater</v>
      </c>
      <c r="R3852" t="str">
        <f t="shared" si="243"/>
        <v>plays</v>
      </c>
      <c r="S3852" s="12">
        <f>(((I3852/60)/60)/24)+DATE(1970,1,1)</f>
        <v>42005.124340277776</v>
      </c>
      <c r="T3852" s="12">
        <f>(((J3852/60)/60)/24)+DATE(1970,1,1)</f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5">
        <f t="shared" si="241"/>
        <v>35.5</v>
      </c>
      <c r="Q3853" t="str">
        <f t="shared" si="242"/>
        <v>theater</v>
      </c>
      <c r="R3853" t="str">
        <f t="shared" si="243"/>
        <v>plays</v>
      </c>
      <c r="S3853" s="12">
        <f>(((I3853/60)/60)/24)+DATE(1970,1,1)</f>
        <v>42202.439571759256</v>
      </c>
      <c r="T3853" s="12">
        <f>(((J3853/60)/60)/24)+DATE(1970,1,1)</f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5">
        <f t="shared" si="241"/>
        <v>10</v>
      </c>
      <c r="Q3854" t="str">
        <f t="shared" si="242"/>
        <v>theater</v>
      </c>
      <c r="R3854" t="str">
        <f t="shared" si="243"/>
        <v>plays</v>
      </c>
      <c r="S3854" s="12">
        <f>(((I3854/60)/60)/24)+DATE(1970,1,1)</f>
        <v>42090.149027777778</v>
      </c>
      <c r="T3854" s="12">
        <f>(((J3854/60)/60)/24)+DATE(1970,1,1)</f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5">
        <f t="shared" si="241"/>
        <v>13</v>
      </c>
      <c r="Q3855" t="str">
        <f t="shared" si="242"/>
        <v>theater</v>
      </c>
      <c r="R3855" t="str">
        <f t="shared" si="243"/>
        <v>plays</v>
      </c>
      <c r="S3855" s="12">
        <f>(((I3855/60)/60)/24)+DATE(1970,1,1)</f>
        <v>41883.84002314815</v>
      </c>
      <c r="T3855" s="12">
        <f>(((J3855/60)/60)/24)+DATE(1970,1,1)</f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5">
        <f t="shared" si="241"/>
        <v>89.4</v>
      </c>
      <c r="Q3856" t="str">
        <f t="shared" si="242"/>
        <v>theater</v>
      </c>
      <c r="R3856" t="str">
        <f t="shared" si="243"/>
        <v>plays</v>
      </c>
      <c r="S3856" s="12">
        <f>(((I3856/60)/60)/24)+DATE(1970,1,1)</f>
        <v>42133.884930555556</v>
      </c>
      <c r="T3856" s="12">
        <f>(((J3856/60)/60)/24)+DATE(1970,1,1)</f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5">
        <f t="shared" si="241"/>
        <v>25</v>
      </c>
      <c r="Q3857" t="str">
        <f t="shared" si="242"/>
        <v>theater</v>
      </c>
      <c r="R3857" t="str">
        <f t="shared" si="243"/>
        <v>plays</v>
      </c>
      <c r="S3857" s="12">
        <f>(((I3857/60)/60)/24)+DATE(1970,1,1)</f>
        <v>42089.929062499999</v>
      </c>
      <c r="T3857" s="12">
        <f>(((J3857/60)/60)/24)+DATE(1970,1,1)</f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5">
        <f t="shared" si="241"/>
        <v>1</v>
      </c>
      <c r="Q3858" t="str">
        <f t="shared" si="242"/>
        <v>theater</v>
      </c>
      <c r="R3858" t="str">
        <f t="shared" si="243"/>
        <v>plays</v>
      </c>
      <c r="S3858" s="12">
        <f>(((I3858/60)/60)/24)+DATE(1970,1,1)</f>
        <v>42071.701423611114</v>
      </c>
      <c r="T3858" s="12">
        <f>(((J3858/60)/60)/24)+DATE(1970,1,1)</f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5">
        <f t="shared" si="241"/>
        <v>65</v>
      </c>
      <c r="Q3859" t="str">
        <f t="shared" si="242"/>
        <v>theater</v>
      </c>
      <c r="R3859" t="str">
        <f t="shared" si="243"/>
        <v>plays</v>
      </c>
      <c r="S3859" s="12">
        <f>(((I3859/60)/60)/24)+DATE(1970,1,1)</f>
        <v>41852.716666666667</v>
      </c>
      <c r="T3859" s="12">
        <f>(((J3859/60)/60)/24)+DATE(1970,1,1)</f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5">
        <f t="shared" si="241"/>
        <v>10</v>
      </c>
      <c r="Q3860" t="str">
        <f t="shared" si="242"/>
        <v>theater</v>
      </c>
      <c r="R3860" t="str">
        <f t="shared" si="243"/>
        <v>plays</v>
      </c>
      <c r="S3860" s="12">
        <f>(((I3860/60)/60)/24)+DATE(1970,1,1)</f>
        <v>42146.875</v>
      </c>
      <c r="T3860" s="12">
        <f>(((J3860/60)/60)/24)+DATE(1970,1,1)</f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5">
        <f t="shared" si="241"/>
        <v>1</v>
      </c>
      <c r="Q3861" t="str">
        <f t="shared" si="242"/>
        <v>theater</v>
      </c>
      <c r="R3861" t="str">
        <f t="shared" si="243"/>
        <v>plays</v>
      </c>
      <c r="S3861" s="12">
        <f>(((I3861/60)/60)/24)+DATE(1970,1,1)</f>
        <v>41815.875</v>
      </c>
      <c r="T3861" s="12">
        <f>(((J3861/60)/60)/24)+DATE(1970,1,1)</f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5">
        <f t="shared" si="241"/>
        <v>81.540000000000006</v>
      </c>
      <c r="Q3862" t="str">
        <f t="shared" si="242"/>
        <v>theater</v>
      </c>
      <c r="R3862" t="str">
        <f t="shared" si="243"/>
        <v>plays</v>
      </c>
      <c r="S3862" s="12">
        <f>(((I3862/60)/60)/24)+DATE(1970,1,1)</f>
        <v>41863.660995370366</v>
      </c>
      <c r="T3862" s="12">
        <f>(((J3862/60)/60)/24)+DATE(1970,1,1)</f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5">
        <f t="shared" si="241"/>
        <v>100</v>
      </c>
      <c r="Q3863" t="str">
        <f t="shared" si="242"/>
        <v>theater</v>
      </c>
      <c r="R3863" t="str">
        <f t="shared" si="243"/>
        <v>plays</v>
      </c>
      <c r="S3863" s="12">
        <f>(((I3863/60)/60)/24)+DATE(1970,1,1)</f>
        <v>41955.907638888893</v>
      </c>
      <c r="T3863" s="12">
        <f>(((J3863/60)/60)/24)+DATE(1970,1,1)</f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5">
        <f t="shared" si="241"/>
        <v>1</v>
      </c>
      <c r="Q3864" t="str">
        <f t="shared" si="242"/>
        <v>theater</v>
      </c>
      <c r="R3864" t="str">
        <f t="shared" si="243"/>
        <v>plays</v>
      </c>
      <c r="S3864" s="12">
        <f>(((I3864/60)/60)/24)+DATE(1970,1,1)</f>
        <v>42625.707638888889</v>
      </c>
      <c r="T3864" s="12">
        <f>(((J3864/60)/60)/24)+DATE(1970,1,1)</f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5" t="e">
        <f t="shared" si="241"/>
        <v>#DIV/0!</v>
      </c>
      <c r="Q3865" t="str">
        <f t="shared" si="242"/>
        <v>theater</v>
      </c>
      <c r="R3865" t="str">
        <f t="shared" si="243"/>
        <v>plays</v>
      </c>
      <c r="S3865" s="12">
        <f>(((I3865/60)/60)/24)+DATE(1970,1,1)</f>
        <v>42313.674826388888</v>
      </c>
      <c r="T3865" s="12">
        <f>(((J3865/60)/60)/24)+DATE(1970,1,1)</f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5">
        <f t="shared" si="241"/>
        <v>20</v>
      </c>
      <c r="Q3866" t="str">
        <f t="shared" si="242"/>
        <v>theater</v>
      </c>
      <c r="R3866" t="str">
        <f t="shared" si="243"/>
        <v>plays</v>
      </c>
      <c r="S3866" s="12">
        <f>(((I3866/60)/60)/24)+DATE(1970,1,1)</f>
        <v>42325.933495370366</v>
      </c>
      <c r="T3866" s="12">
        <f>(((J3866/60)/60)/24)+DATE(1970,1,1)</f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5">
        <f t="shared" si="241"/>
        <v>46.43</v>
      </c>
      <c r="Q3867" t="str">
        <f t="shared" si="242"/>
        <v>theater</v>
      </c>
      <c r="R3867" t="str">
        <f t="shared" si="243"/>
        <v>plays</v>
      </c>
      <c r="S3867" s="12">
        <f>(((I3867/60)/60)/24)+DATE(1970,1,1)</f>
        <v>41881.229166666664</v>
      </c>
      <c r="T3867" s="12">
        <f>(((J3867/60)/60)/24)+DATE(1970,1,1)</f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5">
        <f t="shared" si="241"/>
        <v>5.5</v>
      </c>
      <c r="Q3868" t="str">
        <f t="shared" si="242"/>
        <v>theater</v>
      </c>
      <c r="R3868" t="str">
        <f t="shared" si="243"/>
        <v>plays</v>
      </c>
      <c r="S3868" s="12">
        <f>(((I3868/60)/60)/24)+DATE(1970,1,1)</f>
        <v>42452.145138888889</v>
      </c>
      <c r="T3868" s="12">
        <f>(((J3868/60)/60)/24)+DATE(1970,1,1)</f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5">
        <f t="shared" si="241"/>
        <v>50.2</v>
      </c>
      <c r="Q3869" t="str">
        <f t="shared" si="242"/>
        <v>theater</v>
      </c>
      <c r="R3869" t="str">
        <f t="shared" si="243"/>
        <v>plays</v>
      </c>
      <c r="S3869" s="12">
        <f>(((I3869/60)/60)/24)+DATE(1970,1,1)</f>
        <v>42539.814108796301</v>
      </c>
      <c r="T3869" s="12">
        <f>(((J3869/60)/60)/24)+DATE(1970,1,1)</f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5">
        <f t="shared" si="241"/>
        <v>10</v>
      </c>
      <c r="Q3870" t="str">
        <f t="shared" si="242"/>
        <v>theater</v>
      </c>
      <c r="R3870" t="str">
        <f t="shared" si="243"/>
        <v>musical</v>
      </c>
      <c r="S3870" s="12">
        <f>(((I3870/60)/60)/24)+DATE(1970,1,1)</f>
        <v>41890.659780092588</v>
      </c>
      <c r="T3870" s="12">
        <f>(((J3870/60)/60)/24)+DATE(1970,1,1)</f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5">
        <f t="shared" si="241"/>
        <v>30.13</v>
      </c>
      <c r="Q3871" t="str">
        <f t="shared" si="242"/>
        <v>theater</v>
      </c>
      <c r="R3871" t="str">
        <f t="shared" si="243"/>
        <v>musical</v>
      </c>
      <c r="S3871" s="12">
        <f>(((I3871/60)/60)/24)+DATE(1970,1,1)</f>
        <v>42077.132638888885</v>
      </c>
      <c r="T3871" s="12">
        <f>(((J3871/60)/60)/24)+DATE(1970,1,1)</f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5">
        <f t="shared" si="241"/>
        <v>150</v>
      </c>
      <c r="Q3872" t="str">
        <f t="shared" si="242"/>
        <v>theater</v>
      </c>
      <c r="R3872" t="str">
        <f t="shared" si="243"/>
        <v>musical</v>
      </c>
      <c r="S3872" s="12">
        <f>(((I3872/60)/60)/24)+DATE(1970,1,1)</f>
        <v>41823.17219907407</v>
      </c>
      <c r="T3872" s="12">
        <f>(((J3872/60)/60)/24)+DATE(1970,1,1)</f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5">
        <f t="shared" si="241"/>
        <v>13.33</v>
      </c>
      <c r="Q3873" t="str">
        <f t="shared" si="242"/>
        <v>theater</v>
      </c>
      <c r="R3873" t="str">
        <f t="shared" si="243"/>
        <v>musical</v>
      </c>
      <c r="S3873" s="12">
        <f>(((I3873/60)/60)/24)+DATE(1970,1,1)</f>
        <v>42823.739004629635</v>
      </c>
      <c r="T3873" s="12">
        <f>(((J3873/60)/60)/24)+DATE(1970,1,1)</f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5" t="e">
        <f t="shared" si="241"/>
        <v>#DIV/0!</v>
      </c>
      <c r="Q3874" t="str">
        <f t="shared" si="242"/>
        <v>theater</v>
      </c>
      <c r="R3874" t="str">
        <f t="shared" si="243"/>
        <v>musical</v>
      </c>
      <c r="S3874" s="12">
        <f>(((I3874/60)/60)/24)+DATE(1970,1,1)</f>
        <v>42230.145787037036</v>
      </c>
      <c r="T3874" s="12">
        <f>(((J3874/60)/60)/24)+DATE(1970,1,1)</f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5" t="e">
        <f t="shared" si="241"/>
        <v>#DIV/0!</v>
      </c>
      <c r="Q3875" t="str">
        <f t="shared" si="242"/>
        <v>theater</v>
      </c>
      <c r="R3875" t="str">
        <f t="shared" si="243"/>
        <v>musical</v>
      </c>
      <c r="S3875" s="12">
        <f>(((I3875/60)/60)/24)+DATE(1970,1,1)</f>
        <v>42285.696006944447</v>
      </c>
      <c r="T3875" s="12">
        <f>(((J3875/60)/60)/24)+DATE(1970,1,1)</f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5" t="e">
        <f t="shared" si="241"/>
        <v>#DIV/0!</v>
      </c>
      <c r="Q3876" t="str">
        <f t="shared" si="242"/>
        <v>theater</v>
      </c>
      <c r="R3876" t="str">
        <f t="shared" si="243"/>
        <v>musical</v>
      </c>
      <c r="S3876" s="12">
        <f>(((I3876/60)/60)/24)+DATE(1970,1,1)</f>
        <v>42028.041666666672</v>
      </c>
      <c r="T3876" s="12">
        <f>(((J3876/60)/60)/24)+DATE(1970,1,1)</f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5" t="e">
        <f t="shared" si="241"/>
        <v>#DIV/0!</v>
      </c>
      <c r="Q3877" t="str">
        <f t="shared" si="242"/>
        <v>theater</v>
      </c>
      <c r="R3877" t="str">
        <f t="shared" si="243"/>
        <v>musical</v>
      </c>
      <c r="S3877" s="12">
        <f>(((I3877/60)/60)/24)+DATE(1970,1,1)</f>
        <v>42616.416666666672</v>
      </c>
      <c r="T3877" s="12">
        <f>(((J3877/60)/60)/24)+DATE(1970,1,1)</f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5">
        <f t="shared" si="241"/>
        <v>44.76</v>
      </c>
      <c r="Q3878" t="str">
        <f t="shared" si="242"/>
        <v>theater</v>
      </c>
      <c r="R3878" t="str">
        <f t="shared" si="243"/>
        <v>musical</v>
      </c>
      <c r="S3878" s="12">
        <f>(((I3878/60)/60)/24)+DATE(1970,1,1)</f>
        <v>42402.624166666668</v>
      </c>
      <c r="T3878" s="12">
        <f>(((J3878/60)/60)/24)+DATE(1970,1,1)</f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5">
        <f t="shared" si="241"/>
        <v>88.64</v>
      </c>
      <c r="Q3879" t="str">
        <f t="shared" si="242"/>
        <v>theater</v>
      </c>
      <c r="R3879" t="str">
        <f t="shared" si="243"/>
        <v>musical</v>
      </c>
      <c r="S3879" s="12">
        <f>(((I3879/60)/60)/24)+DATE(1970,1,1)</f>
        <v>42712.67768518519</v>
      </c>
      <c r="T3879" s="12">
        <f>(((J3879/60)/60)/24)+DATE(1970,1,1)</f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5">
        <f t="shared" si="241"/>
        <v>10</v>
      </c>
      <c r="Q3880" t="str">
        <f t="shared" si="242"/>
        <v>theater</v>
      </c>
      <c r="R3880" t="str">
        <f t="shared" si="243"/>
        <v>musical</v>
      </c>
      <c r="S3880" s="12">
        <f>(((I3880/60)/60)/24)+DATE(1970,1,1)</f>
        <v>42185.165972222225</v>
      </c>
      <c r="T3880" s="12">
        <f>(((J3880/60)/60)/24)+DATE(1970,1,1)</f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5" t="e">
        <f t="shared" si="241"/>
        <v>#DIV/0!</v>
      </c>
      <c r="Q3881" t="str">
        <f t="shared" si="242"/>
        <v>theater</v>
      </c>
      <c r="R3881" t="str">
        <f t="shared" si="243"/>
        <v>musical</v>
      </c>
      <c r="S3881" s="12">
        <f>(((I3881/60)/60)/24)+DATE(1970,1,1)</f>
        <v>42029.861064814817</v>
      </c>
      <c r="T3881" s="12">
        <f>(((J3881/60)/60)/24)+DATE(1970,1,1)</f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5">
        <f t="shared" si="241"/>
        <v>57.65</v>
      </c>
      <c r="Q3882" t="str">
        <f t="shared" si="242"/>
        <v>theater</v>
      </c>
      <c r="R3882" t="str">
        <f t="shared" si="243"/>
        <v>musical</v>
      </c>
      <c r="S3882" s="12">
        <f>(((I3882/60)/60)/24)+DATE(1970,1,1)</f>
        <v>41850.958333333336</v>
      </c>
      <c r="T3882" s="12">
        <f>(((J3882/60)/60)/24)+DATE(1970,1,1)</f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5">
        <f t="shared" si="241"/>
        <v>25</v>
      </c>
      <c r="Q3883" t="str">
        <f t="shared" si="242"/>
        <v>theater</v>
      </c>
      <c r="R3883" t="str">
        <f t="shared" si="243"/>
        <v>musical</v>
      </c>
      <c r="S3883" s="12">
        <f>(((I3883/60)/60)/24)+DATE(1970,1,1)</f>
        <v>42786.018506944441</v>
      </c>
      <c r="T3883" s="12">
        <f>(((J3883/60)/60)/24)+DATE(1970,1,1)</f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5" t="e">
        <f t="shared" si="241"/>
        <v>#DIV/0!</v>
      </c>
      <c r="Q3884" t="str">
        <f t="shared" si="242"/>
        <v>theater</v>
      </c>
      <c r="R3884" t="str">
        <f t="shared" si="243"/>
        <v>musical</v>
      </c>
      <c r="S3884" s="12">
        <f>(((I3884/60)/60)/24)+DATE(1970,1,1)</f>
        <v>42400.960416666669</v>
      </c>
      <c r="T3884" s="12">
        <f>(((J3884/60)/60)/24)+DATE(1970,1,1)</f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5" t="e">
        <f t="shared" si="241"/>
        <v>#DIV/0!</v>
      </c>
      <c r="Q3885" t="str">
        <f t="shared" si="242"/>
        <v>theater</v>
      </c>
      <c r="R3885" t="str">
        <f t="shared" si="243"/>
        <v>musical</v>
      </c>
      <c r="S3885" s="12">
        <f>(((I3885/60)/60)/24)+DATE(1970,1,1)</f>
        <v>41884.602650462963</v>
      </c>
      <c r="T3885" s="12">
        <f>(((J3885/60)/60)/24)+DATE(1970,1,1)</f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5" t="e">
        <f t="shared" si="241"/>
        <v>#DIV/0!</v>
      </c>
      <c r="Q3886" t="str">
        <f t="shared" si="242"/>
        <v>theater</v>
      </c>
      <c r="R3886" t="str">
        <f t="shared" si="243"/>
        <v>musical</v>
      </c>
      <c r="S3886" s="12">
        <f>(((I3886/60)/60)/24)+DATE(1970,1,1)</f>
        <v>42090.749907407408</v>
      </c>
      <c r="T3886" s="12">
        <f>(((J3886/60)/60)/24)+DATE(1970,1,1)</f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5" t="e">
        <f t="shared" si="241"/>
        <v>#DIV/0!</v>
      </c>
      <c r="Q3887" t="str">
        <f t="shared" si="242"/>
        <v>theater</v>
      </c>
      <c r="R3887" t="str">
        <f t="shared" si="243"/>
        <v>musical</v>
      </c>
      <c r="S3887" s="12">
        <f>(((I3887/60)/60)/24)+DATE(1970,1,1)</f>
        <v>42499.951284722221</v>
      </c>
      <c r="T3887" s="12">
        <f>(((J3887/60)/60)/24)+DATE(1970,1,1)</f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5" t="e">
        <f t="shared" si="241"/>
        <v>#DIV/0!</v>
      </c>
      <c r="Q3888" t="str">
        <f t="shared" si="242"/>
        <v>theater</v>
      </c>
      <c r="R3888" t="str">
        <f t="shared" si="243"/>
        <v>musical</v>
      </c>
      <c r="S3888" s="12">
        <f>(((I3888/60)/60)/24)+DATE(1970,1,1)</f>
        <v>41984.228032407409</v>
      </c>
      <c r="T3888" s="12">
        <f>(((J3888/60)/60)/24)+DATE(1970,1,1)</f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5">
        <f t="shared" si="241"/>
        <v>17.5</v>
      </c>
      <c r="Q3889" t="str">
        <f t="shared" si="242"/>
        <v>theater</v>
      </c>
      <c r="R3889" t="str">
        <f t="shared" si="243"/>
        <v>musical</v>
      </c>
      <c r="S3889" s="12">
        <f>(((I3889/60)/60)/24)+DATE(1970,1,1)</f>
        <v>42125.916666666672</v>
      </c>
      <c r="T3889" s="12">
        <f>(((J3889/60)/60)/24)+DATE(1970,1,1)</f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5">
        <f t="shared" si="241"/>
        <v>38.71</v>
      </c>
      <c r="Q3890" t="str">
        <f t="shared" si="242"/>
        <v>theater</v>
      </c>
      <c r="R3890" t="str">
        <f t="shared" si="243"/>
        <v>plays</v>
      </c>
      <c r="S3890" s="12">
        <f>(((I3890/60)/60)/24)+DATE(1970,1,1)</f>
        <v>42792.545810185184</v>
      </c>
      <c r="T3890" s="12">
        <f>(((J3890/60)/60)/24)+DATE(1970,1,1)</f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5">
        <f t="shared" si="241"/>
        <v>13.11</v>
      </c>
      <c r="Q3891" t="str">
        <f t="shared" si="242"/>
        <v>theater</v>
      </c>
      <c r="R3891" t="str">
        <f t="shared" si="243"/>
        <v>plays</v>
      </c>
      <c r="S3891" s="12">
        <f>(((I3891/60)/60)/24)+DATE(1970,1,1)</f>
        <v>42008.976388888885</v>
      </c>
      <c r="T3891" s="12">
        <f>(((J3891/60)/60)/24)+DATE(1970,1,1)</f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5">
        <f t="shared" si="241"/>
        <v>315.5</v>
      </c>
      <c r="Q3892" t="str">
        <f t="shared" si="242"/>
        <v>theater</v>
      </c>
      <c r="R3892" t="str">
        <f t="shared" si="243"/>
        <v>plays</v>
      </c>
      <c r="S3892" s="12">
        <f>(((I3892/60)/60)/24)+DATE(1970,1,1)</f>
        <v>42231.758611111116</v>
      </c>
      <c r="T3892" s="12">
        <f>(((J3892/60)/60)/24)+DATE(1970,1,1)</f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5">
        <f t="shared" si="241"/>
        <v>37.14</v>
      </c>
      <c r="Q3893" t="str">
        <f t="shared" si="242"/>
        <v>theater</v>
      </c>
      <c r="R3893" t="str">
        <f t="shared" si="243"/>
        <v>plays</v>
      </c>
      <c r="S3893" s="12">
        <f>(((I3893/60)/60)/24)+DATE(1970,1,1)</f>
        <v>42086.207638888889</v>
      </c>
      <c r="T3893" s="12">
        <f>(((J3893/60)/60)/24)+DATE(1970,1,1)</f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5" t="e">
        <f t="shared" si="241"/>
        <v>#DIV/0!</v>
      </c>
      <c r="Q3894" t="str">
        <f t="shared" si="242"/>
        <v>theater</v>
      </c>
      <c r="R3894" t="str">
        <f t="shared" si="243"/>
        <v>plays</v>
      </c>
      <c r="S3894" s="12">
        <f>(((I3894/60)/60)/24)+DATE(1970,1,1)</f>
        <v>41875.291666666664</v>
      </c>
      <c r="T3894" s="12">
        <f>(((J3894/60)/60)/24)+DATE(1970,1,1)</f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5">
        <f t="shared" si="241"/>
        <v>128.27000000000001</v>
      </c>
      <c r="Q3895" t="str">
        <f t="shared" si="242"/>
        <v>theater</v>
      </c>
      <c r="R3895" t="str">
        <f t="shared" si="243"/>
        <v>plays</v>
      </c>
      <c r="S3895" s="12">
        <f>(((I3895/60)/60)/24)+DATE(1970,1,1)</f>
        <v>41821.25</v>
      </c>
      <c r="T3895" s="12">
        <f>(((J3895/60)/60)/24)+DATE(1970,1,1)</f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5">
        <f t="shared" si="241"/>
        <v>47.27</v>
      </c>
      <c r="Q3896" t="str">
        <f t="shared" si="242"/>
        <v>theater</v>
      </c>
      <c r="R3896" t="str">
        <f t="shared" si="243"/>
        <v>plays</v>
      </c>
      <c r="S3896" s="12">
        <f>(((I3896/60)/60)/24)+DATE(1970,1,1)</f>
        <v>42710.207638888889</v>
      </c>
      <c r="T3896" s="12">
        <f>(((J3896/60)/60)/24)+DATE(1970,1,1)</f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5">
        <f t="shared" si="241"/>
        <v>50</v>
      </c>
      <c r="Q3897" t="str">
        <f t="shared" si="242"/>
        <v>theater</v>
      </c>
      <c r="R3897" t="str">
        <f t="shared" si="243"/>
        <v>plays</v>
      </c>
      <c r="S3897" s="12">
        <f>(((I3897/60)/60)/24)+DATE(1970,1,1)</f>
        <v>42063.250208333338</v>
      </c>
      <c r="T3897" s="12">
        <f>(((J3897/60)/60)/24)+DATE(1970,1,1)</f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5">
        <f t="shared" si="241"/>
        <v>42.5</v>
      </c>
      <c r="Q3898" t="str">
        <f t="shared" si="242"/>
        <v>theater</v>
      </c>
      <c r="R3898" t="str">
        <f t="shared" si="243"/>
        <v>plays</v>
      </c>
      <c r="S3898" s="12">
        <f>(((I3898/60)/60)/24)+DATE(1970,1,1)</f>
        <v>41807.191875000004</v>
      </c>
      <c r="T3898" s="12">
        <f>(((J3898/60)/60)/24)+DATE(1970,1,1)</f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5">
        <f t="shared" si="241"/>
        <v>44</v>
      </c>
      <c r="Q3899" t="str">
        <f t="shared" si="242"/>
        <v>theater</v>
      </c>
      <c r="R3899" t="str">
        <f t="shared" si="243"/>
        <v>plays</v>
      </c>
      <c r="S3899" s="12">
        <f>(((I3899/60)/60)/24)+DATE(1970,1,1)</f>
        <v>42012.87364583333</v>
      </c>
      <c r="T3899" s="12">
        <f>(((J3899/60)/60)/24)+DATE(1970,1,1)</f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5">
        <f t="shared" si="241"/>
        <v>50.88</v>
      </c>
      <c r="Q3900" t="str">
        <f t="shared" si="242"/>
        <v>theater</v>
      </c>
      <c r="R3900" t="str">
        <f t="shared" si="243"/>
        <v>plays</v>
      </c>
      <c r="S3900" s="12">
        <f>(((I3900/60)/60)/24)+DATE(1970,1,1)</f>
        <v>42233.666666666672</v>
      </c>
      <c r="T3900" s="12">
        <f>(((J3900/60)/60)/24)+DATE(1970,1,1)</f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5">
        <f t="shared" si="241"/>
        <v>62.5</v>
      </c>
      <c r="Q3901" t="str">
        <f t="shared" si="242"/>
        <v>theater</v>
      </c>
      <c r="R3901" t="str">
        <f t="shared" si="243"/>
        <v>plays</v>
      </c>
      <c r="S3901" s="12">
        <f>(((I3901/60)/60)/24)+DATE(1970,1,1)</f>
        <v>41863.775011574071</v>
      </c>
      <c r="T3901" s="12">
        <f>(((J3901/60)/60)/24)+DATE(1970,1,1)</f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5">
        <f t="shared" si="241"/>
        <v>27</v>
      </c>
      <c r="Q3902" t="str">
        <f t="shared" si="242"/>
        <v>theater</v>
      </c>
      <c r="R3902" t="str">
        <f t="shared" si="243"/>
        <v>plays</v>
      </c>
      <c r="S3902" s="12">
        <f>(((I3902/60)/60)/24)+DATE(1970,1,1)</f>
        <v>42166.092488425929</v>
      </c>
      <c r="T3902" s="12">
        <f>(((J3902/60)/60)/24)+DATE(1970,1,1)</f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5">
        <f t="shared" si="241"/>
        <v>25</v>
      </c>
      <c r="Q3903" t="str">
        <f t="shared" si="242"/>
        <v>theater</v>
      </c>
      <c r="R3903" t="str">
        <f t="shared" si="243"/>
        <v>plays</v>
      </c>
      <c r="S3903" s="12">
        <f>(((I3903/60)/60)/24)+DATE(1970,1,1)</f>
        <v>42357.826377314821</v>
      </c>
      <c r="T3903" s="12">
        <f>(((J3903/60)/60)/24)+DATE(1970,1,1)</f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5">
        <f t="shared" si="241"/>
        <v>47.26</v>
      </c>
      <c r="Q3904" t="str">
        <f t="shared" si="242"/>
        <v>theater</v>
      </c>
      <c r="R3904" t="str">
        <f t="shared" si="243"/>
        <v>plays</v>
      </c>
      <c r="S3904" s="12">
        <f>(((I3904/60)/60)/24)+DATE(1970,1,1)</f>
        <v>42688.509745370371</v>
      </c>
      <c r="T3904" s="12">
        <f>(((J3904/60)/60)/24)+DATE(1970,1,1)</f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5" t="e">
        <f t="shared" si="241"/>
        <v>#DIV/0!</v>
      </c>
      <c r="Q3905" t="str">
        <f t="shared" si="242"/>
        <v>theater</v>
      </c>
      <c r="R3905" t="str">
        <f t="shared" si="243"/>
        <v>plays</v>
      </c>
      <c r="S3905" s="12">
        <f>(((I3905/60)/60)/24)+DATE(1970,1,1)</f>
        <v>42230.818055555559</v>
      </c>
      <c r="T3905" s="12">
        <f>(((J3905/60)/60)/24)+DATE(1970,1,1)</f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5">
        <f t="shared" si="241"/>
        <v>1.5</v>
      </c>
      <c r="Q3906" t="str">
        <f t="shared" si="242"/>
        <v>theater</v>
      </c>
      <c r="R3906" t="str">
        <f t="shared" si="243"/>
        <v>plays</v>
      </c>
      <c r="S3906" s="12">
        <f>(((I3906/60)/60)/24)+DATE(1970,1,1)</f>
        <v>42109.211111111115</v>
      </c>
      <c r="T3906" s="12">
        <f>(((J3906/60)/60)/24)+DATE(1970,1,1)</f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5">
        <f t="shared" ref="P3907:P3970" si="245">ROUND(E3907/L3907,2)</f>
        <v>24.71</v>
      </c>
      <c r="Q3907" t="str">
        <f t="shared" ref="Q3907:Q3970" si="246">LEFT(N3907,FIND("/",N3907)-1)</f>
        <v>theater</v>
      </c>
      <c r="R3907" t="str">
        <f t="shared" ref="R3907:R3970" si="247">RIGHT(N3907,LEN(N3907)-FIND("/",N3907))</f>
        <v>plays</v>
      </c>
      <c r="S3907" s="12">
        <f>(((I3907/60)/60)/24)+DATE(1970,1,1)</f>
        <v>42166.958333333328</v>
      </c>
      <c r="T3907" s="12">
        <f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5">
        <f t="shared" si="245"/>
        <v>63.13</v>
      </c>
      <c r="Q3908" t="str">
        <f t="shared" si="246"/>
        <v>theater</v>
      </c>
      <c r="R3908" t="str">
        <f t="shared" si="247"/>
        <v>plays</v>
      </c>
      <c r="S3908" s="12">
        <f>(((I3908/60)/60)/24)+DATE(1970,1,1)</f>
        <v>42181.559027777781</v>
      </c>
      <c r="T3908" s="12">
        <f>(((J3908/60)/60)/24)+DATE(1970,1,1)</f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5">
        <f t="shared" si="245"/>
        <v>38.25</v>
      </c>
      <c r="Q3909" t="str">
        <f t="shared" si="246"/>
        <v>theater</v>
      </c>
      <c r="R3909" t="str">
        <f t="shared" si="247"/>
        <v>plays</v>
      </c>
      <c r="S3909" s="12">
        <f>(((I3909/60)/60)/24)+DATE(1970,1,1)</f>
        <v>41938.838888888888</v>
      </c>
      <c r="T3909" s="12">
        <f>(((J3909/60)/60)/24)+DATE(1970,1,1)</f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5">
        <f t="shared" si="245"/>
        <v>16.25</v>
      </c>
      <c r="Q3910" t="str">
        <f t="shared" si="246"/>
        <v>theater</v>
      </c>
      <c r="R3910" t="str">
        <f t="shared" si="247"/>
        <v>plays</v>
      </c>
      <c r="S3910" s="12">
        <f>(((I3910/60)/60)/24)+DATE(1970,1,1)</f>
        <v>41849.135370370372</v>
      </c>
      <c r="T3910" s="12">
        <f>(((J3910/60)/60)/24)+DATE(1970,1,1)</f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5">
        <f t="shared" si="245"/>
        <v>33.75</v>
      </c>
      <c r="Q3911" t="str">
        <f t="shared" si="246"/>
        <v>theater</v>
      </c>
      <c r="R3911" t="str">
        <f t="shared" si="247"/>
        <v>plays</v>
      </c>
      <c r="S3911" s="12">
        <f>(((I3911/60)/60)/24)+DATE(1970,1,1)</f>
        <v>41893.359282407408</v>
      </c>
      <c r="T3911" s="12">
        <f>(((J3911/60)/60)/24)+DATE(1970,1,1)</f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5">
        <f t="shared" si="245"/>
        <v>61.67</v>
      </c>
      <c r="Q3912" t="str">
        <f t="shared" si="246"/>
        <v>theater</v>
      </c>
      <c r="R3912" t="str">
        <f t="shared" si="247"/>
        <v>plays</v>
      </c>
      <c r="S3912" s="12">
        <f>(((I3912/60)/60)/24)+DATE(1970,1,1)</f>
        <v>42254.756909722222</v>
      </c>
      <c r="T3912" s="12">
        <f>(((J3912/60)/60)/24)+DATE(1970,1,1)</f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5">
        <f t="shared" si="245"/>
        <v>83.14</v>
      </c>
      <c r="Q3913" t="str">
        <f t="shared" si="246"/>
        <v>theater</v>
      </c>
      <c r="R3913" t="str">
        <f t="shared" si="247"/>
        <v>plays</v>
      </c>
      <c r="S3913" s="12">
        <f>(((I3913/60)/60)/24)+DATE(1970,1,1)</f>
        <v>41969.853900462964</v>
      </c>
      <c r="T3913" s="12">
        <f>(((J3913/60)/60)/24)+DATE(1970,1,1)</f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5">
        <f t="shared" si="245"/>
        <v>1</v>
      </c>
      <c r="Q3914" t="str">
        <f t="shared" si="246"/>
        <v>theater</v>
      </c>
      <c r="R3914" t="str">
        <f t="shared" si="247"/>
        <v>plays</v>
      </c>
      <c r="S3914" s="12">
        <f>(((I3914/60)/60)/24)+DATE(1970,1,1)</f>
        <v>42119.190972222219</v>
      </c>
      <c r="T3914" s="12">
        <f>(((J3914/60)/60)/24)+DATE(1970,1,1)</f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5">
        <f t="shared" si="245"/>
        <v>142.86000000000001</v>
      </c>
      <c r="Q3915" t="str">
        <f t="shared" si="246"/>
        <v>theater</v>
      </c>
      <c r="R3915" t="str">
        <f t="shared" si="247"/>
        <v>plays</v>
      </c>
      <c r="S3915" s="12">
        <f>(((I3915/60)/60)/24)+DATE(1970,1,1)</f>
        <v>42338.252881944441</v>
      </c>
      <c r="T3915" s="12">
        <f>(((J3915/60)/60)/24)+DATE(1970,1,1)</f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5">
        <f t="shared" si="245"/>
        <v>33.67</v>
      </c>
      <c r="Q3916" t="str">
        <f t="shared" si="246"/>
        <v>theater</v>
      </c>
      <c r="R3916" t="str">
        <f t="shared" si="247"/>
        <v>plays</v>
      </c>
      <c r="S3916" s="12">
        <f>(((I3916/60)/60)/24)+DATE(1970,1,1)</f>
        <v>42134.957638888889</v>
      </c>
      <c r="T3916" s="12">
        <f>(((J3916/60)/60)/24)+DATE(1970,1,1)</f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5">
        <f t="shared" si="245"/>
        <v>5</v>
      </c>
      <c r="Q3917" t="str">
        <f t="shared" si="246"/>
        <v>theater</v>
      </c>
      <c r="R3917" t="str">
        <f t="shared" si="247"/>
        <v>plays</v>
      </c>
      <c r="S3917" s="12">
        <f>(((I3917/60)/60)/24)+DATE(1970,1,1)</f>
        <v>42522.98505787037</v>
      </c>
      <c r="T3917" s="12">
        <f>(((J3917/60)/60)/24)+DATE(1970,1,1)</f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5" t="e">
        <f t="shared" si="245"/>
        <v>#DIV/0!</v>
      </c>
      <c r="Q3918" t="str">
        <f t="shared" si="246"/>
        <v>theater</v>
      </c>
      <c r="R3918" t="str">
        <f t="shared" si="247"/>
        <v>plays</v>
      </c>
      <c r="S3918" s="12">
        <f>(((I3918/60)/60)/24)+DATE(1970,1,1)</f>
        <v>42524.471666666665</v>
      </c>
      <c r="T3918" s="12">
        <f>(((J3918/60)/60)/24)+DATE(1970,1,1)</f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5">
        <f t="shared" si="245"/>
        <v>10</v>
      </c>
      <c r="Q3919" t="str">
        <f t="shared" si="246"/>
        <v>theater</v>
      </c>
      <c r="R3919" t="str">
        <f t="shared" si="247"/>
        <v>plays</v>
      </c>
      <c r="S3919" s="12">
        <f>(((I3919/60)/60)/24)+DATE(1970,1,1)</f>
        <v>41893.527326388888</v>
      </c>
      <c r="T3919" s="12">
        <f>(((J3919/60)/60)/24)+DATE(1970,1,1)</f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5">
        <f t="shared" si="245"/>
        <v>40</v>
      </c>
      <c r="Q3920" t="str">
        <f t="shared" si="246"/>
        <v>theater</v>
      </c>
      <c r="R3920" t="str">
        <f t="shared" si="247"/>
        <v>plays</v>
      </c>
      <c r="S3920" s="12">
        <f>(((I3920/60)/60)/24)+DATE(1970,1,1)</f>
        <v>41855.666666666664</v>
      </c>
      <c r="T3920" s="12">
        <f>(((J3920/60)/60)/24)+DATE(1970,1,1)</f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5">
        <f t="shared" si="245"/>
        <v>30</v>
      </c>
      <c r="Q3921" t="str">
        <f t="shared" si="246"/>
        <v>theater</v>
      </c>
      <c r="R3921" t="str">
        <f t="shared" si="247"/>
        <v>plays</v>
      </c>
      <c r="S3921" s="12">
        <f>(((I3921/60)/60)/24)+DATE(1970,1,1)</f>
        <v>42387</v>
      </c>
      <c r="T3921" s="12">
        <f>(((J3921/60)/60)/24)+DATE(1970,1,1)</f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5">
        <f t="shared" si="245"/>
        <v>45</v>
      </c>
      <c r="Q3922" t="str">
        <f t="shared" si="246"/>
        <v>theater</v>
      </c>
      <c r="R3922" t="str">
        <f t="shared" si="247"/>
        <v>plays</v>
      </c>
      <c r="S3922" s="12">
        <f>(((I3922/60)/60)/24)+DATE(1970,1,1)</f>
        <v>42687.428935185191</v>
      </c>
      <c r="T3922" s="12">
        <f>(((J3922/60)/60)/24)+DATE(1970,1,1)</f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5" t="e">
        <f t="shared" si="245"/>
        <v>#DIV/0!</v>
      </c>
      <c r="Q3923" t="str">
        <f t="shared" si="246"/>
        <v>theater</v>
      </c>
      <c r="R3923" t="str">
        <f t="shared" si="247"/>
        <v>plays</v>
      </c>
      <c r="S3923" s="12">
        <f>(((I3923/60)/60)/24)+DATE(1970,1,1)</f>
        <v>41938.75</v>
      </c>
      <c r="T3923" s="12">
        <f>(((J3923/60)/60)/24)+DATE(1970,1,1)</f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5">
        <f t="shared" si="245"/>
        <v>10.17</v>
      </c>
      <c r="Q3924" t="str">
        <f t="shared" si="246"/>
        <v>theater</v>
      </c>
      <c r="R3924" t="str">
        <f t="shared" si="247"/>
        <v>plays</v>
      </c>
      <c r="S3924" s="12">
        <f>(((I3924/60)/60)/24)+DATE(1970,1,1)</f>
        <v>42065.958333333328</v>
      </c>
      <c r="T3924" s="12">
        <f>(((J3924/60)/60)/24)+DATE(1970,1,1)</f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5">
        <f t="shared" si="245"/>
        <v>81.41</v>
      </c>
      <c r="Q3925" t="str">
        <f t="shared" si="246"/>
        <v>theater</v>
      </c>
      <c r="R3925" t="str">
        <f t="shared" si="247"/>
        <v>plays</v>
      </c>
      <c r="S3925" s="12">
        <f>(((I3925/60)/60)/24)+DATE(1970,1,1)</f>
        <v>42103.979988425926</v>
      </c>
      <c r="T3925" s="12">
        <f>(((J3925/60)/60)/24)+DATE(1970,1,1)</f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5">
        <f t="shared" si="245"/>
        <v>57.25</v>
      </c>
      <c r="Q3926" t="str">
        <f t="shared" si="246"/>
        <v>theater</v>
      </c>
      <c r="R3926" t="str">
        <f t="shared" si="247"/>
        <v>plays</v>
      </c>
      <c r="S3926" s="12">
        <f>(((I3926/60)/60)/24)+DATE(1970,1,1)</f>
        <v>41816.959745370368</v>
      </c>
      <c r="T3926" s="12">
        <f>(((J3926/60)/60)/24)+DATE(1970,1,1)</f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5">
        <f t="shared" si="245"/>
        <v>5</v>
      </c>
      <c r="Q3927" t="str">
        <f t="shared" si="246"/>
        <v>theater</v>
      </c>
      <c r="R3927" t="str">
        <f t="shared" si="247"/>
        <v>plays</v>
      </c>
      <c r="S3927" s="12">
        <f>(((I3927/60)/60)/24)+DATE(1970,1,1)</f>
        <v>41850.870821759258</v>
      </c>
      <c r="T3927" s="12">
        <f>(((J3927/60)/60)/24)+DATE(1970,1,1)</f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5">
        <f t="shared" si="245"/>
        <v>15</v>
      </c>
      <c r="Q3928" t="str">
        <f t="shared" si="246"/>
        <v>theater</v>
      </c>
      <c r="R3928" t="str">
        <f t="shared" si="247"/>
        <v>plays</v>
      </c>
      <c r="S3928" s="12">
        <f>(((I3928/60)/60)/24)+DATE(1970,1,1)</f>
        <v>42000.085046296299</v>
      </c>
      <c r="T3928" s="12">
        <f>(((J3928/60)/60)/24)+DATE(1970,1,1)</f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5">
        <f t="shared" si="245"/>
        <v>12.5</v>
      </c>
      <c r="Q3929" t="str">
        <f t="shared" si="246"/>
        <v>theater</v>
      </c>
      <c r="R3929" t="str">
        <f t="shared" si="247"/>
        <v>plays</v>
      </c>
      <c r="S3929" s="12">
        <f>(((I3929/60)/60)/24)+DATE(1970,1,1)</f>
        <v>41860.267407407409</v>
      </c>
      <c r="T3929" s="12">
        <f>(((J3929/60)/60)/24)+DATE(1970,1,1)</f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5">
        <f t="shared" si="245"/>
        <v>93</v>
      </c>
      <c r="Q3930" t="str">
        <f t="shared" si="246"/>
        <v>theater</v>
      </c>
      <c r="R3930" t="str">
        <f t="shared" si="247"/>
        <v>plays</v>
      </c>
      <c r="S3930" s="12">
        <f>(((I3930/60)/60)/24)+DATE(1970,1,1)</f>
        <v>42293.207638888889</v>
      </c>
      <c r="T3930" s="12">
        <f>(((J3930/60)/60)/24)+DATE(1970,1,1)</f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5">
        <f t="shared" si="245"/>
        <v>32.36</v>
      </c>
      <c r="Q3931" t="str">
        <f t="shared" si="246"/>
        <v>theater</v>
      </c>
      <c r="R3931" t="str">
        <f t="shared" si="247"/>
        <v>plays</v>
      </c>
      <c r="S3931" s="12">
        <f>(((I3931/60)/60)/24)+DATE(1970,1,1)</f>
        <v>42631.827141203699</v>
      </c>
      <c r="T3931" s="12">
        <f>(((J3931/60)/60)/24)+DATE(1970,1,1)</f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5" t="e">
        <f t="shared" si="245"/>
        <v>#DIV/0!</v>
      </c>
      <c r="Q3932" t="str">
        <f t="shared" si="246"/>
        <v>theater</v>
      </c>
      <c r="R3932" t="str">
        <f t="shared" si="247"/>
        <v>plays</v>
      </c>
      <c r="S3932" s="12">
        <f>(((I3932/60)/60)/24)+DATE(1970,1,1)</f>
        <v>42461.25</v>
      </c>
      <c r="T3932" s="12">
        <f>(((J3932/60)/60)/24)+DATE(1970,1,1)</f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5" t="e">
        <f t="shared" si="245"/>
        <v>#DIV/0!</v>
      </c>
      <c r="Q3933" t="str">
        <f t="shared" si="246"/>
        <v>theater</v>
      </c>
      <c r="R3933" t="str">
        <f t="shared" si="247"/>
        <v>plays</v>
      </c>
      <c r="S3933" s="12">
        <f>(((I3933/60)/60)/24)+DATE(1970,1,1)</f>
        <v>42253.151701388888</v>
      </c>
      <c r="T3933" s="12">
        <f>(((J3933/60)/60)/24)+DATE(1970,1,1)</f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5">
        <f t="shared" si="245"/>
        <v>1</v>
      </c>
      <c r="Q3934" t="str">
        <f t="shared" si="246"/>
        <v>theater</v>
      </c>
      <c r="R3934" t="str">
        <f t="shared" si="247"/>
        <v>plays</v>
      </c>
      <c r="S3934" s="12">
        <f>(((I3934/60)/60)/24)+DATE(1970,1,1)</f>
        <v>42445.126898148148</v>
      </c>
      <c r="T3934" s="12">
        <f>(((J3934/60)/60)/24)+DATE(1970,1,1)</f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5">
        <f t="shared" si="245"/>
        <v>91.83</v>
      </c>
      <c r="Q3935" t="str">
        <f t="shared" si="246"/>
        <v>theater</v>
      </c>
      <c r="R3935" t="str">
        <f t="shared" si="247"/>
        <v>plays</v>
      </c>
      <c r="S3935" s="12">
        <f>(((I3935/60)/60)/24)+DATE(1970,1,1)</f>
        <v>42568.029861111107</v>
      </c>
      <c r="T3935" s="12">
        <f>(((J3935/60)/60)/24)+DATE(1970,1,1)</f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5">
        <f t="shared" si="245"/>
        <v>45.83</v>
      </c>
      <c r="Q3936" t="str">
        <f t="shared" si="246"/>
        <v>theater</v>
      </c>
      <c r="R3936" t="str">
        <f t="shared" si="247"/>
        <v>plays</v>
      </c>
      <c r="S3936" s="12">
        <f>(((I3936/60)/60)/24)+DATE(1970,1,1)</f>
        <v>42278.541666666672</v>
      </c>
      <c r="T3936" s="12">
        <f>(((J3936/60)/60)/24)+DATE(1970,1,1)</f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5">
        <f t="shared" si="245"/>
        <v>57.17</v>
      </c>
      <c r="Q3937" t="str">
        <f t="shared" si="246"/>
        <v>theater</v>
      </c>
      <c r="R3937" t="str">
        <f t="shared" si="247"/>
        <v>plays</v>
      </c>
      <c r="S3937" s="12">
        <f>(((I3937/60)/60)/24)+DATE(1970,1,1)</f>
        <v>42281.656782407401</v>
      </c>
      <c r="T3937" s="12">
        <f>(((J3937/60)/60)/24)+DATE(1970,1,1)</f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5" t="e">
        <f t="shared" si="245"/>
        <v>#DIV/0!</v>
      </c>
      <c r="Q3938" t="str">
        <f t="shared" si="246"/>
        <v>theater</v>
      </c>
      <c r="R3938" t="str">
        <f t="shared" si="247"/>
        <v>plays</v>
      </c>
      <c r="S3938" s="12">
        <f>(((I3938/60)/60)/24)+DATE(1970,1,1)</f>
        <v>42705.304629629631</v>
      </c>
      <c r="T3938" s="12">
        <f>(((J3938/60)/60)/24)+DATE(1970,1,1)</f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5">
        <f t="shared" si="245"/>
        <v>248.5</v>
      </c>
      <c r="Q3939" t="str">
        <f t="shared" si="246"/>
        <v>theater</v>
      </c>
      <c r="R3939" t="str">
        <f t="shared" si="247"/>
        <v>plays</v>
      </c>
      <c r="S3939" s="12">
        <f>(((I3939/60)/60)/24)+DATE(1970,1,1)</f>
        <v>42562.631481481483</v>
      </c>
      <c r="T3939" s="12">
        <f>(((J3939/60)/60)/24)+DATE(1970,1,1)</f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5">
        <f t="shared" si="245"/>
        <v>79.400000000000006</v>
      </c>
      <c r="Q3940" t="str">
        <f t="shared" si="246"/>
        <v>theater</v>
      </c>
      <c r="R3940" t="str">
        <f t="shared" si="247"/>
        <v>plays</v>
      </c>
      <c r="S3940" s="12">
        <f>(((I3940/60)/60)/24)+DATE(1970,1,1)</f>
        <v>42182.905717592599</v>
      </c>
      <c r="T3940" s="12">
        <f>(((J3940/60)/60)/24)+DATE(1970,1,1)</f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5">
        <f t="shared" si="245"/>
        <v>5</v>
      </c>
      <c r="Q3941" t="str">
        <f t="shared" si="246"/>
        <v>theater</v>
      </c>
      <c r="R3941" t="str">
        <f t="shared" si="247"/>
        <v>plays</v>
      </c>
      <c r="S3941" s="12">
        <f>(((I3941/60)/60)/24)+DATE(1970,1,1)</f>
        <v>41919.1875</v>
      </c>
      <c r="T3941" s="12">
        <f>(((J3941/60)/60)/24)+DATE(1970,1,1)</f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5">
        <f t="shared" si="245"/>
        <v>5.5</v>
      </c>
      <c r="Q3942" t="str">
        <f t="shared" si="246"/>
        <v>theater</v>
      </c>
      <c r="R3942" t="str">
        <f t="shared" si="247"/>
        <v>plays</v>
      </c>
      <c r="S3942" s="12">
        <f>(((I3942/60)/60)/24)+DATE(1970,1,1)</f>
        <v>42006.492488425924</v>
      </c>
      <c r="T3942" s="12">
        <f>(((J3942/60)/60)/24)+DATE(1970,1,1)</f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5">
        <f t="shared" si="245"/>
        <v>25</v>
      </c>
      <c r="Q3943" t="str">
        <f t="shared" si="246"/>
        <v>theater</v>
      </c>
      <c r="R3943" t="str">
        <f t="shared" si="247"/>
        <v>plays</v>
      </c>
      <c r="S3943" s="12">
        <f>(((I3943/60)/60)/24)+DATE(1970,1,1)</f>
        <v>41968.041666666672</v>
      </c>
      <c r="T3943" s="12">
        <f>(((J3943/60)/60)/24)+DATE(1970,1,1)</f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5" t="e">
        <f t="shared" si="245"/>
        <v>#DIV/0!</v>
      </c>
      <c r="Q3944" t="str">
        <f t="shared" si="246"/>
        <v>theater</v>
      </c>
      <c r="R3944" t="str">
        <f t="shared" si="247"/>
        <v>plays</v>
      </c>
      <c r="S3944" s="12">
        <f>(((I3944/60)/60)/24)+DATE(1970,1,1)</f>
        <v>42171.904097222221</v>
      </c>
      <c r="T3944" s="12">
        <f>(((J3944/60)/60)/24)+DATE(1970,1,1)</f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5">
        <f t="shared" si="245"/>
        <v>137.08000000000001</v>
      </c>
      <c r="Q3945" t="str">
        <f t="shared" si="246"/>
        <v>theater</v>
      </c>
      <c r="R3945" t="str">
        <f t="shared" si="247"/>
        <v>plays</v>
      </c>
      <c r="S3945" s="12">
        <f>(((I3945/60)/60)/24)+DATE(1970,1,1)</f>
        <v>42310.701388888891</v>
      </c>
      <c r="T3945" s="12">
        <f>(((J3945/60)/60)/24)+DATE(1970,1,1)</f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5" t="e">
        <f t="shared" si="245"/>
        <v>#DIV/0!</v>
      </c>
      <c r="Q3946" t="str">
        <f t="shared" si="246"/>
        <v>theater</v>
      </c>
      <c r="R3946" t="str">
        <f t="shared" si="247"/>
        <v>plays</v>
      </c>
      <c r="S3946" s="12">
        <f>(((I3946/60)/60)/24)+DATE(1970,1,1)</f>
        <v>42243.662905092591</v>
      </c>
      <c r="T3946" s="12">
        <f>(((J3946/60)/60)/24)+DATE(1970,1,1)</f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5">
        <f t="shared" si="245"/>
        <v>5</v>
      </c>
      <c r="Q3947" t="str">
        <f t="shared" si="246"/>
        <v>theater</v>
      </c>
      <c r="R3947" t="str">
        <f t="shared" si="247"/>
        <v>plays</v>
      </c>
      <c r="S3947" s="12">
        <f>(((I3947/60)/60)/24)+DATE(1970,1,1)</f>
        <v>42139.801712962959</v>
      </c>
      <c r="T3947" s="12">
        <f>(((J3947/60)/60)/24)+DATE(1970,1,1)</f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5">
        <f t="shared" si="245"/>
        <v>39</v>
      </c>
      <c r="Q3948" t="str">
        <f t="shared" si="246"/>
        <v>theater</v>
      </c>
      <c r="R3948" t="str">
        <f t="shared" si="247"/>
        <v>plays</v>
      </c>
      <c r="S3948" s="12">
        <f>(((I3948/60)/60)/24)+DATE(1970,1,1)</f>
        <v>42063.333333333328</v>
      </c>
      <c r="T3948" s="12">
        <f>(((J3948/60)/60)/24)+DATE(1970,1,1)</f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5">
        <f t="shared" si="245"/>
        <v>50.5</v>
      </c>
      <c r="Q3949" t="str">
        <f t="shared" si="246"/>
        <v>theater</v>
      </c>
      <c r="R3949" t="str">
        <f t="shared" si="247"/>
        <v>plays</v>
      </c>
      <c r="S3949" s="12">
        <f>(((I3949/60)/60)/24)+DATE(1970,1,1)</f>
        <v>42645.142870370371</v>
      </c>
      <c r="T3949" s="12">
        <f>(((J3949/60)/60)/24)+DATE(1970,1,1)</f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5" t="e">
        <f t="shared" si="245"/>
        <v>#DIV/0!</v>
      </c>
      <c r="Q3950" t="str">
        <f t="shared" si="246"/>
        <v>theater</v>
      </c>
      <c r="R3950" t="str">
        <f t="shared" si="247"/>
        <v>plays</v>
      </c>
      <c r="S3950" s="12">
        <f>(((I3950/60)/60)/24)+DATE(1970,1,1)</f>
        <v>41889.325497685182</v>
      </c>
      <c r="T3950" s="12">
        <f>(((J3950/60)/60)/24)+DATE(1970,1,1)</f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5">
        <f t="shared" si="245"/>
        <v>49.28</v>
      </c>
      <c r="Q3951" t="str">
        <f t="shared" si="246"/>
        <v>theater</v>
      </c>
      <c r="R3951" t="str">
        <f t="shared" si="247"/>
        <v>plays</v>
      </c>
      <c r="S3951" s="12">
        <f>(((I3951/60)/60)/24)+DATE(1970,1,1)</f>
        <v>42046.120613425926</v>
      </c>
      <c r="T3951" s="12">
        <f>(((J3951/60)/60)/24)+DATE(1970,1,1)</f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5">
        <f t="shared" si="245"/>
        <v>25</v>
      </c>
      <c r="Q3952" t="str">
        <f t="shared" si="246"/>
        <v>theater</v>
      </c>
      <c r="R3952" t="str">
        <f t="shared" si="247"/>
        <v>plays</v>
      </c>
      <c r="S3952" s="12">
        <f>(((I3952/60)/60)/24)+DATE(1970,1,1)</f>
        <v>42468.774305555555</v>
      </c>
      <c r="T3952" s="12">
        <f>(((J3952/60)/60)/24)+DATE(1970,1,1)</f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5">
        <f t="shared" si="245"/>
        <v>1</v>
      </c>
      <c r="Q3953" t="str">
        <f t="shared" si="246"/>
        <v>theater</v>
      </c>
      <c r="R3953" t="str">
        <f t="shared" si="247"/>
        <v>plays</v>
      </c>
      <c r="S3953" s="12">
        <f>(((I3953/60)/60)/24)+DATE(1970,1,1)</f>
        <v>42493.784050925926</v>
      </c>
      <c r="T3953" s="12">
        <f>(((J3953/60)/60)/24)+DATE(1970,1,1)</f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5">
        <f t="shared" si="245"/>
        <v>25</v>
      </c>
      <c r="Q3954" t="str">
        <f t="shared" si="246"/>
        <v>theater</v>
      </c>
      <c r="R3954" t="str">
        <f t="shared" si="247"/>
        <v>plays</v>
      </c>
      <c r="S3954" s="12">
        <f>(((I3954/60)/60)/24)+DATE(1970,1,1)</f>
        <v>42303.790393518517</v>
      </c>
      <c r="T3954" s="12">
        <f>(((J3954/60)/60)/24)+DATE(1970,1,1)</f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5" t="e">
        <f t="shared" si="245"/>
        <v>#DIV/0!</v>
      </c>
      <c r="Q3955" t="str">
        <f t="shared" si="246"/>
        <v>theater</v>
      </c>
      <c r="R3955" t="str">
        <f t="shared" si="247"/>
        <v>plays</v>
      </c>
      <c r="S3955" s="12">
        <f>(((I3955/60)/60)/24)+DATE(1970,1,1)</f>
        <v>42580.978472222225</v>
      </c>
      <c r="T3955" s="12">
        <f>(((J3955/60)/60)/24)+DATE(1970,1,1)</f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5" t="e">
        <f t="shared" si="245"/>
        <v>#DIV/0!</v>
      </c>
      <c r="Q3956" t="str">
        <f t="shared" si="246"/>
        <v>theater</v>
      </c>
      <c r="R3956" t="str">
        <f t="shared" si="247"/>
        <v>plays</v>
      </c>
      <c r="S3956" s="12">
        <f>(((I3956/60)/60)/24)+DATE(1970,1,1)</f>
        <v>41834.651203703703</v>
      </c>
      <c r="T3956" s="12">
        <f>(((J3956/60)/60)/24)+DATE(1970,1,1)</f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5">
        <f t="shared" si="245"/>
        <v>53.13</v>
      </c>
      <c r="Q3957" t="str">
        <f t="shared" si="246"/>
        <v>theater</v>
      </c>
      <c r="R3957" t="str">
        <f t="shared" si="247"/>
        <v>plays</v>
      </c>
      <c r="S3957" s="12">
        <f>(((I3957/60)/60)/24)+DATE(1970,1,1)</f>
        <v>42336.890520833331</v>
      </c>
      <c r="T3957" s="12">
        <f>(((J3957/60)/60)/24)+DATE(1970,1,1)</f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5" t="e">
        <f t="shared" si="245"/>
        <v>#DIV/0!</v>
      </c>
      <c r="Q3958" t="str">
        <f t="shared" si="246"/>
        <v>theater</v>
      </c>
      <c r="R3958" t="str">
        <f t="shared" si="247"/>
        <v>plays</v>
      </c>
      <c r="S3958" s="12">
        <f>(((I3958/60)/60)/24)+DATE(1970,1,1)</f>
        <v>42485.013888888891</v>
      </c>
      <c r="T3958" s="12">
        <f>(((J3958/60)/60)/24)+DATE(1970,1,1)</f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5">
        <f t="shared" si="245"/>
        <v>7</v>
      </c>
      <c r="Q3959" t="str">
        <f t="shared" si="246"/>
        <v>theater</v>
      </c>
      <c r="R3959" t="str">
        <f t="shared" si="247"/>
        <v>plays</v>
      </c>
      <c r="S3959" s="12">
        <f>(((I3959/60)/60)/24)+DATE(1970,1,1)</f>
        <v>42559.976319444439</v>
      </c>
      <c r="T3959" s="12">
        <f>(((J3959/60)/60)/24)+DATE(1970,1,1)</f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5">
        <f t="shared" si="245"/>
        <v>40.06</v>
      </c>
      <c r="Q3960" t="str">
        <f t="shared" si="246"/>
        <v>theater</v>
      </c>
      <c r="R3960" t="str">
        <f t="shared" si="247"/>
        <v>plays</v>
      </c>
      <c r="S3960" s="12">
        <f>(((I3960/60)/60)/24)+DATE(1970,1,1)</f>
        <v>41853.583333333336</v>
      </c>
      <c r="T3960" s="12">
        <f>(((J3960/60)/60)/24)+DATE(1970,1,1)</f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5">
        <f t="shared" si="245"/>
        <v>24.33</v>
      </c>
      <c r="Q3961" t="str">
        <f t="shared" si="246"/>
        <v>theater</v>
      </c>
      <c r="R3961" t="str">
        <f t="shared" si="247"/>
        <v>plays</v>
      </c>
      <c r="S3961" s="12">
        <f>(((I3961/60)/60)/24)+DATE(1970,1,1)</f>
        <v>41910.788842592592</v>
      </c>
      <c r="T3961" s="12">
        <f>(((J3961/60)/60)/24)+DATE(1970,1,1)</f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5">
        <f t="shared" si="245"/>
        <v>11.25</v>
      </c>
      <c r="Q3962" t="str">
        <f t="shared" si="246"/>
        <v>theater</v>
      </c>
      <c r="R3962" t="str">
        <f t="shared" si="247"/>
        <v>plays</v>
      </c>
      <c r="S3962" s="12">
        <f>(((I3962/60)/60)/24)+DATE(1970,1,1)</f>
        <v>42372.845555555556</v>
      </c>
      <c r="T3962" s="12">
        <f>(((J3962/60)/60)/24)+DATE(1970,1,1)</f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5">
        <f t="shared" si="245"/>
        <v>10.5</v>
      </c>
      <c r="Q3963" t="str">
        <f t="shared" si="246"/>
        <v>theater</v>
      </c>
      <c r="R3963" t="str">
        <f t="shared" si="247"/>
        <v>plays</v>
      </c>
      <c r="S3963" s="12">
        <f>(((I3963/60)/60)/24)+DATE(1970,1,1)</f>
        <v>41767.891319444447</v>
      </c>
      <c r="T3963" s="12">
        <f>(((J3963/60)/60)/24)+DATE(1970,1,1)</f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5">
        <f t="shared" si="245"/>
        <v>15</v>
      </c>
      <c r="Q3964" t="str">
        <f t="shared" si="246"/>
        <v>theater</v>
      </c>
      <c r="R3964" t="str">
        <f t="shared" si="247"/>
        <v>plays</v>
      </c>
      <c r="S3964" s="12">
        <f>(((I3964/60)/60)/24)+DATE(1970,1,1)</f>
        <v>42336.621458333335</v>
      </c>
      <c r="T3964" s="12">
        <f>(((J3964/60)/60)/24)+DATE(1970,1,1)</f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5" t="e">
        <f t="shared" si="245"/>
        <v>#DIV/0!</v>
      </c>
      <c r="Q3965" t="str">
        <f t="shared" si="246"/>
        <v>theater</v>
      </c>
      <c r="R3965" t="str">
        <f t="shared" si="247"/>
        <v>plays</v>
      </c>
      <c r="S3965" s="12">
        <f>(((I3965/60)/60)/24)+DATE(1970,1,1)</f>
        <v>42326.195798611108</v>
      </c>
      <c r="T3965" s="12">
        <f>(((J3965/60)/60)/24)+DATE(1970,1,1)</f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5">
        <f t="shared" si="245"/>
        <v>42</v>
      </c>
      <c r="Q3966" t="str">
        <f t="shared" si="246"/>
        <v>theater</v>
      </c>
      <c r="R3966" t="str">
        <f t="shared" si="247"/>
        <v>plays</v>
      </c>
      <c r="S3966" s="12">
        <f>(((I3966/60)/60)/24)+DATE(1970,1,1)</f>
        <v>42113.680393518516</v>
      </c>
      <c r="T3966" s="12">
        <f>(((J3966/60)/60)/24)+DATE(1970,1,1)</f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5">
        <f t="shared" si="245"/>
        <v>71.25</v>
      </c>
      <c r="Q3967" t="str">
        <f t="shared" si="246"/>
        <v>theater</v>
      </c>
      <c r="R3967" t="str">
        <f t="shared" si="247"/>
        <v>plays</v>
      </c>
      <c r="S3967" s="12">
        <f>(((I3967/60)/60)/24)+DATE(1970,1,1)</f>
        <v>42474.194212962961</v>
      </c>
      <c r="T3967" s="12">
        <f>(((J3967/60)/60)/24)+DATE(1970,1,1)</f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5">
        <f t="shared" si="245"/>
        <v>22.5</v>
      </c>
      <c r="Q3968" t="str">
        <f t="shared" si="246"/>
        <v>theater</v>
      </c>
      <c r="R3968" t="str">
        <f t="shared" si="247"/>
        <v>plays</v>
      </c>
      <c r="S3968" s="12">
        <f>(((I3968/60)/60)/24)+DATE(1970,1,1)</f>
        <v>41844.124305555553</v>
      </c>
      <c r="T3968" s="12">
        <f>(((J3968/60)/60)/24)+DATE(1970,1,1)</f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5">
        <f t="shared" si="245"/>
        <v>41</v>
      </c>
      <c r="Q3969" t="str">
        <f t="shared" si="246"/>
        <v>theater</v>
      </c>
      <c r="R3969" t="str">
        <f t="shared" si="247"/>
        <v>plays</v>
      </c>
      <c r="S3969" s="12">
        <f>(((I3969/60)/60)/24)+DATE(1970,1,1)</f>
        <v>42800.290590277778</v>
      </c>
      <c r="T3969" s="12">
        <f>(((J3969/60)/60)/24)+DATE(1970,1,1)</f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5">
        <f t="shared" si="245"/>
        <v>47.91</v>
      </c>
      <c r="Q3970" t="str">
        <f t="shared" si="246"/>
        <v>theater</v>
      </c>
      <c r="R3970" t="str">
        <f t="shared" si="247"/>
        <v>plays</v>
      </c>
      <c r="S3970" s="12">
        <f>(((I3970/60)/60)/24)+DATE(1970,1,1)</f>
        <v>42512.815659722226</v>
      </c>
      <c r="T3970" s="12">
        <f>(((J3970/60)/60)/24)+DATE(1970,1,1)</f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5">
        <f t="shared" ref="P3971:P4034" si="249">ROUND(E3971/L3971,2)</f>
        <v>35.17</v>
      </c>
      <c r="Q3971" t="str">
        <f t="shared" ref="Q3971:Q4034" si="250">LEFT(N3971,FIND("/",N3971)-1)</f>
        <v>theater</v>
      </c>
      <c r="R3971" t="str">
        <f t="shared" ref="R3971:R4034" si="251">RIGHT(N3971,LEN(N3971)-FIND("/",N3971))</f>
        <v>plays</v>
      </c>
      <c r="S3971" s="12">
        <f>(((I3971/60)/60)/24)+DATE(1970,1,1)</f>
        <v>42611.163194444445</v>
      </c>
      <c r="T3971" s="12">
        <f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5">
        <f t="shared" si="249"/>
        <v>5.5</v>
      </c>
      <c r="Q3972" t="str">
        <f t="shared" si="250"/>
        <v>theater</v>
      </c>
      <c r="R3972" t="str">
        <f t="shared" si="251"/>
        <v>plays</v>
      </c>
      <c r="S3972" s="12">
        <f>(((I3972/60)/60)/24)+DATE(1970,1,1)</f>
        <v>42477.863553240735</v>
      </c>
      <c r="T3972" s="12">
        <f>(((J3972/60)/60)/24)+DATE(1970,1,1)</f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5">
        <f t="shared" si="249"/>
        <v>22.67</v>
      </c>
      <c r="Q3973" t="str">
        <f t="shared" si="250"/>
        <v>theater</v>
      </c>
      <c r="R3973" t="str">
        <f t="shared" si="251"/>
        <v>plays</v>
      </c>
      <c r="S3973" s="12">
        <f>(((I3973/60)/60)/24)+DATE(1970,1,1)</f>
        <v>41841.536180555559</v>
      </c>
      <c r="T3973" s="12">
        <f>(((J3973/60)/60)/24)+DATE(1970,1,1)</f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5">
        <f t="shared" si="249"/>
        <v>26.38</v>
      </c>
      <c r="Q3974" t="str">
        <f t="shared" si="250"/>
        <v>theater</v>
      </c>
      <c r="R3974" t="str">
        <f t="shared" si="251"/>
        <v>plays</v>
      </c>
      <c r="S3974" s="12">
        <f>(((I3974/60)/60)/24)+DATE(1970,1,1)</f>
        <v>42041.067523148144</v>
      </c>
      <c r="T3974" s="12">
        <f>(((J3974/60)/60)/24)+DATE(1970,1,1)</f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5">
        <f t="shared" si="249"/>
        <v>105.54</v>
      </c>
      <c r="Q3975" t="str">
        <f t="shared" si="250"/>
        <v>theater</v>
      </c>
      <c r="R3975" t="str">
        <f t="shared" si="251"/>
        <v>plays</v>
      </c>
      <c r="S3975" s="12">
        <f>(((I3975/60)/60)/24)+DATE(1970,1,1)</f>
        <v>42499.166666666672</v>
      </c>
      <c r="T3975" s="12">
        <f>(((J3975/60)/60)/24)+DATE(1970,1,1)</f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5">
        <f t="shared" si="249"/>
        <v>29.09</v>
      </c>
      <c r="Q3976" t="str">
        <f t="shared" si="250"/>
        <v>theater</v>
      </c>
      <c r="R3976" t="str">
        <f t="shared" si="251"/>
        <v>plays</v>
      </c>
      <c r="S3976" s="12">
        <f>(((I3976/60)/60)/24)+DATE(1970,1,1)</f>
        <v>42523.546851851846</v>
      </c>
      <c r="T3976" s="12">
        <f>(((J3976/60)/60)/24)+DATE(1970,1,1)</f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5" t="e">
        <f t="shared" si="249"/>
        <v>#DIV/0!</v>
      </c>
      <c r="Q3977" t="str">
        <f t="shared" si="250"/>
        <v>theater</v>
      </c>
      <c r="R3977" t="str">
        <f t="shared" si="251"/>
        <v>plays</v>
      </c>
      <c r="S3977" s="12">
        <f>(((I3977/60)/60)/24)+DATE(1970,1,1)</f>
        <v>42564.866875</v>
      </c>
      <c r="T3977" s="12">
        <f>(((J3977/60)/60)/24)+DATE(1970,1,1)</f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5">
        <f t="shared" si="249"/>
        <v>62</v>
      </c>
      <c r="Q3978" t="str">
        <f t="shared" si="250"/>
        <v>theater</v>
      </c>
      <c r="R3978" t="str">
        <f t="shared" si="251"/>
        <v>plays</v>
      </c>
      <c r="S3978" s="12">
        <f>(((I3978/60)/60)/24)+DATE(1970,1,1)</f>
        <v>41852.291666666664</v>
      </c>
      <c r="T3978" s="12">
        <f>(((J3978/60)/60)/24)+DATE(1970,1,1)</f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5">
        <f t="shared" si="249"/>
        <v>217.5</v>
      </c>
      <c r="Q3979" t="str">
        <f t="shared" si="250"/>
        <v>theater</v>
      </c>
      <c r="R3979" t="str">
        <f t="shared" si="251"/>
        <v>plays</v>
      </c>
      <c r="S3979" s="12">
        <f>(((I3979/60)/60)/24)+DATE(1970,1,1)</f>
        <v>42573.788564814815</v>
      </c>
      <c r="T3979" s="12">
        <f>(((J3979/60)/60)/24)+DATE(1970,1,1)</f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5">
        <f t="shared" si="249"/>
        <v>26.75</v>
      </c>
      <c r="Q3980" t="str">
        <f t="shared" si="250"/>
        <v>theater</v>
      </c>
      <c r="R3980" t="str">
        <f t="shared" si="251"/>
        <v>plays</v>
      </c>
      <c r="S3980" s="12">
        <f>(((I3980/60)/60)/24)+DATE(1970,1,1)</f>
        <v>42035.642974537041</v>
      </c>
      <c r="T3980" s="12">
        <f>(((J3980/60)/60)/24)+DATE(1970,1,1)</f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5">
        <f t="shared" si="249"/>
        <v>18.329999999999998</v>
      </c>
      <c r="Q3981" t="str">
        <f t="shared" si="250"/>
        <v>theater</v>
      </c>
      <c r="R3981" t="str">
        <f t="shared" si="251"/>
        <v>plays</v>
      </c>
      <c r="S3981" s="12">
        <f>(((I3981/60)/60)/24)+DATE(1970,1,1)</f>
        <v>42092.833333333328</v>
      </c>
      <c r="T3981" s="12">
        <f>(((J3981/60)/60)/24)+DATE(1970,1,1)</f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5">
        <f t="shared" si="249"/>
        <v>64.290000000000006</v>
      </c>
      <c r="Q3982" t="str">
        <f t="shared" si="250"/>
        <v>theater</v>
      </c>
      <c r="R3982" t="str">
        <f t="shared" si="251"/>
        <v>plays</v>
      </c>
      <c r="S3982" s="12">
        <f>(((I3982/60)/60)/24)+DATE(1970,1,1)</f>
        <v>41825.598923611113</v>
      </c>
      <c r="T3982" s="12">
        <f>(((J3982/60)/60)/24)+DATE(1970,1,1)</f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5">
        <f t="shared" si="249"/>
        <v>175</v>
      </c>
      <c r="Q3983" t="str">
        <f t="shared" si="250"/>
        <v>theater</v>
      </c>
      <c r="R3983" t="str">
        <f t="shared" si="251"/>
        <v>plays</v>
      </c>
      <c r="S3983" s="12">
        <f>(((I3983/60)/60)/24)+DATE(1970,1,1)</f>
        <v>42568.179965277777</v>
      </c>
      <c r="T3983" s="12">
        <f>(((J3983/60)/60)/24)+DATE(1970,1,1)</f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5">
        <f t="shared" si="249"/>
        <v>34</v>
      </c>
      <c r="Q3984" t="str">
        <f t="shared" si="250"/>
        <v>theater</v>
      </c>
      <c r="R3984" t="str">
        <f t="shared" si="251"/>
        <v>plays</v>
      </c>
      <c r="S3984" s="12">
        <f>(((I3984/60)/60)/24)+DATE(1970,1,1)</f>
        <v>42192.809953703705</v>
      </c>
      <c r="T3984" s="12">
        <f>(((J3984/60)/60)/24)+DATE(1970,1,1)</f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5">
        <f t="shared" si="249"/>
        <v>84.28</v>
      </c>
      <c r="Q3985" t="str">
        <f t="shared" si="250"/>
        <v>theater</v>
      </c>
      <c r="R3985" t="str">
        <f t="shared" si="251"/>
        <v>plays</v>
      </c>
      <c r="S3985" s="12">
        <f>(((I3985/60)/60)/24)+DATE(1970,1,1)</f>
        <v>41779.290972222225</v>
      </c>
      <c r="T3985" s="12">
        <f>(((J3985/60)/60)/24)+DATE(1970,1,1)</f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5">
        <f t="shared" si="249"/>
        <v>9.5</v>
      </c>
      <c r="Q3986" t="str">
        <f t="shared" si="250"/>
        <v>theater</v>
      </c>
      <c r="R3986" t="str">
        <f t="shared" si="251"/>
        <v>plays</v>
      </c>
      <c r="S3986" s="12">
        <f>(((I3986/60)/60)/24)+DATE(1970,1,1)</f>
        <v>41951</v>
      </c>
      <c r="T3986" s="12">
        <f>(((J3986/60)/60)/24)+DATE(1970,1,1)</f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5">
        <f t="shared" si="249"/>
        <v>33.74</v>
      </c>
      <c r="Q3987" t="str">
        <f t="shared" si="250"/>
        <v>theater</v>
      </c>
      <c r="R3987" t="str">
        <f t="shared" si="251"/>
        <v>plays</v>
      </c>
      <c r="S3987" s="12">
        <f>(((I3987/60)/60)/24)+DATE(1970,1,1)</f>
        <v>42420.878472222219</v>
      </c>
      <c r="T3987" s="12">
        <f>(((J3987/60)/60)/24)+DATE(1970,1,1)</f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5">
        <f t="shared" si="249"/>
        <v>37.54</v>
      </c>
      <c r="Q3988" t="str">
        <f t="shared" si="250"/>
        <v>theater</v>
      </c>
      <c r="R3988" t="str">
        <f t="shared" si="251"/>
        <v>plays</v>
      </c>
      <c r="S3988" s="12">
        <f>(((I3988/60)/60)/24)+DATE(1970,1,1)</f>
        <v>42496.544444444444</v>
      </c>
      <c r="T3988" s="12">
        <f>(((J3988/60)/60)/24)+DATE(1970,1,1)</f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5">
        <f t="shared" si="249"/>
        <v>11.62</v>
      </c>
      <c r="Q3989" t="str">
        <f t="shared" si="250"/>
        <v>theater</v>
      </c>
      <c r="R3989" t="str">
        <f t="shared" si="251"/>
        <v>plays</v>
      </c>
      <c r="S3989" s="12">
        <f>(((I3989/60)/60)/24)+DATE(1970,1,1)</f>
        <v>41775.92465277778</v>
      </c>
      <c r="T3989" s="12">
        <f>(((J3989/60)/60)/24)+DATE(1970,1,1)</f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5">
        <f t="shared" si="249"/>
        <v>8</v>
      </c>
      <c r="Q3990" t="str">
        <f t="shared" si="250"/>
        <v>theater</v>
      </c>
      <c r="R3990" t="str">
        <f t="shared" si="251"/>
        <v>plays</v>
      </c>
      <c r="S3990" s="12">
        <f>(((I3990/60)/60)/24)+DATE(1970,1,1)</f>
        <v>42245.08116898148</v>
      </c>
      <c r="T3990" s="12">
        <f>(((J3990/60)/60)/24)+DATE(1970,1,1)</f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5" t="e">
        <f t="shared" si="249"/>
        <v>#DIV/0!</v>
      </c>
      <c r="Q3991" t="str">
        <f t="shared" si="250"/>
        <v>theater</v>
      </c>
      <c r="R3991" t="str">
        <f t="shared" si="251"/>
        <v>plays</v>
      </c>
      <c r="S3991" s="12">
        <f>(((I3991/60)/60)/24)+DATE(1970,1,1)</f>
        <v>42316.791446759264</v>
      </c>
      <c r="T3991" s="12">
        <f>(((J3991/60)/60)/24)+DATE(1970,1,1)</f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5">
        <f t="shared" si="249"/>
        <v>23</v>
      </c>
      <c r="Q3992" t="str">
        <f t="shared" si="250"/>
        <v>theater</v>
      </c>
      <c r="R3992" t="str">
        <f t="shared" si="251"/>
        <v>plays</v>
      </c>
      <c r="S3992" s="12">
        <f>(((I3992/60)/60)/24)+DATE(1970,1,1)</f>
        <v>42431.672372685185</v>
      </c>
      <c r="T3992" s="12">
        <f>(((J3992/60)/60)/24)+DATE(1970,1,1)</f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5">
        <f t="shared" si="249"/>
        <v>100</v>
      </c>
      <c r="Q3993" t="str">
        <f t="shared" si="250"/>
        <v>theater</v>
      </c>
      <c r="R3993" t="str">
        <f t="shared" si="251"/>
        <v>plays</v>
      </c>
      <c r="S3993" s="12">
        <f>(((I3993/60)/60)/24)+DATE(1970,1,1)</f>
        <v>42155.644467592589</v>
      </c>
      <c r="T3993" s="12">
        <f>(((J3993/60)/60)/24)+DATE(1970,1,1)</f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5">
        <f t="shared" si="249"/>
        <v>60.11</v>
      </c>
      <c r="Q3994" t="str">
        <f t="shared" si="250"/>
        <v>theater</v>
      </c>
      <c r="R3994" t="str">
        <f t="shared" si="251"/>
        <v>plays</v>
      </c>
      <c r="S3994" s="12">
        <f>(((I3994/60)/60)/24)+DATE(1970,1,1)</f>
        <v>42349.982164351852</v>
      </c>
      <c r="T3994" s="12">
        <f>(((J3994/60)/60)/24)+DATE(1970,1,1)</f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5">
        <f t="shared" si="249"/>
        <v>3</v>
      </c>
      <c r="Q3995" t="str">
        <f t="shared" si="250"/>
        <v>theater</v>
      </c>
      <c r="R3995" t="str">
        <f t="shared" si="251"/>
        <v>plays</v>
      </c>
      <c r="S3995" s="12">
        <f>(((I3995/60)/60)/24)+DATE(1970,1,1)</f>
        <v>42137.864722222221</v>
      </c>
      <c r="T3995" s="12">
        <f>(((J3995/60)/60)/24)+DATE(1970,1,1)</f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5">
        <f t="shared" si="249"/>
        <v>5</v>
      </c>
      <c r="Q3996" t="str">
        <f t="shared" si="250"/>
        <v>theater</v>
      </c>
      <c r="R3996" t="str">
        <f t="shared" si="251"/>
        <v>plays</v>
      </c>
      <c r="S3996" s="12">
        <f>(((I3996/60)/60)/24)+DATE(1970,1,1)</f>
        <v>41839.389930555553</v>
      </c>
      <c r="T3996" s="12">
        <f>(((J3996/60)/60)/24)+DATE(1970,1,1)</f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5">
        <f t="shared" si="249"/>
        <v>17.5</v>
      </c>
      <c r="Q3997" t="str">
        <f t="shared" si="250"/>
        <v>theater</v>
      </c>
      <c r="R3997" t="str">
        <f t="shared" si="251"/>
        <v>plays</v>
      </c>
      <c r="S3997" s="12">
        <f>(((I3997/60)/60)/24)+DATE(1970,1,1)</f>
        <v>42049.477083333331</v>
      </c>
      <c r="T3997" s="12">
        <f>(((J3997/60)/60)/24)+DATE(1970,1,1)</f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5">
        <f t="shared" si="249"/>
        <v>29.24</v>
      </c>
      <c r="Q3998" t="str">
        <f t="shared" si="250"/>
        <v>theater</v>
      </c>
      <c r="R3998" t="str">
        <f t="shared" si="251"/>
        <v>plays</v>
      </c>
      <c r="S3998" s="12">
        <f>(((I3998/60)/60)/24)+DATE(1970,1,1)</f>
        <v>41963.669444444444</v>
      </c>
      <c r="T3998" s="12">
        <f>(((J3998/60)/60)/24)+DATE(1970,1,1)</f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5" t="e">
        <f t="shared" si="249"/>
        <v>#DIV/0!</v>
      </c>
      <c r="Q3999" t="str">
        <f t="shared" si="250"/>
        <v>theater</v>
      </c>
      <c r="R3999" t="str">
        <f t="shared" si="251"/>
        <v>plays</v>
      </c>
      <c r="S3999" s="12">
        <f>(((I3999/60)/60)/24)+DATE(1970,1,1)</f>
        <v>42099.349780092598</v>
      </c>
      <c r="T3999" s="12">
        <f>(((J3999/60)/60)/24)+DATE(1970,1,1)</f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5">
        <f t="shared" si="249"/>
        <v>59.58</v>
      </c>
      <c r="Q4000" t="str">
        <f t="shared" si="250"/>
        <v>theater</v>
      </c>
      <c r="R4000" t="str">
        <f t="shared" si="251"/>
        <v>plays</v>
      </c>
      <c r="S4000" s="12">
        <f>(((I4000/60)/60)/24)+DATE(1970,1,1)</f>
        <v>42091.921597222223</v>
      </c>
      <c r="T4000" s="12">
        <f>(((J4000/60)/60)/24)+DATE(1970,1,1)</f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5">
        <f t="shared" si="249"/>
        <v>82.57</v>
      </c>
      <c r="Q4001" t="str">
        <f t="shared" si="250"/>
        <v>theater</v>
      </c>
      <c r="R4001" t="str">
        <f t="shared" si="251"/>
        <v>plays</v>
      </c>
      <c r="S4001" s="12">
        <f>(((I4001/60)/60)/24)+DATE(1970,1,1)</f>
        <v>41882.827650462961</v>
      </c>
      <c r="T4001" s="12">
        <f>(((J4001/60)/60)/24)+DATE(1970,1,1)</f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5">
        <f t="shared" si="249"/>
        <v>10</v>
      </c>
      <c r="Q4002" t="str">
        <f t="shared" si="250"/>
        <v>theater</v>
      </c>
      <c r="R4002" t="str">
        <f t="shared" si="251"/>
        <v>plays</v>
      </c>
      <c r="S4002" s="12">
        <f>(((I4002/60)/60)/24)+DATE(1970,1,1)</f>
        <v>42497.603680555556</v>
      </c>
      <c r="T4002" s="12">
        <f>(((J4002/60)/60)/24)+DATE(1970,1,1)</f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5">
        <f t="shared" si="249"/>
        <v>32.36</v>
      </c>
      <c r="Q4003" t="str">
        <f t="shared" si="250"/>
        <v>theater</v>
      </c>
      <c r="R4003" t="str">
        <f t="shared" si="251"/>
        <v>plays</v>
      </c>
      <c r="S4003" s="12">
        <f>(((I4003/60)/60)/24)+DATE(1970,1,1)</f>
        <v>42795.791666666672</v>
      </c>
      <c r="T4003" s="12">
        <f>(((J4003/60)/60)/24)+DATE(1970,1,1)</f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5">
        <f t="shared" si="249"/>
        <v>5.75</v>
      </c>
      <c r="Q4004" t="str">
        <f t="shared" si="250"/>
        <v>theater</v>
      </c>
      <c r="R4004" t="str">
        <f t="shared" si="251"/>
        <v>plays</v>
      </c>
      <c r="S4004" s="12">
        <f>(((I4004/60)/60)/24)+DATE(1970,1,1)</f>
        <v>41909.043530092589</v>
      </c>
      <c r="T4004" s="12">
        <f>(((J4004/60)/60)/24)+DATE(1970,1,1)</f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5">
        <f t="shared" si="249"/>
        <v>100.5</v>
      </c>
      <c r="Q4005" t="str">
        <f t="shared" si="250"/>
        <v>theater</v>
      </c>
      <c r="R4005" t="str">
        <f t="shared" si="251"/>
        <v>plays</v>
      </c>
      <c r="S4005" s="12">
        <f>(((I4005/60)/60)/24)+DATE(1970,1,1)</f>
        <v>42050.587349537032</v>
      </c>
      <c r="T4005" s="12">
        <f>(((J4005/60)/60)/24)+DATE(1970,1,1)</f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5">
        <f t="shared" si="249"/>
        <v>1</v>
      </c>
      <c r="Q4006" t="str">
        <f t="shared" si="250"/>
        <v>theater</v>
      </c>
      <c r="R4006" t="str">
        <f t="shared" si="251"/>
        <v>plays</v>
      </c>
      <c r="S4006" s="12">
        <f>(((I4006/60)/60)/24)+DATE(1970,1,1)</f>
        <v>41920.16269675926</v>
      </c>
      <c r="T4006" s="12">
        <f>(((J4006/60)/60)/24)+DATE(1970,1,1)</f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5">
        <f t="shared" si="249"/>
        <v>20</v>
      </c>
      <c r="Q4007" t="str">
        <f t="shared" si="250"/>
        <v>theater</v>
      </c>
      <c r="R4007" t="str">
        <f t="shared" si="251"/>
        <v>plays</v>
      </c>
      <c r="S4007" s="12">
        <f>(((I4007/60)/60)/24)+DATE(1970,1,1)</f>
        <v>41932.807696759257</v>
      </c>
      <c r="T4007" s="12">
        <f>(((J4007/60)/60)/24)+DATE(1970,1,1)</f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5">
        <f t="shared" si="249"/>
        <v>2</v>
      </c>
      <c r="Q4008" t="str">
        <f t="shared" si="250"/>
        <v>theater</v>
      </c>
      <c r="R4008" t="str">
        <f t="shared" si="251"/>
        <v>plays</v>
      </c>
      <c r="S4008" s="12">
        <f>(((I4008/60)/60)/24)+DATE(1970,1,1)</f>
        <v>42416.772997685184</v>
      </c>
      <c r="T4008" s="12">
        <f>(((J4008/60)/60)/24)+DATE(1970,1,1)</f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5">
        <f t="shared" si="249"/>
        <v>5</v>
      </c>
      <c r="Q4009" t="str">
        <f t="shared" si="250"/>
        <v>theater</v>
      </c>
      <c r="R4009" t="str">
        <f t="shared" si="251"/>
        <v>plays</v>
      </c>
      <c r="S4009" s="12">
        <f>(((I4009/60)/60)/24)+DATE(1970,1,1)</f>
        <v>41877.686111111114</v>
      </c>
      <c r="T4009" s="12">
        <f>(((J4009/60)/60)/24)+DATE(1970,1,1)</f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5">
        <f t="shared" si="249"/>
        <v>15</v>
      </c>
      <c r="Q4010" t="str">
        <f t="shared" si="250"/>
        <v>theater</v>
      </c>
      <c r="R4010" t="str">
        <f t="shared" si="251"/>
        <v>plays</v>
      </c>
      <c r="S4010" s="12">
        <f>(((I4010/60)/60)/24)+DATE(1970,1,1)</f>
        <v>42207.964201388888</v>
      </c>
      <c r="T4010" s="12">
        <f>(((J4010/60)/60)/24)+DATE(1970,1,1)</f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5">
        <f t="shared" si="249"/>
        <v>25</v>
      </c>
      <c r="Q4011" t="str">
        <f t="shared" si="250"/>
        <v>theater</v>
      </c>
      <c r="R4011" t="str">
        <f t="shared" si="251"/>
        <v>plays</v>
      </c>
      <c r="S4011" s="12">
        <f>(((I4011/60)/60)/24)+DATE(1970,1,1)</f>
        <v>41891.700925925928</v>
      </c>
      <c r="T4011" s="12">
        <f>(((J4011/60)/60)/24)+DATE(1970,1,1)</f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5">
        <f t="shared" si="249"/>
        <v>45.84</v>
      </c>
      <c r="Q4012" t="str">
        <f t="shared" si="250"/>
        <v>theater</v>
      </c>
      <c r="R4012" t="str">
        <f t="shared" si="251"/>
        <v>plays</v>
      </c>
      <c r="S4012" s="12">
        <f>(((I4012/60)/60)/24)+DATE(1970,1,1)</f>
        <v>41938.770439814813</v>
      </c>
      <c r="T4012" s="12">
        <f>(((J4012/60)/60)/24)+DATE(1970,1,1)</f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5">
        <f t="shared" si="249"/>
        <v>4.75</v>
      </c>
      <c r="Q4013" t="str">
        <f t="shared" si="250"/>
        <v>theater</v>
      </c>
      <c r="R4013" t="str">
        <f t="shared" si="251"/>
        <v>plays</v>
      </c>
      <c r="S4013" s="12">
        <f>(((I4013/60)/60)/24)+DATE(1970,1,1)</f>
        <v>42032.54488425926</v>
      </c>
      <c r="T4013" s="12">
        <f>(((J4013/60)/60)/24)+DATE(1970,1,1)</f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5" t="e">
        <f t="shared" si="249"/>
        <v>#DIV/0!</v>
      </c>
      <c r="Q4014" t="str">
        <f t="shared" si="250"/>
        <v>theater</v>
      </c>
      <c r="R4014" t="str">
        <f t="shared" si="251"/>
        <v>plays</v>
      </c>
      <c r="S4014" s="12">
        <f>(((I4014/60)/60)/24)+DATE(1970,1,1)</f>
        <v>42126.544548611113</v>
      </c>
      <c r="T4014" s="12">
        <f>(((J4014/60)/60)/24)+DATE(1970,1,1)</f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5">
        <f t="shared" si="249"/>
        <v>13</v>
      </c>
      <c r="Q4015" t="str">
        <f t="shared" si="250"/>
        <v>theater</v>
      </c>
      <c r="R4015" t="str">
        <f t="shared" si="251"/>
        <v>plays</v>
      </c>
      <c r="S4015" s="12">
        <f>(((I4015/60)/60)/24)+DATE(1970,1,1)</f>
        <v>42051.301192129627</v>
      </c>
      <c r="T4015" s="12">
        <f>(((J4015/60)/60)/24)+DATE(1970,1,1)</f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5" t="e">
        <f t="shared" si="249"/>
        <v>#DIV/0!</v>
      </c>
      <c r="Q4016" t="str">
        <f t="shared" si="250"/>
        <v>theater</v>
      </c>
      <c r="R4016" t="str">
        <f t="shared" si="251"/>
        <v>plays</v>
      </c>
      <c r="S4016" s="12">
        <f>(((I4016/60)/60)/24)+DATE(1970,1,1)</f>
        <v>42434.246168981481</v>
      </c>
      <c r="T4016" s="12">
        <f>(((J4016/60)/60)/24)+DATE(1970,1,1)</f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5">
        <f t="shared" si="249"/>
        <v>1</v>
      </c>
      <c r="Q4017" t="str">
        <f t="shared" si="250"/>
        <v>theater</v>
      </c>
      <c r="R4017" t="str">
        <f t="shared" si="251"/>
        <v>plays</v>
      </c>
      <c r="S4017" s="12">
        <f>(((I4017/60)/60)/24)+DATE(1970,1,1)</f>
        <v>42204.780821759254</v>
      </c>
      <c r="T4017" s="12">
        <f>(((J4017/60)/60)/24)+DATE(1970,1,1)</f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5">
        <f t="shared" si="249"/>
        <v>10</v>
      </c>
      <c r="Q4018" t="str">
        <f t="shared" si="250"/>
        <v>theater</v>
      </c>
      <c r="R4018" t="str">
        <f t="shared" si="251"/>
        <v>plays</v>
      </c>
      <c r="S4018" s="12">
        <f>(((I4018/60)/60)/24)+DATE(1970,1,1)</f>
        <v>41899.872685185182</v>
      </c>
      <c r="T4018" s="12">
        <f>(((J4018/60)/60)/24)+DATE(1970,1,1)</f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5">
        <f t="shared" si="249"/>
        <v>52.5</v>
      </c>
      <c r="Q4019" t="str">
        <f t="shared" si="250"/>
        <v>theater</v>
      </c>
      <c r="R4019" t="str">
        <f t="shared" si="251"/>
        <v>plays</v>
      </c>
      <c r="S4019" s="12">
        <f>(((I4019/60)/60)/24)+DATE(1970,1,1)</f>
        <v>41886.672152777777</v>
      </c>
      <c r="T4019" s="12">
        <f>(((J4019/60)/60)/24)+DATE(1970,1,1)</f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5">
        <f t="shared" si="249"/>
        <v>32.5</v>
      </c>
      <c r="Q4020" t="str">
        <f t="shared" si="250"/>
        <v>theater</v>
      </c>
      <c r="R4020" t="str">
        <f t="shared" si="251"/>
        <v>plays</v>
      </c>
      <c r="S4020" s="12">
        <f>(((I4020/60)/60)/24)+DATE(1970,1,1)</f>
        <v>42650.91097222222</v>
      </c>
      <c r="T4020" s="12">
        <f>(((J4020/60)/60)/24)+DATE(1970,1,1)</f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5">
        <f t="shared" si="249"/>
        <v>7.25</v>
      </c>
      <c r="Q4021" t="str">
        <f t="shared" si="250"/>
        <v>theater</v>
      </c>
      <c r="R4021" t="str">
        <f t="shared" si="251"/>
        <v>plays</v>
      </c>
      <c r="S4021" s="12">
        <f>(((I4021/60)/60)/24)+DATE(1970,1,1)</f>
        <v>42475.686111111107</v>
      </c>
      <c r="T4021" s="12">
        <f>(((J4021/60)/60)/24)+DATE(1970,1,1)</f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5">
        <f t="shared" si="249"/>
        <v>33.33</v>
      </c>
      <c r="Q4022" t="str">
        <f t="shared" si="250"/>
        <v>theater</v>
      </c>
      <c r="R4022" t="str">
        <f t="shared" si="251"/>
        <v>plays</v>
      </c>
      <c r="S4022" s="12">
        <f>(((I4022/60)/60)/24)+DATE(1970,1,1)</f>
        <v>42087.149293981478</v>
      </c>
      <c r="T4022" s="12">
        <f>(((J4022/60)/60)/24)+DATE(1970,1,1)</f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5">
        <f t="shared" si="249"/>
        <v>62.5</v>
      </c>
      <c r="Q4023" t="str">
        <f t="shared" si="250"/>
        <v>theater</v>
      </c>
      <c r="R4023" t="str">
        <f t="shared" si="251"/>
        <v>plays</v>
      </c>
      <c r="S4023" s="12">
        <f>(((I4023/60)/60)/24)+DATE(1970,1,1)</f>
        <v>41938.911550925928</v>
      </c>
      <c r="T4023" s="12">
        <f>(((J4023/60)/60)/24)+DATE(1970,1,1)</f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5">
        <f t="shared" si="249"/>
        <v>63.56</v>
      </c>
      <c r="Q4024" t="str">
        <f t="shared" si="250"/>
        <v>theater</v>
      </c>
      <c r="R4024" t="str">
        <f t="shared" si="251"/>
        <v>plays</v>
      </c>
      <c r="S4024" s="12">
        <f>(((I4024/60)/60)/24)+DATE(1970,1,1)</f>
        <v>42036.120833333334</v>
      </c>
      <c r="T4024" s="12">
        <f>(((J4024/60)/60)/24)+DATE(1970,1,1)</f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5" t="e">
        <f t="shared" si="249"/>
        <v>#DIV/0!</v>
      </c>
      <c r="Q4025" t="str">
        <f t="shared" si="250"/>
        <v>theater</v>
      </c>
      <c r="R4025" t="str">
        <f t="shared" si="251"/>
        <v>plays</v>
      </c>
      <c r="S4025" s="12">
        <f>(((I4025/60)/60)/24)+DATE(1970,1,1)</f>
        <v>42453.957905092597</v>
      </c>
      <c r="T4025" s="12">
        <f>(((J4025/60)/60)/24)+DATE(1970,1,1)</f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5">
        <f t="shared" si="249"/>
        <v>10</v>
      </c>
      <c r="Q4026" t="str">
        <f t="shared" si="250"/>
        <v>theater</v>
      </c>
      <c r="R4026" t="str">
        <f t="shared" si="251"/>
        <v>plays</v>
      </c>
      <c r="S4026" s="12">
        <f>(((I4026/60)/60)/24)+DATE(1970,1,1)</f>
        <v>42247.670104166667</v>
      </c>
      <c r="T4026" s="12">
        <f>(((J4026/60)/60)/24)+DATE(1970,1,1)</f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5">
        <f t="shared" si="249"/>
        <v>62.5</v>
      </c>
      <c r="Q4027" t="str">
        <f t="shared" si="250"/>
        <v>theater</v>
      </c>
      <c r="R4027" t="str">
        <f t="shared" si="251"/>
        <v>plays</v>
      </c>
      <c r="S4027" s="12">
        <f>(((I4027/60)/60)/24)+DATE(1970,1,1)</f>
        <v>42211.237685185188</v>
      </c>
      <c r="T4027" s="12">
        <f>(((J4027/60)/60)/24)+DATE(1970,1,1)</f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5" t="e">
        <f t="shared" si="249"/>
        <v>#DIV/0!</v>
      </c>
      <c r="Q4028" t="str">
        <f t="shared" si="250"/>
        <v>theater</v>
      </c>
      <c r="R4028" t="str">
        <f t="shared" si="251"/>
        <v>plays</v>
      </c>
      <c r="S4028" s="12">
        <f>(((I4028/60)/60)/24)+DATE(1970,1,1)</f>
        <v>42342.697210648148</v>
      </c>
      <c r="T4028" s="12">
        <f>(((J4028/60)/60)/24)+DATE(1970,1,1)</f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5">
        <f t="shared" si="249"/>
        <v>30.71</v>
      </c>
      <c r="Q4029" t="str">
        <f t="shared" si="250"/>
        <v>theater</v>
      </c>
      <c r="R4029" t="str">
        <f t="shared" si="251"/>
        <v>plays</v>
      </c>
      <c r="S4029" s="12">
        <f>(((I4029/60)/60)/24)+DATE(1970,1,1)</f>
        <v>42789.041666666672</v>
      </c>
      <c r="T4029" s="12">
        <f>(((J4029/60)/60)/24)+DATE(1970,1,1)</f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5">
        <f t="shared" si="249"/>
        <v>51</v>
      </c>
      <c r="Q4030" t="str">
        <f t="shared" si="250"/>
        <v>theater</v>
      </c>
      <c r="R4030" t="str">
        <f t="shared" si="251"/>
        <v>plays</v>
      </c>
      <c r="S4030" s="12">
        <f>(((I4030/60)/60)/24)+DATE(1970,1,1)</f>
        <v>41795.938657407409</v>
      </c>
      <c r="T4030" s="12">
        <f>(((J4030/60)/60)/24)+DATE(1970,1,1)</f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5" t="e">
        <f t="shared" si="249"/>
        <v>#DIV/0!</v>
      </c>
      <c r="Q4031" t="str">
        <f t="shared" si="250"/>
        <v>theater</v>
      </c>
      <c r="R4031" t="str">
        <f t="shared" si="251"/>
        <v>plays</v>
      </c>
      <c r="S4031" s="12">
        <f>(((I4031/60)/60)/24)+DATE(1970,1,1)</f>
        <v>42352.025115740747</v>
      </c>
      <c r="T4031" s="12">
        <f>(((J4031/60)/60)/24)+DATE(1970,1,1)</f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5">
        <f t="shared" si="249"/>
        <v>66.67</v>
      </c>
      <c r="Q4032" t="str">
        <f t="shared" si="250"/>
        <v>theater</v>
      </c>
      <c r="R4032" t="str">
        <f t="shared" si="251"/>
        <v>plays</v>
      </c>
      <c r="S4032" s="12">
        <f>(((I4032/60)/60)/24)+DATE(1970,1,1)</f>
        <v>42403.784027777772</v>
      </c>
      <c r="T4032" s="12">
        <f>(((J4032/60)/60)/24)+DATE(1970,1,1)</f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5" t="e">
        <f t="shared" si="249"/>
        <v>#DIV/0!</v>
      </c>
      <c r="Q4033" t="str">
        <f t="shared" si="250"/>
        <v>theater</v>
      </c>
      <c r="R4033" t="str">
        <f t="shared" si="251"/>
        <v>plays</v>
      </c>
      <c r="S4033" s="12">
        <f>(((I4033/60)/60)/24)+DATE(1970,1,1)</f>
        <v>41991.626898148148</v>
      </c>
      <c r="T4033" s="12">
        <f>(((J4033/60)/60)/24)+DATE(1970,1,1)</f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5">
        <f t="shared" si="249"/>
        <v>59</v>
      </c>
      <c r="Q4034" t="str">
        <f t="shared" si="250"/>
        <v>theater</v>
      </c>
      <c r="R4034" t="str">
        <f t="shared" si="251"/>
        <v>plays</v>
      </c>
      <c r="S4034" s="12">
        <f>(((I4034/60)/60)/24)+DATE(1970,1,1)</f>
        <v>42353.85087962963</v>
      </c>
      <c r="T4034" s="12">
        <f>(((J4034/60)/60)/24)+DATE(1970,1,1)</f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5">
        <f t="shared" ref="P4035:P4098" si="253">ROUND(E4035/L4035,2)</f>
        <v>65.34</v>
      </c>
      <c r="Q4035" t="str">
        <f t="shared" ref="Q4035:Q4098" si="254">LEFT(N4035,FIND("/",N4035)-1)</f>
        <v>theater</v>
      </c>
      <c r="R4035" t="str">
        <f t="shared" ref="R4035:R4098" si="255">RIGHT(N4035,LEN(N4035)-FIND("/",N4035))</f>
        <v>plays</v>
      </c>
      <c r="S4035" s="12">
        <f>(((I4035/60)/60)/24)+DATE(1970,1,1)</f>
        <v>42645.375</v>
      </c>
      <c r="T4035" s="12">
        <f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5">
        <f t="shared" si="253"/>
        <v>100</v>
      </c>
      <c r="Q4036" t="str">
        <f t="shared" si="254"/>
        <v>theater</v>
      </c>
      <c r="R4036" t="str">
        <f t="shared" si="255"/>
        <v>plays</v>
      </c>
      <c r="S4036" s="12">
        <f>(((I4036/60)/60)/24)+DATE(1970,1,1)</f>
        <v>42097.905671296292</v>
      </c>
      <c r="T4036" s="12">
        <f>(((J4036/60)/60)/24)+DATE(1970,1,1)</f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5">
        <f t="shared" si="253"/>
        <v>147.4</v>
      </c>
      <c r="Q4037" t="str">
        <f t="shared" si="254"/>
        <v>theater</v>
      </c>
      <c r="R4037" t="str">
        <f t="shared" si="255"/>
        <v>plays</v>
      </c>
      <c r="S4037" s="12">
        <f>(((I4037/60)/60)/24)+DATE(1970,1,1)</f>
        <v>41933.882951388885</v>
      </c>
      <c r="T4037" s="12">
        <f>(((J4037/60)/60)/24)+DATE(1970,1,1)</f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5">
        <f t="shared" si="253"/>
        <v>166.06</v>
      </c>
      <c r="Q4038" t="str">
        <f t="shared" si="254"/>
        <v>theater</v>
      </c>
      <c r="R4038" t="str">
        <f t="shared" si="255"/>
        <v>plays</v>
      </c>
      <c r="S4038" s="12">
        <f>(((I4038/60)/60)/24)+DATE(1970,1,1)</f>
        <v>41821.9375</v>
      </c>
      <c r="T4038" s="12">
        <f>(((J4038/60)/60)/24)+DATE(1970,1,1)</f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5">
        <f t="shared" si="253"/>
        <v>40</v>
      </c>
      <c r="Q4039" t="str">
        <f t="shared" si="254"/>
        <v>theater</v>
      </c>
      <c r="R4039" t="str">
        <f t="shared" si="255"/>
        <v>plays</v>
      </c>
      <c r="S4039" s="12">
        <f>(((I4039/60)/60)/24)+DATE(1970,1,1)</f>
        <v>42514.600694444445</v>
      </c>
      <c r="T4039" s="12">
        <f>(((J4039/60)/60)/24)+DATE(1970,1,1)</f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5">
        <f t="shared" si="253"/>
        <v>75.25</v>
      </c>
      <c r="Q4040" t="str">
        <f t="shared" si="254"/>
        <v>theater</v>
      </c>
      <c r="R4040" t="str">
        <f t="shared" si="255"/>
        <v>plays</v>
      </c>
      <c r="S4040" s="12">
        <f>(((I4040/60)/60)/24)+DATE(1970,1,1)</f>
        <v>41929.798726851855</v>
      </c>
      <c r="T4040" s="12">
        <f>(((J4040/60)/60)/24)+DATE(1970,1,1)</f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5">
        <f t="shared" si="253"/>
        <v>60</v>
      </c>
      <c r="Q4041" t="str">
        <f t="shared" si="254"/>
        <v>theater</v>
      </c>
      <c r="R4041" t="str">
        <f t="shared" si="255"/>
        <v>plays</v>
      </c>
      <c r="S4041" s="12">
        <f>(((I4041/60)/60)/24)+DATE(1970,1,1)</f>
        <v>42339.249305555553</v>
      </c>
      <c r="T4041" s="12">
        <f>(((J4041/60)/60)/24)+DATE(1970,1,1)</f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5">
        <f t="shared" si="253"/>
        <v>1250</v>
      </c>
      <c r="Q4042" t="str">
        <f t="shared" si="254"/>
        <v>theater</v>
      </c>
      <c r="R4042" t="str">
        <f t="shared" si="255"/>
        <v>plays</v>
      </c>
      <c r="S4042" s="12">
        <f>(((I4042/60)/60)/24)+DATE(1970,1,1)</f>
        <v>42203.125</v>
      </c>
      <c r="T4042" s="12">
        <f>(((J4042/60)/60)/24)+DATE(1970,1,1)</f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5">
        <f t="shared" si="253"/>
        <v>10.5</v>
      </c>
      <c r="Q4043" t="str">
        <f t="shared" si="254"/>
        <v>theater</v>
      </c>
      <c r="R4043" t="str">
        <f t="shared" si="255"/>
        <v>plays</v>
      </c>
      <c r="S4043" s="12">
        <f>(((I4043/60)/60)/24)+DATE(1970,1,1)</f>
        <v>42619.474004629628</v>
      </c>
      <c r="T4043" s="12">
        <f>(((J4043/60)/60)/24)+DATE(1970,1,1)</f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5">
        <f t="shared" si="253"/>
        <v>7</v>
      </c>
      <c r="Q4044" t="str">
        <f t="shared" si="254"/>
        <v>theater</v>
      </c>
      <c r="R4044" t="str">
        <f t="shared" si="255"/>
        <v>plays</v>
      </c>
      <c r="S4044" s="12">
        <f>(((I4044/60)/60)/24)+DATE(1970,1,1)</f>
        <v>42024.802777777775</v>
      </c>
      <c r="T4044" s="12">
        <f>(((J4044/60)/60)/24)+DATE(1970,1,1)</f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5" t="e">
        <f t="shared" si="253"/>
        <v>#DIV/0!</v>
      </c>
      <c r="Q4045" t="str">
        <f t="shared" si="254"/>
        <v>theater</v>
      </c>
      <c r="R4045" t="str">
        <f t="shared" si="255"/>
        <v>plays</v>
      </c>
      <c r="S4045" s="12">
        <f>(((I4045/60)/60)/24)+DATE(1970,1,1)</f>
        <v>41963.957465277781</v>
      </c>
      <c r="T4045" s="12">
        <f>(((J4045/60)/60)/24)+DATE(1970,1,1)</f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5">
        <f t="shared" si="253"/>
        <v>56.25</v>
      </c>
      <c r="Q4046" t="str">
        <f t="shared" si="254"/>
        <v>theater</v>
      </c>
      <c r="R4046" t="str">
        <f t="shared" si="255"/>
        <v>plays</v>
      </c>
      <c r="S4046" s="12">
        <f>(((I4046/60)/60)/24)+DATE(1970,1,1)</f>
        <v>42104.208333333328</v>
      </c>
      <c r="T4046" s="12">
        <f>(((J4046/60)/60)/24)+DATE(1970,1,1)</f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5">
        <f t="shared" si="253"/>
        <v>1</v>
      </c>
      <c r="Q4047" t="str">
        <f t="shared" si="254"/>
        <v>theater</v>
      </c>
      <c r="R4047" t="str">
        <f t="shared" si="255"/>
        <v>plays</v>
      </c>
      <c r="S4047" s="12">
        <f>(((I4047/60)/60)/24)+DATE(1970,1,1)</f>
        <v>41872.201261574075</v>
      </c>
      <c r="T4047" s="12">
        <f>(((J4047/60)/60)/24)+DATE(1970,1,1)</f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5">
        <f t="shared" si="253"/>
        <v>38.33</v>
      </c>
      <c r="Q4048" t="str">
        <f t="shared" si="254"/>
        <v>theater</v>
      </c>
      <c r="R4048" t="str">
        <f t="shared" si="255"/>
        <v>plays</v>
      </c>
      <c r="S4048" s="12">
        <f>(((I4048/60)/60)/24)+DATE(1970,1,1)</f>
        <v>41934.650578703702</v>
      </c>
      <c r="T4048" s="12">
        <f>(((J4048/60)/60)/24)+DATE(1970,1,1)</f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5">
        <f t="shared" si="253"/>
        <v>27.5</v>
      </c>
      <c r="Q4049" t="str">
        <f t="shared" si="254"/>
        <v>theater</v>
      </c>
      <c r="R4049" t="str">
        <f t="shared" si="255"/>
        <v>plays</v>
      </c>
      <c r="S4049" s="12">
        <f>(((I4049/60)/60)/24)+DATE(1970,1,1)</f>
        <v>42015.041666666672</v>
      </c>
      <c r="T4049" s="12">
        <f>(((J4049/60)/60)/24)+DATE(1970,1,1)</f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5">
        <f t="shared" si="253"/>
        <v>32.979999999999997</v>
      </c>
      <c r="Q4050" t="str">
        <f t="shared" si="254"/>
        <v>theater</v>
      </c>
      <c r="R4050" t="str">
        <f t="shared" si="255"/>
        <v>plays</v>
      </c>
      <c r="S4050" s="12">
        <f>(((I4050/60)/60)/24)+DATE(1970,1,1)</f>
        <v>42471.467442129629</v>
      </c>
      <c r="T4050" s="12">
        <f>(((J4050/60)/60)/24)+DATE(1970,1,1)</f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5">
        <f t="shared" si="253"/>
        <v>16</v>
      </c>
      <c r="Q4051" t="str">
        <f t="shared" si="254"/>
        <v>theater</v>
      </c>
      <c r="R4051" t="str">
        <f t="shared" si="255"/>
        <v>plays</v>
      </c>
      <c r="S4051" s="12">
        <f>(((I4051/60)/60)/24)+DATE(1970,1,1)</f>
        <v>42199.958506944444</v>
      </c>
      <c r="T4051" s="12">
        <f>(((J4051/60)/60)/24)+DATE(1970,1,1)</f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5">
        <f t="shared" si="253"/>
        <v>1</v>
      </c>
      <c r="Q4052" t="str">
        <f t="shared" si="254"/>
        <v>theater</v>
      </c>
      <c r="R4052" t="str">
        <f t="shared" si="255"/>
        <v>plays</v>
      </c>
      <c r="S4052" s="12">
        <f>(((I4052/60)/60)/24)+DATE(1970,1,1)</f>
        <v>41935.636469907404</v>
      </c>
      <c r="T4052" s="12">
        <f>(((J4052/60)/60)/24)+DATE(1970,1,1)</f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5" t="e">
        <f t="shared" si="253"/>
        <v>#DIV/0!</v>
      </c>
      <c r="Q4053" t="str">
        <f t="shared" si="254"/>
        <v>theater</v>
      </c>
      <c r="R4053" t="str">
        <f t="shared" si="255"/>
        <v>plays</v>
      </c>
      <c r="S4053" s="12">
        <f>(((I4053/60)/60)/24)+DATE(1970,1,1)</f>
        <v>41768.286805555559</v>
      </c>
      <c r="T4053" s="12">
        <f>(((J4053/60)/60)/24)+DATE(1970,1,1)</f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5">
        <f t="shared" si="253"/>
        <v>86.62</v>
      </c>
      <c r="Q4054" t="str">
        <f t="shared" si="254"/>
        <v>theater</v>
      </c>
      <c r="R4054" t="str">
        <f t="shared" si="255"/>
        <v>plays</v>
      </c>
      <c r="S4054" s="12">
        <f>(((I4054/60)/60)/24)+DATE(1970,1,1)</f>
        <v>41925.878657407404</v>
      </c>
      <c r="T4054" s="12">
        <f>(((J4054/60)/60)/24)+DATE(1970,1,1)</f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5">
        <f t="shared" si="253"/>
        <v>55</v>
      </c>
      <c r="Q4055" t="str">
        <f t="shared" si="254"/>
        <v>theater</v>
      </c>
      <c r="R4055" t="str">
        <f t="shared" si="255"/>
        <v>plays</v>
      </c>
      <c r="S4055" s="12">
        <f>(((I4055/60)/60)/24)+DATE(1970,1,1)</f>
        <v>41958.833333333328</v>
      </c>
      <c r="T4055" s="12">
        <f>(((J4055/60)/60)/24)+DATE(1970,1,1)</f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5" t="e">
        <f t="shared" si="253"/>
        <v>#DIV/0!</v>
      </c>
      <c r="Q4056" t="str">
        <f t="shared" si="254"/>
        <v>theater</v>
      </c>
      <c r="R4056" t="str">
        <f t="shared" si="255"/>
        <v>plays</v>
      </c>
      <c r="S4056" s="12">
        <f>(((I4056/60)/60)/24)+DATE(1970,1,1)</f>
        <v>42644.166666666672</v>
      </c>
      <c r="T4056" s="12">
        <f>(((J4056/60)/60)/24)+DATE(1970,1,1)</f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5">
        <f t="shared" si="253"/>
        <v>41.95</v>
      </c>
      <c r="Q4057" t="str">
        <f t="shared" si="254"/>
        <v>theater</v>
      </c>
      <c r="R4057" t="str">
        <f t="shared" si="255"/>
        <v>plays</v>
      </c>
      <c r="S4057" s="12">
        <f>(((I4057/60)/60)/24)+DATE(1970,1,1)</f>
        <v>41809.648506944446</v>
      </c>
      <c r="T4057" s="12">
        <f>(((J4057/60)/60)/24)+DATE(1970,1,1)</f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5">
        <f t="shared" si="253"/>
        <v>88.33</v>
      </c>
      <c r="Q4058" t="str">
        <f t="shared" si="254"/>
        <v>theater</v>
      </c>
      <c r="R4058" t="str">
        <f t="shared" si="255"/>
        <v>plays</v>
      </c>
      <c r="S4058" s="12">
        <f>(((I4058/60)/60)/24)+DATE(1970,1,1)</f>
        <v>42554.832638888889</v>
      </c>
      <c r="T4058" s="12">
        <f>(((J4058/60)/60)/24)+DATE(1970,1,1)</f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5">
        <f t="shared" si="253"/>
        <v>129.16999999999999</v>
      </c>
      <c r="Q4059" t="str">
        <f t="shared" si="254"/>
        <v>theater</v>
      </c>
      <c r="R4059" t="str">
        <f t="shared" si="255"/>
        <v>plays</v>
      </c>
      <c r="S4059" s="12">
        <f>(((I4059/60)/60)/24)+DATE(1970,1,1)</f>
        <v>42333.958333333328</v>
      </c>
      <c r="T4059" s="12">
        <f>(((J4059/60)/60)/24)+DATE(1970,1,1)</f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5">
        <f t="shared" si="253"/>
        <v>23.75</v>
      </c>
      <c r="Q4060" t="str">
        <f t="shared" si="254"/>
        <v>theater</v>
      </c>
      <c r="R4060" t="str">
        <f t="shared" si="255"/>
        <v>plays</v>
      </c>
      <c r="S4060" s="12">
        <f>(((I4060/60)/60)/24)+DATE(1970,1,1)</f>
        <v>42461.165972222225</v>
      </c>
      <c r="T4060" s="12">
        <f>(((J4060/60)/60)/24)+DATE(1970,1,1)</f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5">
        <f t="shared" si="253"/>
        <v>35.71</v>
      </c>
      <c r="Q4061" t="str">
        <f t="shared" si="254"/>
        <v>theater</v>
      </c>
      <c r="R4061" t="str">
        <f t="shared" si="255"/>
        <v>plays</v>
      </c>
      <c r="S4061" s="12">
        <f>(((I4061/60)/60)/24)+DATE(1970,1,1)</f>
        <v>41898.125</v>
      </c>
      <c r="T4061" s="12">
        <f>(((J4061/60)/60)/24)+DATE(1970,1,1)</f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5">
        <f t="shared" si="253"/>
        <v>57</v>
      </c>
      <c r="Q4062" t="str">
        <f t="shared" si="254"/>
        <v>theater</v>
      </c>
      <c r="R4062" t="str">
        <f t="shared" si="255"/>
        <v>plays</v>
      </c>
      <c r="S4062" s="12">
        <f>(((I4062/60)/60)/24)+DATE(1970,1,1)</f>
        <v>41813.666666666664</v>
      </c>
      <c r="T4062" s="12">
        <f>(((J4062/60)/60)/24)+DATE(1970,1,1)</f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5" t="e">
        <f t="shared" si="253"/>
        <v>#DIV/0!</v>
      </c>
      <c r="Q4063" t="str">
        <f t="shared" si="254"/>
        <v>theater</v>
      </c>
      <c r="R4063" t="str">
        <f t="shared" si="255"/>
        <v>plays</v>
      </c>
      <c r="S4063" s="12">
        <f>(((I4063/60)/60)/24)+DATE(1970,1,1)</f>
        <v>42481.099803240737</v>
      </c>
      <c r="T4063" s="12">
        <f>(((J4063/60)/60)/24)+DATE(1970,1,1)</f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5">
        <f t="shared" si="253"/>
        <v>163.33000000000001</v>
      </c>
      <c r="Q4064" t="str">
        <f t="shared" si="254"/>
        <v>theater</v>
      </c>
      <c r="R4064" t="str">
        <f t="shared" si="255"/>
        <v>plays</v>
      </c>
      <c r="S4064" s="12">
        <f>(((I4064/60)/60)/24)+DATE(1970,1,1)</f>
        <v>42553.739212962959</v>
      </c>
      <c r="T4064" s="12">
        <f>(((J4064/60)/60)/24)+DATE(1970,1,1)</f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5">
        <f t="shared" si="253"/>
        <v>15</v>
      </c>
      <c r="Q4065" t="str">
        <f t="shared" si="254"/>
        <v>theater</v>
      </c>
      <c r="R4065" t="str">
        <f t="shared" si="255"/>
        <v>plays</v>
      </c>
      <c r="S4065" s="12">
        <f>(((I4065/60)/60)/24)+DATE(1970,1,1)</f>
        <v>41817.681527777779</v>
      </c>
      <c r="T4065" s="12">
        <f>(((J4065/60)/60)/24)+DATE(1970,1,1)</f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5">
        <f t="shared" si="253"/>
        <v>64.17</v>
      </c>
      <c r="Q4066" t="str">
        <f t="shared" si="254"/>
        <v>theater</v>
      </c>
      <c r="R4066" t="str">
        <f t="shared" si="255"/>
        <v>plays</v>
      </c>
      <c r="S4066" s="12">
        <f>(((I4066/60)/60)/24)+DATE(1970,1,1)</f>
        <v>42123.588263888887</v>
      </c>
      <c r="T4066" s="12">
        <f>(((J4066/60)/60)/24)+DATE(1970,1,1)</f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5">
        <f t="shared" si="253"/>
        <v>6.75</v>
      </c>
      <c r="Q4067" t="str">
        <f t="shared" si="254"/>
        <v>theater</v>
      </c>
      <c r="R4067" t="str">
        <f t="shared" si="255"/>
        <v>plays</v>
      </c>
      <c r="S4067" s="12">
        <f>(((I4067/60)/60)/24)+DATE(1970,1,1)</f>
        <v>41863.951516203706</v>
      </c>
      <c r="T4067" s="12">
        <f>(((J4067/60)/60)/24)+DATE(1970,1,1)</f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5">
        <f t="shared" si="253"/>
        <v>25</v>
      </c>
      <c r="Q4068" t="str">
        <f t="shared" si="254"/>
        <v>theater</v>
      </c>
      <c r="R4068" t="str">
        <f t="shared" si="255"/>
        <v>plays</v>
      </c>
      <c r="S4068" s="12">
        <f>(((I4068/60)/60)/24)+DATE(1970,1,1)</f>
        <v>42509.039212962962</v>
      </c>
      <c r="T4068" s="12">
        <f>(((J4068/60)/60)/24)+DATE(1970,1,1)</f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5">
        <f t="shared" si="253"/>
        <v>179.12</v>
      </c>
      <c r="Q4069" t="str">
        <f t="shared" si="254"/>
        <v>theater</v>
      </c>
      <c r="R4069" t="str">
        <f t="shared" si="255"/>
        <v>plays</v>
      </c>
      <c r="S4069" s="12">
        <f>(((I4069/60)/60)/24)+DATE(1970,1,1)</f>
        <v>42275.117476851854</v>
      </c>
      <c r="T4069" s="12">
        <f>(((J4069/60)/60)/24)+DATE(1970,1,1)</f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5">
        <f t="shared" si="253"/>
        <v>34.950000000000003</v>
      </c>
      <c r="Q4070" t="str">
        <f t="shared" si="254"/>
        <v>theater</v>
      </c>
      <c r="R4070" t="str">
        <f t="shared" si="255"/>
        <v>plays</v>
      </c>
      <c r="S4070" s="12">
        <f>(((I4070/60)/60)/24)+DATE(1970,1,1)</f>
        <v>42748.961805555555</v>
      </c>
      <c r="T4070" s="12">
        <f>(((J4070/60)/60)/24)+DATE(1970,1,1)</f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5">
        <f t="shared" si="253"/>
        <v>33.08</v>
      </c>
      <c r="Q4071" t="str">
        <f t="shared" si="254"/>
        <v>theater</v>
      </c>
      <c r="R4071" t="str">
        <f t="shared" si="255"/>
        <v>plays</v>
      </c>
      <c r="S4071" s="12">
        <f>(((I4071/60)/60)/24)+DATE(1970,1,1)</f>
        <v>42063.5</v>
      </c>
      <c r="T4071" s="12">
        <f>(((J4071/60)/60)/24)+DATE(1970,1,1)</f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5">
        <f t="shared" si="253"/>
        <v>27.5</v>
      </c>
      <c r="Q4072" t="str">
        <f t="shared" si="254"/>
        <v>theater</v>
      </c>
      <c r="R4072" t="str">
        <f t="shared" si="255"/>
        <v>plays</v>
      </c>
      <c r="S4072" s="12">
        <f>(((I4072/60)/60)/24)+DATE(1970,1,1)</f>
        <v>42064.125</v>
      </c>
      <c r="T4072" s="12">
        <f>(((J4072/60)/60)/24)+DATE(1970,1,1)</f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5" t="e">
        <f t="shared" si="253"/>
        <v>#DIV/0!</v>
      </c>
      <c r="Q4073" t="str">
        <f t="shared" si="254"/>
        <v>theater</v>
      </c>
      <c r="R4073" t="str">
        <f t="shared" si="255"/>
        <v>plays</v>
      </c>
      <c r="S4073" s="12">
        <f>(((I4073/60)/60)/24)+DATE(1970,1,1)</f>
        <v>42730.804756944446</v>
      </c>
      <c r="T4073" s="12">
        <f>(((J4073/60)/60)/24)+DATE(1970,1,1)</f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5">
        <f t="shared" si="253"/>
        <v>2</v>
      </c>
      <c r="Q4074" t="str">
        <f t="shared" si="254"/>
        <v>theater</v>
      </c>
      <c r="R4074" t="str">
        <f t="shared" si="255"/>
        <v>plays</v>
      </c>
      <c r="S4074" s="12">
        <f>(((I4074/60)/60)/24)+DATE(1970,1,1)</f>
        <v>41872.77443287037</v>
      </c>
      <c r="T4074" s="12">
        <f>(((J4074/60)/60)/24)+DATE(1970,1,1)</f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5">
        <f t="shared" si="253"/>
        <v>18.5</v>
      </c>
      <c r="Q4075" t="str">
        <f t="shared" si="254"/>
        <v>theater</v>
      </c>
      <c r="R4075" t="str">
        <f t="shared" si="255"/>
        <v>plays</v>
      </c>
      <c r="S4075" s="12">
        <f>(((I4075/60)/60)/24)+DATE(1970,1,1)</f>
        <v>42133.166666666672</v>
      </c>
      <c r="T4075" s="12">
        <f>(((J4075/60)/60)/24)+DATE(1970,1,1)</f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5">
        <f t="shared" si="253"/>
        <v>35</v>
      </c>
      <c r="Q4076" t="str">
        <f t="shared" si="254"/>
        <v>theater</v>
      </c>
      <c r="R4076" t="str">
        <f t="shared" si="255"/>
        <v>plays</v>
      </c>
      <c r="S4076" s="12">
        <f>(((I4076/60)/60)/24)+DATE(1970,1,1)</f>
        <v>42313.594618055555</v>
      </c>
      <c r="T4076" s="12">
        <f>(((J4076/60)/60)/24)+DATE(1970,1,1)</f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5">
        <f t="shared" si="253"/>
        <v>44.31</v>
      </c>
      <c r="Q4077" t="str">
        <f t="shared" si="254"/>
        <v>theater</v>
      </c>
      <c r="R4077" t="str">
        <f t="shared" si="255"/>
        <v>plays</v>
      </c>
      <c r="S4077" s="12">
        <f>(((I4077/60)/60)/24)+DATE(1970,1,1)</f>
        <v>41820.727777777778</v>
      </c>
      <c r="T4077" s="12">
        <f>(((J4077/60)/60)/24)+DATE(1970,1,1)</f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5" t="e">
        <f t="shared" si="253"/>
        <v>#DIV/0!</v>
      </c>
      <c r="Q4078" t="str">
        <f t="shared" si="254"/>
        <v>theater</v>
      </c>
      <c r="R4078" t="str">
        <f t="shared" si="255"/>
        <v>plays</v>
      </c>
      <c r="S4078" s="12">
        <f>(((I4078/60)/60)/24)+DATE(1970,1,1)</f>
        <v>41933.82708333333</v>
      </c>
      <c r="T4078" s="12">
        <f>(((J4078/60)/60)/24)+DATE(1970,1,1)</f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5">
        <f t="shared" si="253"/>
        <v>222.5</v>
      </c>
      <c r="Q4079" t="str">
        <f t="shared" si="254"/>
        <v>theater</v>
      </c>
      <c r="R4079" t="str">
        <f t="shared" si="255"/>
        <v>plays</v>
      </c>
      <c r="S4079" s="12">
        <f>(((I4079/60)/60)/24)+DATE(1970,1,1)</f>
        <v>42725.7105787037</v>
      </c>
      <c r="T4079" s="12">
        <f>(((J4079/60)/60)/24)+DATE(1970,1,1)</f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5" t="e">
        <f t="shared" si="253"/>
        <v>#DIV/0!</v>
      </c>
      <c r="Q4080" t="str">
        <f t="shared" si="254"/>
        <v>theater</v>
      </c>
      <c r="R4080" t="str">
        <f t="shared" si="255"/>
        <v>plays</v>
      </c>
      <c r="S4080" s="12">
        <f>(((I4080/60)/60)/24)+DATE(1970,1,1)</f>
        <v>42762.787523148145</v>
      </c>
      <c r="T4080" s="12">
        <f>(((J4080/60)/60)/24)+DATE(1970,1,1)</f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5">
        <f t="shared" si="253"/>
        <v>5</v>
      </c>
      <c r="Q4081" t="str">
        <f t="shared" si="254"/>
        <v>theater</v>
      </c>
      <c r="R4081" t="str">
        <f t="shared" si="255"/>
        <v>plays</v>
      </c>
      <c r="S4081" s="12">
        <f>(((I4081/60)/60)/24)+DATE(1970,1,1)</f>
        <v>42540.938900462963</v>
      </c>
      <c r="T4081" s="12">
        <f>(((J4081/60)/60)/24)+DATE(1970,1,1)</f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5" t="e">
        <f t="shared" si="253"/>
        <v>#DIV/0!</v>
      </c>
      <c r="Q4082" t="str">
        <f t="shared" si="254"/>
        <v>theater</v>
      </c>
      <c r="R4082" t="str">
        <f t="shared" si="255"/>
        <v>plays</v>
      </c>
      <c r="S4082" s="12">
        <f>(((I4082/60)/60)/24)+DATE(1970,1,1)</f>
        <v>42535.787500000006</v>
      </c>
      <c r="T4082" s="12">
        <f>(((J4082/60)/60)/24)+DATE(1970,1,1)</f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5">
        <f t="shared" si="253"/>
        <v>29.17</v>
      </c>
      <c r="Q4083" t="str">
        <f t="shared" si="254"/>
        <v>theater</v>
      </c>
      <c r="R4083" t="str">
        <f t="shared" si="255"/>
        <v>plays</v>
      </c>
      <c r="S4083" s="12">
        <f>(((I4083/60)/60)/24)+DATE(1970,1,1)</f>
        <v>42071.539641203708</v>
      </c>
      <c r="T4083" s="12">
        <f>(((J4083/60)/60)/24)+DATE(1970,1,1)</f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5">
        <f t="shared" si="253"/>
        <v>1.5</v>
      </c>
      <c r="Q4084" t="str">
        <f t="shared" si="254"/>
        <v>theater</v>
      </c>
      <c r="R4084" t="str">
        <f t="shared" si="255"/>
        <v>plays</v>
      </c>
      <c r="S4084" s="12">
        <f>(((I4084/60)/60)/24)+DATE(1970,1,1)</f>
        <v>42322.958333333328</v>
      </c>
      <c r="T4084" s="12">
        <f>(((J4084/60)/60)/24)+DATE(1970,1,1)</f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5">
        <f t="shared" si="253"/>
        <v>126.5</v>
      </c>
      <c r="Q4085" t="str">
        <f t="shared" si="254"/>
        <v>theater</v>
      </c>
      <c r="R4085" t="str">
        <f t="shared" si="255"/>
        <v>plays</v>
      </c>
      <c r="S4085" s="12">
        <f>(((I4085/60)/60)/24)+DATE(1970,1,1)</f>
        <v>42383.761759259258</v>
      </c>
      <c r="T4085" s="12">
        <f>(((J4085/60)/60)/24)+DATE(1970,1,1)</f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5">
        <f t="shared" si="253"/>
        <v>10</v>
      </c>
      <c r="Q4086" t="str">
        <f t="shared" si="254"/>
        <v>theater</v>
      </c>
      <c r="R4086" t="str">
        <f t="shared" si="255"/>
        <v>plays</v>
      </c>
      <c r="S4086" s="12">
        <f>(((I4086/60)/60)/24)+DATE(1970,1,1)</f>
        <v>42652.436412037037</v>
      </c>
      <c r="T4086" s="12">
        <f>(((J4086/60)/60)/24)+DATE(1970,1,1)</f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5">
        <f t="shared" si="253"/>
        <v>10</v>
      </c>
      <c r="Q4087" t="str">
        <f t="shared" si="254"/>
        <v>theater</v>
      </c>
      <c r="R4087" t="str">
        <f t="shared" si="255"/>
        <v>plays</v>
      </c>
      <c r="S4087" s="12">
        <f>(((I4087/60)/60)/24)+DATE(1970,1,1)</f>
        <v>42087.165972222225</v>
      </c>
      <c r="T4087" s="12">
        <f>(((J4087/60)/60)/24)+DATE(1970,1,1)</f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5">
        <f t="shared" si="253"/>
        <v>9.4</v>
      </c>
      <c r="Q4088" t="str">
        <f t="shared" si="254"/>
        <v>theater</v>
      </c>
      <c r="R4088" t="str">
        <f t="shared" si="255"/>
        <v>plays</v>
      </c>
      <c r="S4088" s="12">
        <f>(((I4088/60)/60)/24)+DATE(1970,1,1)</f>
        <v>42329.166666666672</v>
      </c>
      <c r="T4088" s="12">
        <f>(((J4088/60)/60)/24)+DATE(1970,1,1)</f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5" t="e">
        <f t="shared" si="253"/>
        <v>#DIV/0!</v>
      </c>
      <c r="Q4089" t="str">
        <f t="shared" si="254"/>
        <v>theater</v>
      </c>
      <c r="R4089" t="str">
        <f t="shared" si="255"/>
        <v>plays</v>
      </c>
      <c r="S4089" s="12">
        <f>(((I4089/60)/60)/24)+DATE(1970,1,1)</f>
        <v>42568.742893518516</v>
      </c>
      <c r="T4089" s="12">
        <f>(((J4089/60)/60)/24)+DATE(1970,1,1)</f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5">
        <f t="shared" si="253"/>
        <v>72</v>
      </c>
      <c r="Q4090" t="str">
        <f t="shared" si="254"/>
        <v>theater</v>
      </c>
      <c r="R4090" t="str">
        <f t="shared" si="255"/>
        <v>plays</v>
      </c>
      <c r="S4090" s="12">
        <f>(((I4090/60)/60)/24)+DATE(1970,1,1)</f>
        <v>42020.434722222228</v>
      </c>
      <c r="T4090" s="12">
        <f>(((J4090/60)/60)/24)+DATE(1970,1,1)</f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5">
        <f t="shared" si="253"/>
        <v>30</v>
      </c>
      <c r="Q4091" t="str">
        <f t="shared" si="254"/>
        <v>theater</v>
      </c>
      <c r="R4091" t="str">
        <f t="shared" si="255"/>
        <v>plays</v>
      </c>
      <c r="S4091" s="12">
        <f>(((I4091/60)/60)/24)+DATE(1970,1,1)</f>
        <v>42155.732638888891</v>
      </c>
      <c r="T4091" s="12">
        <f>(((J4091/60)/60)/24)+DATE(1970,1,1)</f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5">
        <f t="shared" si="253"/>
        <v>10.67</v>
      </c>
      <c r="Q4092" t="str">
        <f t="shared" si="254"/>
        <v>theater</v>
      </c>
      <c r="R4092" t="str">
        <f t="shared" si="255"/>
        <v>plays</v>
      </c>
      <c r="S4092" s="12">
        <f>(((I4092/60)/60)/24)+DATE(1970,1,1)</f>
        <v>42223.625</v>
      </c>
      <c r="T4092" s="12">
        <f>(((J4092/60)/60)/24)+DATE(1970,1,1)</f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5">
        <f t="shared" si="253"/>
        <v>25.5</v>
      </c>
      <c r="Q4093" t="str">
        <f t="shared" si="254"/>
        <v>theater</v>
      </c>
      <c r="R4093" t="str">
        <f t="shared" si="255"/>
        <v>plays</v>
      </c>
      <c r="S4093" s="12">
        <f>(((I4093/60)/60)/24)+DATE(1970,1,1)</f>
        <v>42020.506377314814</v>
      </c>
      <c r="T4093" s="12">
        <f>(((J4093/60)/60)/24)+DATE(1970,1,1)</f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5">
        <f t="shared" si="253"/>
        <v>20</v>
      </c>
      <c r="Q4094" t="str">
        <f t="shared" si="254"/>
        <v>theater</v>
      </c>
      <c r="R4094" t="str">
        <f t="shared" si="255"/>
        <v>plays</v>
      </c>
      <c r="S4094" s="12">
        <f>(((I4094/60)/60)/24)+DATE(1970,1,1)</f>
        <v>42099.153321759266</v>
      </c>
      <c r="T4094" s="12">
        <f>(((J4094/60)/60)/24)+DATE(1970,1,1)</f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5">
        <f t="shared" si="253"/>
        <v>15</v>
      </c>
      <c r="Q4095" t="str">
        <f t="shared" si="254"/>
        <v>theater</v>
      </c>
      <c r="R4095" t="str">
        <f t="shared" si="255"/>
        <v>plays</v>
      </c>
      <c r="S4095" s="12">
        <f>(((I4095/60)/60)/24)+DATE(1970,1,1)</f>
        <v>42238.815891203703</v>
      </c>
      <c r="T4095" s="12">
        <f>(((J4095/60)/60)/24)+DATE(1970,1,1)</f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5">
        <f t="shared" si="253"/>
        <v>91.25</v>
      </c>
      <c r="Q4096" t="str">
        <f t="shared" si="254"/>
        <v>theater</v>
      </c>
      <c r="R4096" t="str">
        <f t="shared" si="255"/>
        <v>plays</v>
      </c>
      <c r="S4096" s="12">
        <f>(((I4096/60)/60)/24)+DATE(1970,1,1)</f>
        <v>41934.207638888889</v>
      </c>
      <c r="T4096" s="12">
        <f>(((J4096/60)/60)/24)+DATE(1970,1,1)</f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5">
        <f t="shared" si="253"/>
        <v>800</v>
      </c>
      <c r="Q4097" t="str">
        <f t="shared" si="254"/>
        <v>theater</v>
      </c>
      <c r="R4097" t="str">
        <f t="shared" si="255"/>
        <v>plays</v>
      </c>
      <c r="S4097" s="12">
        <f>(((I4097/60)/60)/24)+DATE(1970,1,1)</f>
        <v>42723.031828703708</v>
      </c>
      <c r="T4097" s="12">
        <f>(((J4097/60)/60)/24)+DATE(1970,1,1)</f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5">
        <f t="shared" si="253"/>
        <v>80</v>
      </c>
      <c r="Q4098" t="str">
        <f t="shared" si="254"/>
        <v>theater</v>
      </c>
      <c r="R4098" t="str">
        <f t="shared" si="255"/>
        <v>plays</v>
      </c>
      <c r="S4098" s="12">
        <f>(((I4098/60)/60)/24)+DATE(1970,1,1)</f>
        <v>42794.368749999994</v>
      </c>
      <c r="T4098" s="12">
        <f>(((J4098/60)/60)/24)+DATE(1970,1,1)</f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5" t="e">
        <f t="shared" ref="P4099:P4115" si="257">ROUND(E4099/L4099,2)</f>
        <v>#DIV/0!</v>
      </c>
      <c r="Q4099" t="str">
        <f t="shared" ref="Q4099:Q4115" si="258">LEFT(N4099,FIND("/",N4099)-1)</f>
        <v>theater</v>
      </c>
      <c r="R4099" t="str">
        <f t="shared" ref="R4099:R4115" si="259">RIGHT(N4099,LEN(N4099)-FIND("/",N4099))</f>
        <v>plays</v>
      </c>
      <c r="S4099" s="12">
        <f>(((I4099/60)/60)/24)+DATE(1970,1,1)</f>
        <v>42400.996527777781</v>
      </c>
      <c r="T4099" s="12">
        <f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5" t="e">
        <f t="shared" si="257"/>
        <v>#DIV/0!</v>
      </c>
      <c r="Q4100" t="str">
        <f t="shared" si="258"/>
        <v>theater</v>
      </c>
      <c r="R4100" t="str">
        <f t="shared" si="259"/>
        <v>plays</v>
      </c>
      <c r="S4100" s="12">
        <f>(((I4100/60)/60)/24)+DATE(1970,1,1)</f>
        <v>42525.722187499996</v>
      </c>
      <c r="T4100" s="12">
        <f>(((J4100/60)/60)/24)+DATE(1970,1,1)</f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5">
        <f t="shared" si="257"/>
        <v>50</v>
      </c>
      <c r="Q4101" t="str">
        <f t="shared" si="258"/>
        <v>theater</v>
      </c>
      <c r="R4101" t="str">
        <f t="shared" si="259"/>
        <v>plays</v>
      </c>
      <c r="S4101" s="12">
        <f>(((I4101/60)/60)/24)+DATE(1970,1,1)</f>
        <v>42615.850381944445</v>
      </c>
      <c r="T4101" s="12">
        <f>(((J4101/60)/60)/24)+DATE(1970,1,1)</f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5" t="e">
        <f t="shared" si="257"/>
        <v>#DIV/0!</v>
      </c>
      <c r="Q4102" t="str">
        <f t="shared" si="258"/>
        <v>theater</v>
      </c>
      <c r="R4102" t="str">
        <f t="shared" si="259"/>
        <v>plays</v>
      </c>
      <c r="S4102" s="12">
        <f>(((I4102/60)/60)/24)+DATE(1970,1,1)</f>
        <v>41937.124884259261</v>
      </c>
      <c r="T4102" s="12">
        <f>(((J4102/60)/60)/24)+DATE(1970,1,1)</f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5" t="e">
        <f t="shared" si="257"/>
        <v>#DIV/0!</v>
      </c>
      <c r="Q4103" t="str">
        <f t="shared" si="258"/>
        <v>theater</v>
      </c>
      <c r="R4103" t="str">
        <f t="shared" si="259"/>
        <v>plays</v>
      </c>
      <c r="S4103" s="12">
        <f>(((I4103/60)/60)/24)+DATE(1970,1,1)</f>
        <v>42760.903726851851</v>
      </c>
      <c r="T4103" s="12">
        <f>(((J4103/60)/60)/24)+DATE(1970,1,1)</f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5">
        <f t="shared" si="257"/>
        <v>22.83</v>
      </c>
      <c r="Q4104" t="str">
        <f t="shared" si="258"/>
        <v>theater</v>
      </c>
      <c r="R4104" t="str">
        <f t="shared" si="259"/>
        <v>plays</v>
      </c>
      <c r="S4104" s="12">
        <f>(((I4104/60)/60)/24)+DATE(1970,1,1)</f>
        <v>42505.848067129627</v>
      </c>
      <c r="T4104" s="12">
        <f>(((J4104/60)/60)/24)+DATE(1970,1,1)</f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5">
        <f t="shared" si="257"/>
        <v>16.670000000000002</v>
      </c>
      <c r="Q4105" t="str">
        <f t="shared" si="258"/>
        <v>theater</v>
      </c>
      <c r="R4105" t="str">
        <f t="shared" si="259"/>
        <v>plays</v>
      </c>
      <c r="S4105" s="12">
        <f>(((I4105/60)/60)/24)+DATE(1970,1,1)</f>
        <v>42242.772222222222</v>
      </c>
      <c r="T4105" s="12">
        <f>(((J4105/60)/60)/24)+DATE(1970,1,1)</f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5">
        <f t="shared" si="257"/>
        <v>45.79</v>
      </c>
      <c r="Q4106" t="str">
        <f t="shared" si="258"/>
        <v>theater</v>
      </c>
      <c r="R4106" t="str">
        <f t="shared" si="259"/>
        <v>plays</v>
      </c>
      <c r="S4106" s="12">
        <f>(((I4106/60)/60)/24)+DATE(1970,1,1)</f>
        <v>42670.278171296297</v>
      </c>
      <c r="T4106" s="12">
        <f>(((J4106/60)/60)/24)+DATE(1970,1,1)</f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5">
        <f t="shared" si="257"/>
        <v>383.33</v>
      </c>
      <c r="Q4107" t="str">
        <f t="shared" si="258"/>
        <v>theater</v>
      </c>
      <c r="R4107" t="str">
        <f t="shared" si="259"/>
        <v>plays</v>
      </c>
      <c r="S4107" s="12">
        <f>(((I4107/60)/60)/24)+DATE(1970,1,1)</f>
        <v>42730.010520833333</v>
      </c>
      <c r="T4107" s="12">
        <f>(((J4107/60)/60)/24)+DATE(1970,1,1)</f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5">
        <f t="shared" si="257"/>
        <v>106.97</v>
      </c>
      <c r="Q4108" t="str">
        <f t="shared" si="258"/>
        <v>theater</v>
      </c>
      <c r="R4108" t="str">
        <f t="shared" si="259"/>
        <v>plays</v>
      </c>
      <c r="S4108" s="12">
        <f>(((I4108/60)/60)/24)+DATE(1970,1,1)</f>
        <v>42096.041666666672</v>
      </c>
      <c r="T4108" s="12">
        <f>(((J4108/60)/60)/24)+DATE(1970,1,1)</f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5">
        <f t="shared" si="257"/>
        <v>10.25</v>
      </c>
      <c r="Q4109" t="str">
        <f t="shared" si="258"/>
        <v>theater</v>
      </c>
      <c r="R4109" t="str">
        <f t="shared" si="259"/>
        <v>plays</v>
      </c>
      <c r="S4109" s="12">
        <f>(((I4109/60)/60)/24)+DATE(1970,1,1)</f>
        <v>41906.916678240741</v>
      </c>
      <c r="T4109" s="12">
        <f>(((J4109/60)/60)/24)+DATE(1970,1,1)</f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5">
        <f t="shared" si="257"/>
        <v>59</v>
      </c>
      <c r="Q4110" t="str">
        <f t="shared" si="258"/>
        <v>theater</v>
      </c>
      <c r="R4110" t="str">
        <f t="shared" si="259"/>
        <v>plays</v>
      </c>
      <c r="S4110" s="12">
        <f>(((I4110/60)/60)/24)+DATE(1970,1,1)</f>
        <v>42797.208333333328</v>
      </c>
      <c r="T4110" s="12">
        <f>(((J4110/60)/60)/24)+DATE(1970,1,1)</f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5" t="e">
        <f t="shared" si="257"/>
        <v>#DIV/0!</v>
      </c>
      <c r="Q4111" t="str">
        <f t="shared" si="258"/>
        <v>theater</v>
      </c>
      <c r="R4111" t="str">
        <f t="shared" si="259"/>
        <v>plays</v>
      </c>
      <c r="S4111" s="12">
        <f>(((I4111/60)/60)/24)+DATE(1970,1,1)</f>
        <v>42337.581064814818</v>
      </c>
      <c r="T4111" s="12">
        <f>(((J4111/60)/60)/24)+DATE(1970,1,1)</f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5">
        <f t="shared" si="257"/>
        <v>14.33</v>
      </c>
      <c r="Q4112" t="str">
        <f t="shared" si="258"/>
        <v>theater</v>
      </c>
      <c r="R4112" t="str">
        <f t="shared" si="259"/>
        <v>plays</v>
      </c>
      <c r="S4112" s="12">
        <f>(((I4112/60)/60)/24)+DATE(1970,1,1)</f>
        <v>42572.626747685179</v>
      </c>
      <c r="T4112" s="12">
        <f>(((J4112/60)/60)/24)+DATE(1970,1,1)</f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5">
        <f t="shared" si="257"/>
        <v>15.67</v>
      </c>
      <c r="Q4113" t="str">
        <f t="shared" si="258"/>
        <v>theater</v>
      </c>
      <c r="R4113" t="str">
        <f t="shared" si="259"/>
        <v>plays</v>
      </c>
      <c r="S4113" s="12">
        <f>(((I4113/60)/60)/24)+DATE(1970,1,1)</f>
        <v>42059.135879629626</v>
      </c>
      <c r="T4113" s="12">
        <f>(((J4113/60)/60)/24)+DATE(1970,1,1)</f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5">
        <f t="shared" si="257"/>
        <v>1</v>
      </c>
      <c r="Q4114" t="str">
        <f t="shared" si="258"/>
        <v>theater</v>
      </c>
      <c r="R4114" t="str">
        <f t="shared" si="259"/>
        <v>plays</v>
      </c>
      <c r="S4114" s="12">
        <f>(((I4114/60)/60)/24)+DATE(1970,1,1)</f>
        <v>42428</v>
      </c>
      <c r="T4114" s="12">
        <f>(((J4114/60)/60)/24)+DATE(1970,1,1)</f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5">
        <f t="shared" si="257"/>
        <v>1</v>
      </c>
      <c r="Q4115" t="str">
        <f t="shared" si="258"/>
        <v>theater</v>
      </c>
      <c r="R4115" t="str">
        <f t="shared" si="259"/>
        <v>plays</v>
      </c>
      <c r="S4115" s="12">
        <f>(((I4115/60)/60)/24)+DATE(1970,1,1)</f>
        <v>42377.273611111115</v>
      </c>
      <c r="T4115" s="12">
        <f>(((J4115/60)/60)/24)+DATE(1970,1,1)</f>
        <v>42358.573182870372</v>
      </c>
    </row>
  </sheetData>
  <conditionalFormatting sqref="F1:F1048576">
    <cfRule type="cellIs" dxfId="18" priority="2" operator="equal">
      <formula>"live"</formula>
    </cfRule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"successful"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8E0000"/>
        <color rgb="FF00B050"/>
        <color theme="4" tint="-0.249977111117893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AAFD3-11C0-4F34-B68E-562E7BB77665}">
  <dimension ref="A1:F14"/>
  <sheetViews>
    <sheetView workbookViewId="0">
      <selection activeCell="B16" sqref="B1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8366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9A333-0F4D-494F-9F11-214453E2C37E}">
  <dimension ref="A1:F47"/>
  <sheetViews>
    <sheetView workbookViewId="0">
      <selection activeCell="D4" sqref="D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8366</v>
      </c>
    </row>
    <row r="2" spans="1:6" x14ac:dyDescent="0.25">
      <c r="A2" s="8" t="s">
        <v>8308</v>
      </c>
      <c r="B2" t="s">
        <v>8366</v>
      </c>
    </row>
    <row r="4" spans="1:6" x14ac:dyDescent="0.25">
      <c r="A4" s="8" t="s">
        <v>8365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D986-3D3C-4579-A242-F704E356CA7E}">
  <dimension ref="A2:F19"/>
  <sheetViews>
    <sheetView workbookViewId="0">
      <selection activeCell="T30" sqref="T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8" t="s">
        <v>8308</v>
      </c>
      <c r="B2" t="s">
        <v>8366</v>
      </c>
    </row>
    <row r="3" spans="1:6" x14ac:dyDescent="0.25">
      <c r="A3" s="8" t="s">
        <v>8380</v>
      </c>
      <c r="B3" t="s">
        <v>8366</v>
      </c>
    </row>
    <row r="5" spans="1:6" x14ac:dyDescent="0.25">
      <c r="A5" s="8" t="s">
        <v>8364</v>
      </c>
      <c r="B5" s="8" t="s">
        <v>8321</v>
      </c>
    </row>
    <row r="6" spans="1:6" x14ac:dyDescent="0.25">
      <c r="A6" s="8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25">
      <c r="A7" s="13" t="s">
        <v>8368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</row>
    <row r="8" spans="1:6" x14ac:dyDescent="0.25">
      <c r="A8" s="13" t="s">
        <v>8369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</row>
    <row r="9" spans="1:6" x14ac:dyDescent="0.25">
      <c r="A9" s="13" t="s">
        <v>8370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</row>
    <row r="10" spans="1:6" x14ac:dyDescent="0.25">
      <c r="A10" s="13" t="s">
        <v>8371</v>
      </c>
      <c r="B10" s="10">
        <v>192</v>
      </c>
      <c r="C10" s="10">
        <v>102</v>
      </c>
      <c r="D10" s="10">
        <v>27</v>
      </c>
      <c r="E10" s="10"/>
      <c r="F10" s="10">
        <v>321</v>
      </c>
    </row>
    <row r="11" spans="1:6" x14ac:dyDescent="0.25">
      <c r="A11" s="13" t="s">
        <v>8372</v>
      </c>
      <c r="B11" s="10">
        <v>234</v>
      </c>
      <c r="C11" s="10">
        <v>126</v>
      </c>
      <c r="D11" s="10">
        <v>26</v>
      </c>
      <c r="E11" s="10"/>
      <c r="F11" s="10">
        <v>386</v>
      </c>
    </row>
    <row r="12" spans="1:6" x14ac:dyDescent="0.25">
      <c r="A12" s="13" t="s">
        <v>8373</v>
      </c>
      <c r="B12" s="10">
        <v>211</v>
      </c>
      <c r="C12" s="10">
        <v>147</v>
      </c>
      <c r="D12" s="10">
        <v>27</v>
      </c>
      <c r="E12" s="10"/>
      <c r="F12" s="10">
        <v>385</v>
      </c>
    </row>
    <row r="13" spans="1:6" x14ac:dyDescent="0.25">
      <c r="A13" s="13" t="s">
        <v>8374</v>
      </c>
      <c r="B13" s="10">
        <v>194</v>
      </c>
      <c r="C13" s="10">
        <v>150</v>
      </c>
      <c r="D13" s="10">
        <v>43</v>
      </c>
      <c r="E13" s="10"/>
      <c r="F13" s="10">
        <v>387</v>
      </c>
    </row>
    <row r="14" spans="1:6" x14ac:dyDescent="0.25">
      <c r="A14" s="13" t="s">
        <v>8375</v>
      </c>
      <c r="B14" s="10">
        <v>166</v>
      </c>
      <c r="C14" s="10">
        <v>134</v>
      </c>
      <c r="D14" s="10">
        <v>33</v>
      </c>
      <c r="E14" s="10"/>
      <c r="F14" s="10">
        <v>333</v>
      </c>
    </row>
    <row r="15" spans="1:6" x14ac:dyDescent="0.25">
      <c r="A15" s="13" t="s">
        <v>8376</v>
      </c>
      <c r="B15" s="10">
        <v>147</v>
      </c>
      <c r="C15" s="10">
        <v>127</v>
      </c>
      <c r="D15" s="10">
        <v>24</v>
      </c>
      <c r="E15" s="10"/>
      <c r="F15" s="10">
        <v>298</v>
      </c>
    </row>
    <row r="16" spans="1:6" x14ac:dyDescent="0.25">
      <c r="A16" s="13" t="s">
        <v>8377</v>
      </c>
      <c r="B16" s="10">
        <v>183</v>
      </c>
      <c r="C16" s="10">
        <v>149</v>
      </c>
      <c r="D16" s="10">
        <v>20</v>
      </c>
      <c r="E16" s="10"/>
      <c r="F16" s="10">
        <v>352</v>
      </c>
    </row>
    <row r="17" spans="1:6" x14ac:dyDescent="0.25">
      <c r="A17" s="13" t="s">
        <v>8378</v>
      </c>
      <c r="B17" s="10">
        <v>183</v>
      </c>
      <c r="C17" s="10">
        <v>114</v>
      </c>
      <c r="D17" s="10">
        <v>37</v>
      </c>
      <c r="E17" s="10"/>
      <c r="F17" s="10">
        <v>334</v>
      </c>
    </row>
    <row r="18" spans="1:6" x14ac:dyDescent="0.25">
      <c r="A18" s="13" t="s">
        <v>8379</v>
      </c>
      <c r="B18" s="10">
        <v>111</v>
      </c>
      <c r="C18" s="10">
        <v>118</v>
      </c>
      <c r="D18" s="10">
        <v>23</v>
      </c>
      <c r="E18" s="10"/>
      <c r="F18" s="10">
        <v>252</v>
      </c>
    </row>
    <row r="19" spans="1:6" x14ac:dyDescent="0.25">
      <c r="A19" s="13" t="s">
        <v>8320</v>
      </c>
      <c r="B19" s="10">
        <v>2185</v>
      </c>
      <c r="C19" s="10">
        <v>1530</v>
      </c>
      <c r="D19" s="10">
        <v>349</v>
      </c>
      <c r="E19" s="10">
        <v>50</v>
      </c>
      <c r="F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34DDB-FBDF-4938-93E7-64DF52A448C5}">
  <dimension ref="A1:H14"/>
  <sheetViews>
    <sheetView topLeftCell="A7" zoomScale="120" zoomScaleNormal="120" workbookViewId="0">
      <selection activeCell="I20" sqref="I20"/>
    </sheetView>
  </sheetViews>
  <sheetFormatPr defaultRowHeight="15" x14ac:dyDescent="0.25"/>
  <cols>
    <col min="1" max="1" width="27.5703125" customWidth="1"/>
    <col min="2" max="9" width="20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 s="14">
        <f>COUNTIFS(Data!$F:$F,"successful",Data!$D:$D,"&lt;1000")</f>
        <v>322</v>
      </c>
      <c r="C2" s="14">
        <f>COUNTIFS(Data!$F:$F,"failed",Data!$D:$D,"&lt;1000")</f>
        <v>113</v>
      </c>
      <c r="D2" s="14">
        <f>COUNTIFS(Data!$F:$F,"canceled",Data!$D:$D,"&lt;1000")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8391</v>
      </c>
      <c r="B3" s="14">
        <f>COUNTIFS(Data!$F:$F,"successful",Data!$D:$D,"&gt;=1000",Data!$D:$D,"&lt;5000")</f>
        <v>932</v>
      </c>
      <c r="C3" s="14">
        <f>COUNTIFS(Data!$F:$F,"failed",Data!$D:$D,"&gt;=1000",Data!$D:$D,"&lt;5000")</f>
        <v>420</v>
      </c>
      <c r="D3" s="14">
        <f>COUNTIFS(Data!$F:$F,"canceled",Data!$D:$D,"&gt;=1000",Data!$D:$D,"&lt;5000")</f>
        <v>60</v>
      </c>
      <c r="E3" s="14">
        <f>SUM(B3:D3)</f>
        <v>1412</v>
      </c>
      <c r="F3" s="15">
        <f t="shared" ref="F3:F14" si="0">B3/E3</f>
        <v>0.66005665722379603</v>
      </c>
      <c r="G3" s="15">
        <f t="shared" ref="G3:G14" si="1">C3/E3</f>
        <v>0.29745042492917845</v>
      </c>
      <c r="H3" s="15">
        <f t="shared" ref="H3:H14" si="2">D3/E3</f>
        <v>4.2492917847025496E-2</v>
      </c>
    </row>
    <row r="4" spans="1:8" x14ac:dyDescent="0.25">
      <c r="A4" t="s">
        <v>8392</v>
      </c>
      <c r="B4" s="14">
        <f>COUNTIFS(Data!$F:$F,"successful",Data!$D:$D,"&gt;=5000",Data!$D:$D,"&lt;10000")</f>
        <v>381</v>
      </c>
      <c r="C4" s="14">
        <f>COUNTIFS(Data!$F:$F,"failed",Data!$D:$D,"&gt;=5000",Data!$D:$D,"&lt;10000")</f>
        <v>283</v>
      </c>
      <c r="D4" s="14">
        <f>COUNTIFS(Data!$F:$F,"canceled",Data!$D:$D,"&gt;=5000",Data!$D:$D,"&lt;10000")</f>
        <v>52</v>
      </c>
      <c r="E4" s="14">
        <f t="shared" ref="E4:E13" si="3">SUM(B4:D4)</f>
        <v>716</v>
      </c>
      <c r="F4" s="15">
        <f t="shared" si="0"/>
        <v>0.53212290502793291</v>
      </c>
      <c r="G4" s="15">
        <f t="shared" si="1"/>
        <v>0.39525139664804471</v>
      </c>
      <c r="H4" s="15">
        <f t="shared" si="2"/>
        <v>7.2625698324022353E-2</v>
      </c>
    </row>
    <row r="5" spans="1:8" x14ac:dyDescent="0.25">
      <c r="A5" t="s">
        <v>8393</v>
      </c>
      <c r="B5" s="14">
        <f>COUNTIFS(Data!$F:$F,"successful",Data!$D:$D,"&gt;=10000",Data!$D:$D,"&lt;15000")</f>
        <v>168</v>
      </c>
      <c r="C5" s="14">
        <f>COUNTIFS(Data!$F:$F,"failed",Data!$D:$D,"&gt;=10000",Data!$D:$D,"&lt;15000")</f>
        <v>144</v>
      </c>
      <c r="D5" s="14">
        <f>COUNTIFS(Data!$F:$F,"canceled",Data!$D:$D,"&gt;=10000",Data!$D:$D,"&lt;15000")</f>
        <v>40</v>
      </c>
      <c r="E5" s="14">
        <f t="shared" si="3"/>
        <v>352</v>
      </c>
      <c r="F5" s="15">
        <f t="shared" si="0"/>
        <v>0.47727272727272729</v>
      </c>
      <c r="G5" s="15">
        <f t="shared" si="1"/>
        <v>0.40909090909090912</v>
      </c>
      <c r="H5" s="15">
        <f t="shared" si="2"/>
        <v>0.11363636363636363</v>
      </c>
    </row>
    <row r="6" spans="1:8" x14ac:dyDescent="0.25">
      <c r="A6" t="s">
        <v>8394</v>
      </c>
      <c r="B6" s="14">
        <f>COUNTIFS(Data!$F:$F,"successful",Data!$D:$D,"&gt;=15000",Data!$D:$D,"&lt;20000")</f>
        <v>94</v>
      </c>
      <c r="C6" s="14">
        <f>COUNTIFS(Data!$F:$F,"failed",Data!$D:$D,"&gt;=15000",Data!$D:$D,"&lt;20000")</f>
        <v>90</v>
      </c>
      <c r="D6" s="14">
        <f>COUNTIFS(Data!$F:$F,"canceled",Data!$D:$D,"&gt;=15000",Data!$D:$D,"&lt;20000")</f>
        <v>17</v>
      </c>
      <c r="E6" s="14">
        <f t="shared" si="3"/>
        <v>201</v>
      </c>
      <c r="F6" s="15">
        <f t="shared" si="0"/>
        <v>0.46766169154228854</v>
      </c>
      <c r="G6" s="15">
        <f t="shared" si="1"/>
        <v>0.44776119402985076</v>
      </c>
      <c r="H6" s="15">
        <f t="shared" si="2"/>
        <v>8.45771144278607E-2</v>
      </c>
    </row>
    <row r="7" spans="1:8" x14ac:dyDescent="0.25">
      <c r="A7" t="s">
        <v>8395</v>
      </c>
      <c r="B7" s="14">
        <f>COUNTIFS(Data!$F:$F,"successful",Data!$D:$D,"&gt;=20000",Data!$D:$D,"&lt;25000")</f>
        <v>62</v>
      </c>
      <c r="C7" s="14">
        <f>COUNTIFS(Data!$F:$F,"failed",Data!$D:$D,"&gt;=20000",Data!$D:$D,"&lt;25000")</f>
        <v>72</v>
      </c>
      <c r="D7" s="14">
        <f>COUNTIFS(Data!$F:$F,"canceled",Data!$D:$D,"&gt;=20000",Data!$D:$D,"&lt;25000")</f>
        <v>14</v>
      </c>
      <c r="E7" s="14">
        <f t="shared" si="3"/>
        <v>148</v>
      </c>
      <c r="F7" s="15">
        <f t="shared" si="0"/>
        <v>0.41891891891891891</v>
      </c>
      <c r="G7" s="15">
        <f t="shared" si="1"/>
        <v>0.48648648648648651</v>
      </c>
      <c r="H7" s="15">
        <f t="shared" si="2"/>
        <v>9.45945945945946E-2</v>
      </c>
    </row>
    <row r="8" spans="1:8" x14ac:dyDescent="0.25">
      <c r="A8" t="s">
        <v>8396</v>
      </c>
      <c r="B8" s="14">
        <f>COUNTIFS(Data!$F:$F,"successful",Data!$D:$D,"&gt;=25000",Data!$D:$D,"&lt;30000")</f>
        <v>55</v>
      </c>
      <c r="C8" s="14">
        <f>COUNTIFS(Data!$F:$F,"failed",Data!$D:$D,"&gt;=25000",Data!$D:$D,"&lt;30000")</f>
        <v>64</v>
      </c>
      <c r="D8" s="14">
        <f>COUNTIFS(Data!$F:$F,"canceled",Data!$D:$D,"&gt;=25000",Data!$D:$D,"&lt;30000")</f>
        <v>18</v>
      </c>
      <c r="E8" s="14">
        <f t="shared" si="3"/>
        <v>137</v>
      </c>
      <c r="F8" s="15">
        <f t="shared" si="0"/>
        <v>0.40145985401459855</v>
      </c>
      <c r="G8" s="15">
        <f t="shared" si="1"/>
        <v>0.46715328467153283</v>
      </c>
      <c r="H8" s="15">
        <f t="shared" si="2"/>
        <v>0.13138686131386862</v>
      </c>
    </row>
    <row r="9" spans="1:8" x14ac:dyDescent="0.25">
      <c r="A9" t="s">
        <v>8397</v>
      </c>
      <c r="B9" s="14">
        <f>COUNTIFS(Data!$F:$F,"successful",Data!$D:$D,"&gt;=30000",Data!$D:$D,"&lt;35000")</f>
        <v>32</v>
      </c>
      <c r="C9" s="14">
        <f>COUNTIFS(Data!$F:$F,"failed",Data!$D:$D,"&gt;=30000",Data!$D:$D,"&lt;35000")</f>
        <v>37</v>
      </c>
      <c r="D9" s="14">
        <f>COUNTIFS(Data!$F:$F,"canceled",Data!$D:$D,"&gt;=30000",Data!$D:$D,"&lt;35000")</f>
        <v>13</v>
      </c>
      <c r="E9" s="14">
        <f t="shared" si="3"/>
        <v>82</v>
      </c>
      <c r="F9" s="15">
        <f t="shared" si="0"/>
        <v>0.3902439024390244</v>
      </c>
      <c r="G9" s="15">
        <f t="shared" si="1"/>
        <v>0.45121951219512196</v>
      </c>
      <c r="H9" s="15">
        <f t="shared" si="2"/>
        <v>0.15853658536585366</v>
      </c>
    </row>
    <row r="10" spans="1:8" x14ac:dyDescent="0.25">
      <c r="A10" t="s">
        <v>8398</v>
      </c>
      <c r="B10" s="14">
        <f>COUNTIFS(Data!$F:$F,"successful",Data!$D:$D,"&gt;=35000",Data!$D:$D,"&lt;40000")</f>
        <v>26</v>
      </c>
      <c r="C10" s="14">
        <f>COUNTIFS(Data!$F:$F,"failed",Data!$D:$D,"&gt;=35000",Data!$D:$D,"&lt;40000")</f>
        <v>22</v>
      </c>
      <c r="D10" s="14">
        <f>COUNTIFS(Data!$F:$F,"canceled",Data!$D:$D,"&gt;=35000",Data!$D:$D,"&lt;40000")</f>
        <v>7</v>
      </c>
      <c r="E10" s="14">
        <f t="shared" si="3"/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25">
      <c r="A11" t="s">
        <v>8399</v>
      </c>
      <c r="B11" s="14">
        <f>COUNTIFS(Data!$F:$F,"successful",Data!$D:$D,"&gt;=40000",Data!$D:$D,"&lt;45000")</f>
        <v>21</v>
      </c>
      <c r="C11" s="14">
        <f>COUNTIFS(Data!$F:$F,"failed",Data!$D:$D,"&gt;=40000",Data!$D:$D,"&lt;45000")</f>
        <v>16</v>
      </c>
      <c r="D11" s="14">
        <f>COUNTIFS(Data!$F:$F,"canceled",Data!$D:$D,"&gt;=40000",Data!$D:$D,"&lt;45000")</f>
        <v>6</v>
      </c>
      <c r="E11" s="14">
        <f t="shared" si="3"/>
        <v>43</v>
      </c>
      <c r="F11" s="15">
        <f t="shared" si="0"/>
        <v>0.48837209302325579</v>
      </c>
      <c r="G11" s="15">
        <f t="shared" si="1"/>
        <v>0.37209302325581395</v>
      </c>
      <c r="H11" s="15">
        <f t="shared" si="2"/>
        <v>0.13953488372093023</v>
      </c>
    </row>
    <row r="12" spans="1:8" x14ac:dyDescent="0.25">
      <c r="A12" t="s">
        <v>8401</v>
      </c>
      <c r="B12" s="14">
        <f>COUNTIFS(Data!$F:$F,"successful",Data!$D:$D,"&gt;=45000",Data!$D:$D,"&lt;50000")</f>
        <v>6</v>
      </c>
      <c r="C12" s="14">
        <f>COUNTIFS(Data!$F:$F,"failed",Data!$D:$D,"&gt;=45000",Data!$D:$D,"&lt;50000")</f>
        <v>11</v>
      </c>
      <c r="D12" s="14">
        <f>COUNTIFS(Data!$F:$F,"canceled",Data!$D:$D,"&gt;=45000",Data!$D:$D,"&lt;50000")</f>
        <v>4</v>
      </c>
      <c r="E12" s="14">
        <f t="shared" si="3"/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25">
      <c r="A13" t="s">
        <v>8400</v>
      </c>
      <c r="B13" s="14">
        <f>COUNTIFS(Data!$F:$F,"successful",Data!$D:$D,"&gt;=50000")</f>
        <v>86</v>
      </c>
      <c r="C13" s="14">
        <f>COUNTIFS(Data!$F:$F,"failed",Data!$D:$D,"&gt;=50000")</f>
        <v>258</v>
      </c>
      <c r="D13" s="14">
        <f>COUNTIFS(Data!$F:$F,"canceled",Data!$D:$D,"&gt;=50000")</f>
        <v>100</v>
      </c>
      <c r="E13" s="14">
        <f t="shared" si="3"/>
        <v>444</v>
      </c>
      <c r="F13" s="15">
        <f t="shared" si="0"/>
        <v>0.19369369369369369</v>
      </c>
      <c r="G13" s="15">
        <f t="shared" si="1"/>
        <v>0.58108108108108103</v>
      </c>
      <c r="H13" s="15">
        <f t="shared" si="2"/>
        <v>0.22522522522522523</v>
      </c>
    </row>
    <row r="14" spans="1:8" x14ac:dyDescent="0.25">
      <c r="B14" s="14"/>
      <c r="C14" s="14"/>
      <c r="D14" s="14"/>
      <c r="E14" s="14"/>
      <c r="F14" s="15"/>
      <c r="G14" s="15"/>
      <c r="H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A6CE8-F885-4D3A-9C7E-A42B242FAACF}">
  <dimension ref="A1:J2186"/>
  <sheetViews>
    <sheetView tabSelected="1" workbookViewId="0">
      <selection activeCell="H11" sqref="H11:H17"/>
    </sheetView>
  </sheetViews>
  <sheetFormatPr defaultRowHeight="15" x14ac:dyDescent="0.25"/>
  <cols>
    <col min="1" max="1" width="15.85546875" style="16" customWidth="1"/>
    <col min="2" max="2" width="18.7109375" style="16" customWidth="1"/>
    <col min="4" max="5" width="15.85546875" style="16" customWidth="1"/>
    <col min="8" max="8" width="39" customWidth="1"/>
    <col min="9" max="9" width="26.5703125" customWidth="1"/>
    <col min="10" max="10" width="26.85546875" customWidth="1"/>
  </cols>
  <sheetData>
    <row r="1" spans="1:10" x14ac:dyDescent="0.25">
      <c r="A1" s="18" t="s">
        <v>8402</v>
      </c>
      <c r="B1" s="18" t="s">
        <v>8262</v>
      </c>
      <c r="D1" s="18" t="s">
        <v>8402</v>
      </c>
      <c r="E1" s="18" t="s">
        <v>8262</v>
      </c>
      <c r="H1" s="19"/>
      <c r="I1" s="20" t="s">
        <v>8403</v>
      </c>
      <c r="J1" s="21" t="s">
        <v>8410</v>
      </c>
    </row>
    <row r="2" spans="1:10" x14ac:dyDescent="0.25">
      <c r="A2" s="17" t="s">
        <v>8219</v>
      </c>
      <c r="B2" s="16">
        <v>182</v>
      </c>
      <c r="D2" s="17" t="s">
        <v>8221</v>
      </c>
      <c r="E2" s="16">
        <v>0</v>
      </c>
      <c r="H2" s="22" t="s">
        <v>8404</v>
      </c>
      <c r="I2" s="23">
        <f>AVERAGE(Successful[backers_count])</f>
        <v>194.42517162471395</v>
      </c>
      <c r="J2" s="24">
        <f>AVERAGE($E$2:$E$2186)</f>
        <v>17.709803921568628</v>
      </c>
    </row>
    <row r="3" spans="1:10" x14ac:dyDescent="0.25">
      <c r="A3" s="17" t="s">
        <v>8219</v>
      </c>
      <c r="B3" s="16">
        <v>79</v>
      </c>
      <c r="D3" s="17" t="s">
        <v>8221</v>
      </c>
      <c r="E3" s="16">
        <v>1</v>
      </c>
      <c r="H3" s="22" t="s">
        <v>8405</v>
      </c>
      <c r="I3" s="25">
        <f>MEDIAN(Successful[backers_count])</f>
        <v>62</v>
      </c>
      <c r="J3" s="24">
        <f>MEDIAN($E$2:$E$2186)</f>
        <v>4</v>
      </c>
    </row>
    <row r="4" spans="1:10" x14ac:dyDescent="0.25">
      <c r="A4" s="17" t="s">
        <v>8219</v>
      </c>
      <c r="B4" s="16">
        <v>35</v>
      </c>
      <c r="D4" s="17" t="s">
        <v>8221</v>
      </c>
      <c r="E4" s="16">
        <v>10</v>
      </c>
      <c r="H4" s="22" t="s">
        <v>8406</v>
      </c>
      <c r="I4" s="25">
        <f>MIN(Successful[backers_count])</f>
        <v>1</v>
      </c>
      <c r="J4" s="24">
        <f>MIN($E$2:$E$2186)</f>
        <v>0</v>
      </c>
    </row>
    <row r="5" spans="1:10" x14ac:dyDescent="0.25">
      <c r="A5" s="17" t="s">
        <v>8219</v>
      </c>
      <c r="B5" s="16">
        <v>150</v>
      </c>
      <c r="D5" s="17" t="s">
        <v>8221</v>
      </c>
      <c r="E5" s="16">
        <v>0</v>
      </c>
      <c r="H5" s="22" t="s">
        <v>8407</v>
      </c>
      <c r="I5" s="25">
        <f>MAX(Successful[backers_count])</f>
        <v>26457</v>
      </c>
      <c r="J5" s="24">
        <f>MAX($E$2:$E$2186)</f>
        <v>1293</v>
      </c>
    </row>
    <row r="6" spans="1:10" x14ac:dyDescent="0.25">
      <c r="A6" s="17" t="s">
        <v>8219</v>
      </c>
      <c r="B6" s="16">
        <v>284</v>
      </c>
      <c r="D6" s="17" t="s">
        <v>8221</v>
      </c>
      <c r="E6" s="16">
        <v>7</v>
      </c>
      <c r="H6" s="22" t="s">
        <v>8408</v>
      </c>
      <c r="I6" s="25">
        <f>_xlfn.VAR.P(Successful[backers_count])</f>
        <v>712840.9867348104</v>
      </c>
      <c r="J6" s="24">
        <f>_xlfn.VAR.P($E$2:$E$2186)</f>
        <v>3773.2216685890044</v>
      </c>
    </row>
    <row r="7" spans="1:10" x14ac:dyDescent="0.25">
      <c r="A7" s="17" t="s">
        <v>8219</v>
      </c>
      <c r="B7" s="16">
        <v>47</v>
      </c>
      <c r="D7" s="17" t="s">
        <v>8221</v>
      </c>
      <c r="E7" s="16">
        <v>0</v>
      </c>
      <c r="H7" s="22" t="s">
        <v>8409</v>
      </c>
      <c r="I7" s="25">
        <f>_xlfn.STDEV.P(Successful[backers_count])</f>
        <v>844.29910975602149</v>
      </c>
      <c r="J7" s="24">
        <f>_xlfn.STDEV.P($E$2:$E$2186)</f>
        <v>61.426555076684906</v>
      </c>
    </row>
    <row r="8" spans="1:10" ht="15.75" thickBot="1" x14ac:dyDescent="0.3">
      <c r="A8" s="17" t="s">
        <v>8219</v>
      </c>
      <c r="B8" s="16">
        <v>58</v>
      </c>
      <c r="D8" s="17" t="s">
        <v>8221</v>
      </c>
      <c r="E8" s="16">
        <v>1</v>
      </c>
      <c r="H8" s="26"/>
      <c r="I8" s="27"/>
      <c r="J8" s="28"/>
    </row>
    <row r="9" spans="1:10" x14ac:dyDescent="0.25">
      <c r="A9" s="17" t="s">
        <v>8219</v>
      </c>
      <c r="B9" s="16">
        <v>57</v>
      </c>
      <c r="D9" s="17" t="s">
        <v>8221</v>
      </c>
      <c r="E9" s="16">
        <v>2</v>
      </c>
    </row>
    <row r="10" spans="1:10" x14ac:dyDescent="0.25">
      <c r="A10" s="17" t="s">
        <v>8219</v>
      </c>
      <c r="B10" s="16">
        <v>12</v>
      </c>
      <c r="D10" s="17" t="s">
        <v>8221</v>
      </c>
      <c r="E10" s="16">
        <v>3</v>
      </c>
    </row>
    <row r="11" spans="1:10" x14ac:dyDescent="0.25">
      <c r="A11" s="17" t="s">
        <v>8219</v>
      </c>
      <c r="B11" s="16">
        <v>20</v>
      </c>
      <c r="D11" s="17" t="s">
        <v>8221</v>
      </c>
      <c r="E11" s="16">
        <v>10</v>
      </c>
      <c r="H11" t="s">
        <v>8411</v>
      </c>
    </row>
    <row r="12" spans="1:10" x14ac:dyDescent="0.25">
      <c r="A12" s="17" t="s">
        <v>8219</v>
      </c>
      <c r="B12" s="16">
        <v>19</v>
      </c>
      <c r="D12" s="17" t="s">
        <v>8221</v>
      </c>
      <c r="E12" s="16">
        <v>10</v>
      </c>
      <c r="H12" t="s">
        <v>8412</v>
      </c>
    </row>
    <row r="13" spans="1:10" x14ac:dyDescent="0.25">
      <c r="A13" s="17" t="s">
        <v>8219</v>
      </c>
      <c r="B13" s="16">
        <v>75</v>
      </c>
      <c r="D13" s="17" t="s">
        <v>8221</v>
      </c>
      <c r="E13" s="16">
        <v>1</v>
      </c>
    </row>
    <row r="14" spans="1:10" x14ac:dyDescent="0.25">
      <c r="A14" s="17" t="s">
        <v>8219</v>
      </c>
      <c r="B14" s="16">
        <v>827</v>
      </c>
      <c r="D14" s="17" t="s">
        <v>8221</v>
      </c>
      <c r="E14" s="16">
        <v>0</v>
      </c>
      <c r="H14" t="s">
        <v>8413</v>
      </c>
    </row>
    <row r="15" spans="1:10" x14ac:dyDescent="0.25">
      <c r="A15" s="17" t="s">
        <v>8219</v>
      </c>
      <c r="B15" s="16">
        <v>51</v>
      </c>
      <c r="D15" s="17" t="s">
        <v>8221</v>
      </c>
      <c r="E15" s="16">
        <v>0</v>
      </c>
      <c r="H15" t="s">
        <v>8414</v>
      </c>
    </row>
    <row r="16" spans="1:10" x14ac:dyDescent="0.25">
      <c r="A16" s="17" t="s">
        <v>8219</v>
      </c>
      <c r="B16" s="16">
        <v>41</v>
      </c>
      <c r="D16" s="17" t="s">
        <v>8221</v>
      </c>
      <c r="E16" s="16">
        <v>0</v>
      </c>
      <c r="H16" t="s">
        <v>8415</v>
      </c>
    </row>
    <row r="17" spans="1:8" x14ac:dyDescent="0.25">
      <c r="A17" s="17" t="s">
        <v>8219</v>
      </c>
      <c r="B17" s="16">
        <v>98</v>
      </c>
      <c r="D17" s="17" t="s">
        <v>8221</v>
      </c>
      <c r="E17" s="16">
        <v>26</v>
      </c>
      <c r="H17" t="s">
        <v>8416</v>
      </c>
    </row>
    <row r="18" spans="1:8" x14ac:dyDescent="0.25">
      <c r="A18" s="17" t="s">
        <v>8219</v>
      </c>
      <c r="B18" s="16">
        <v>70</v>
      </c>
      <c r="D18" s="17" t="s">
        <v>8221</v>
      </c>
      <c r="E18" s="16">
        <v>0</v>
      </c>
    </row>
    <row r="19" spans="1:8" x14ac:dyDescent="0.25">
      <c r="A19" s="17" t="s">
        <v>8219</v>
      </c>
      <c r="B19" s="16">
        <v>36</v>
      </c>
      <c r="D19" s="17" t="s">
        <v>8221</v>
      </c>
      <c r="E19" s="16">
        <v>7</v>
      </c>
    </row>
    <row r="20" spans="1:8" x14ac:dyDescent="0.25">
      <c r="A20" s="17" t="s">
        <v>8219</v>
      </c>
      <c r="B20" s="16">
        <v>342</v>
      </c>
      <c r="D20" s="17" t="s">
        <v>8221</v>
      </c>
      <c r="E20" s="16">
        <v>0</v>
      </c>
    </row>
    <row r="21" spans="1:8" x14ac:dyDescent="0.25">
      <c r="A21" s="17" t="s">
        <v>8219</v>
      </c>
      <c r="B21" s="16">
        <v>22</v>
      </c>
      <c r="D21" s="17" t="s">
        <v>8221</v>
      </c>
      <c r="E21" s="16">
        <v>2</v>
      </c>
    </row>
    <row r="22" spans="1:8" x14ac:dyDescent="0.25">
      <c r="A22" s="17" t="s">
        <v>8219</v>
      </c>
      <c r="B22" s="16">
        <v>25</v>
      </c>
      <c r="D22" s="17" t="s">
        <v>8221</v>
      </c>
      <c r="E22" s="16">
        <v>13</v>
      </c>
    </row>
    <row r="23" spans="1:8" x14ac:dyDescent="0.25">
      <c r="A23" s="17" t="s">
        <v>8219</v>
      </c>
      <c r="B23" s="16">
        <v>101</v>
      </c>
      <c r="D23" s="17" t="s">
        <v>8221</v>
      </c>
      <c r="E23" s="16">
        <v>4</v>
      </c>
    </row>
    <row r="24" spans="1:8" x14ac:dyDescent="0.25">
      <c r="A24" s="17" t="s">
        <v>8219</v>
      </c>
      <c r="B24" s="16">
        <v>8</v>
      </c>
      <c r="D24" s="17" t="s">
        <v>8221</v>
      </c>
      <c r="E24" s="16">
        <v>0</v>
      </c>
    </row>
    <row r="25" spans="1:8" x14ac:dyDescent="0.25">
      <c r="A25" s="17" t="s">
        <v>8219</v>
      </c>
      <c r="B25" s="16">
        <v>23</v>
      </c>
      <c r="D25" s="17" t="s">
        <v>8221</v>
      </c>
      <c r="E25" s="16">
        <v>12</v>
      </c>
    </row>
    <row r="26" spans="1:8" x14ac:dyDescent="0.25">
      <c r="A26" s="17" t="s">
        <v>8219</v>
      </c>
      <c r="B26" s="16">
        <v>574</v>
      </c>
      <c r="D26" s="17" t="s">
        <v>8221</v>
      </c>
      <c r="E26" s="16">
        <v>2</v>
      </c>
    </row>
    <row r="27" spans="1:8" x14ac:dyDescent="0.25">
      <c r="A27" s="17" t="s">
        <v>8219</v>
      </c>
      <c r="B27" s="16">
        <v>14</v>
      </c>
      <c r="D27" s="17" t="s">
        <v>8221</v>
      </c>
      <c r="E27" s="16">
        <v>10</v>
      </c>
    </row>
    <row r="28" spans="1:8" x14ac:dyDescent="0.25">
      <c r="A28" s="17" t="s">
        <v>8219</v>
      </c>
      <c r="B28" s="16">
        <v>19</v>
      </c>
      <c r="D28" s="17" t="s">
        <v>8221</v>
      </c>
      <c r="E28" s="16">
        <v>0</v>
      </c>
    </row>
    <row r="29" spans="1:8" x14ac:dyDescent="0.25">
      <c r="A29" s="17" t="s">
        <v>8219</v>
      </c>
      <c r="B29" s="16">
        <v>150</v>
      </c>
      <c r="D29" s="17" t="s">
        <v>8221</v>
      </c>
      <c r="E29" s="16">
        <v>5</v>
      </c>
    </row>
    <row r="30" spans="1:8" x14ac:dyDescent="0.25">
      <c r="A30" s="17" t="s">
        <v>8219</v>
      </c>
      <c r="B30" s="16">
        <v>71</v>
      </c>
      <c r="D30" s="17" t="s">
        <v>8221</v>
      </c>
      <c r="E30" s="16">
        <v>0</v>
      </c>
    </row>
    <row r="31" spans="1:8" x14ac:dyDescent="0.25">
      <c r="A31" s="17" t="s">
        <v>8219</v>
      </c>
      <c r="B31" s="16">
        <v>117</v>
      </c>
      <c r="D31" s="17" t="s">
        <v>8221</v>
      </c>
      <c r="E31" s="16">
        <v>5</v>
      </c>
    </row>
    <row r="32" spans="1:8" x14ac:dyDescent="0.25">
      <c r="A32" s="17" t="s">
        <v>8219</v>
      </c>
      <c r="B32" s="16">
        <v>53</v>
      </c>
      <c r="D32" s="17" t="s">
        <v>8221</v>
      </c>
      <c r="E32" s="16">
        <v>1</v>
      </c>
    </row>
    <row r="33" spans="1:5" x14ac:dyDescent="0.25">
      <c r="A33" s="17" t="s">
        <v>8219</v>
      </c>
      <c r="B33" s="16">
        <v>1</v>
      </c>
      <c r="D33" s="17" t="s">
        <v>8221</v>
      </c>
      <c r="E33" s="16">
        <v>3</v>
      </c>
    </row>
    <row r="34" spans="1:5" x14ac:dyDescent="0.25">
      <c r="A34" s="17" t="s">
        <v>8219</v>
      </c>
      <c r="B34" s="16">
        <v>89</v>
      </c>
      <c r="D34" s="17" t="s">
        <v>8221</v>
      </c>
      <c r="E34" s="16">
        <v>3</v>
      </c>
    </row>
    <row r="35" spans="1:5" x14ac:dyDescent="0.25">
      <c r="A35" s="17" t="s">
        <v>8219</v>
      </c>
      <c r="B35" s="16">
        <v>64</v>
      </c>
      <c r="D35" s="17" t="s">
        <v>8221</v>
      </c>
      <c r="E35" s="16">
        <v>0</v>
      </c>
    </row>
    <row r="36" spans="1:5" x14ac:dyDescent="0.25">
      <c r="A36" s="17" t="s">
        <v>8219</v>
      </c>
      <c r="B36" s="16">
        <v>68</v>
      </c>
      <c r="D36" s="17" t="s">
        <v>8221</v>
      </c>
      <c r="E36" s="16">
        <v>3</v>
      </c>
    </row>
    <row r="37" spans="1:5" x14ac:dyDescent="0.25">
      <c r="A37" s="17" t="s">
        <v>8219</v>
      </c>
      <c r="B37" s="16">
        <v>28</v>
      </c>
      <c r="D37" s="17" t="s">
        <v>8221</v>
      </c>
      <c r="E37" s="16">
        <v>0</v>
      </c>
    </row>
    <row r="38" spans="1:5" x14ac:dyDescent="0.25">
      <c r="A38" s="17" t="s">
        <v>8219</v>
      </c>
      <c r="B38" s="16">
        <v>44</v>
      </c>
      <c r="D38" s="17" t="s">
        <v>8221</v>
      </c>
      <c r="E38" s="16">
        <v>19</v>
      </c>
    </row>
    <row r="39" spans="1:5" x14ac:dyDescent="0.25">
      <c r="A39" s="17" t="s">
        <v>8219</v>
      </c>
      <c r="B39" s="16">
        <v>253</v>
      </c>
      <c r="D39" s="17" t="s">
        <v>8221</v>
      </c>
      <c r="E39" s="16">
        <v>8</v>
      </c>
    </row>
    <row r="40" spans="1:5" x14ac:dyDescent="0.25">
      <c r="A40" s="17" t="s">
        <v>8219</v>
      </c>
      <c r="B40" s="16">
        <v>66</v>
      </c>
      <c r="D40" s="17" t="s">
        <v>8221</v>
      </c>
      <c r="E40" s="16">
        <v>6</v>
      </c>
    </row>
    <row r="41" spans="1:5" x14ac:dyDescent="0.25">
      <c r="A41" s="17" t="s">
        <v>8219</v>
      </c>
      <c r="B41" s="16">
        <v>217</v>
      </c>
      <c r="D41" s="17" t="s">
        <v>8221</v>
      </c>
      <c r="E41" s="16">
        <v>0</v>
      </c>
    </row>
    <row r="42" spans="1:5" x14ac:dyDescent="0.25">
      <c r="A42" s="17" t="s">
        <v>8219</v>
      </c>
      <c r="B42" s="16">
        <v>16</v>
      </c>
      <c r="D42" s="17" t="s">
        <v>8221</v>
      </c>
      <c r="E42" s="16">
        <v>18</v>
      </c>
    </row>
    <row r="43" spans="1:5" x14ac:dyDescent="0.25">
      <c r="A43" s="17" t="s">
        <v>8219</v>
      </c>
      <c r="B43" s="16">
        <v>19</v>
      </c>
      <c r="D43" s="17" t="s">
        <v>8221</v>
      </c>
      <c r="E43" s="16">
        <v>7</v>
      </c>
    </row>
    <row r="44" spans="1:5" x14ac:dyDescent="0.25">
      <c r="A44" s="17" t="s">
        <v>8219</v>
      </c>
      <c r="B44" s="16">
        <v>169</v>
      </c>
      <c r="D44" s="17" t="s">
        <v>8221</v>
      </c>
      <c r="E44" s="16">
        <v>0</v>
      </c>
    </row>
    <row r="45" spans="1:5" x14ac:dyDescent="0.25">
      <c r="A45" s="17" t="s">
        <v>8219</v>
      </c>
      <c r="B45" s="16">
        <v>263</v>
      </c>
      <c r="D45" s="17" t="s">
        <v>8221</v>
      </c>
      <c r="E45" s="16">
        <v>8</v>
      </c>
    </row>
    <row r="46" spans="1:5" x14ac:dyDescent="0.25">
      <c r="A46" s="17" t="s">
        <v>8219</v>
      </c>
      <c r="B46" s="16">
        <v>15</v>
      </c>
      <c r="D46" s="17" t="s">
        <v>8221</v>
      </c>
      <c r="E46" s="16">
        <v>1293</v>
      </c>
    </row>
    <row r="47" spans="1:5" x14ac:dyDescent="0.25">
      <c r="A47" s="17" t="s">
        <v>8219</v>
      </c>
      <c r="B47" s="16">
        <v>61</v>
      </c>
      <c r="D47" s="17" t="s">
        <v>8221</v>
      </c>
      <c r="E47" s="16">
        <v>17</v>
      </c>
    </row>
    <row r="48" spans="1:5" x14ac:dyDescent="0.25">
      <c r="A48" s="17" t="s">
        <v>8219</v>
      </c>
      <c r="B48" s="16">
        <v>45</v>
      </c>
      <c r="D48" s="17" t="s">
        <v>8221</v>
      </c>
      <c r="E48" s="16">
        <v>0</v>
      </c>
    </row>
    <row r="49" spans="1:5" x14ac:dyDescent="0.25">
      <c r="A49" s="17" t="s">
        <v>8219</v>
      </c>
      <c r="B49" s="16">
        <v>70</v>
      </c>
      <c r="D49" s="17" t="s">
        <v>8221</v>
      </c>
      <c r="E49" s="16">
        <v>13</v>
      </c>
    </row>
    <row r="50" spans="1:5" x14ac:dyDescent="0.25">
      <c r="A50" s="17" t="s">
        <v>8219</v>
      </c>
      <c r="B50" s="16">
        <v>38</v>
      </c>
      <c r="D50" s="17" t="s">
        <v>8221</v>
      </c>
      <c r="E50" s="16">
        <v>0</v>
      </c>
    </row>
    <row r="51" spans="1:5" x14ac:dyDescent="0.25">
      <c r="A51" s="17" t="s">
        <v>8219</v>
      </c>
      <c r="B51" s="16">
        <v>87</v>
      </c>
      <c r="D51" s="17" t="s">
        <v>8221</v>
      </c>
      <c r="E51" s="16">
        <v>0</v>
      </c>
    </row>
    <row r="52" spans="1:5" x14ac:dyDescent="0.25">
      <c r="A52" s="17" t="s">
        <v>8219</v>
      </c>
      <c r="B52" s="16">
        <v>22</v>
      </c>
      <c r="D52" s="17" t="s">
        <v>8221</v>
      </c>
      <c r="E52" s="16">
        <v>33</v>
      </c>
    </row>
    <row r="53" spans="1:5" x14ac:dyDescent="0.25">
      <c r="A53" s="17" t="s">
        <v>8219</v>
      </c>
      <c r="B53" s="16">
        <v>119</v>
      </c>
      <c r="D53" s="17" t="s">
        <v>8221</v>
      </c>
      <c r="E53" s="16">
        <v>12</v>
      </c>
    </row>
    <row r="54" spans="1:5" x14ac:dyDescent="0.25">
      <c r="A54" s="17" t="s">
        <v>8219</v>
      </c>
      <c r="B54" s="16">
        <v>52</v>
      </c>
      <c r="D54" s="17" t="s">
        <v>8221</v>
      </c>
      <c r="E54" s="16">
        <v>1</v>
      </c>
    </row>
    <row r="55" spans="1:5" x14ac:dyDescent="0.25">
      <c r="A55" s="17" t="s">
        <v>8219</v>
      </c>
      <c r="B55" s="16">
        <v>117</v>
      </c>
      <c r="D55" s="17" t="s">
        <v>8221</v>
      </c>
      <c r="E55" s="16">
        <v>1</v>
      </c>
    </row>
    <row r="56" spans="1:5" x14ac:dyDescent="0.25">
      <c r="A56" s="17" t="s">
        <v>8219</v>
      </c>
      <c r="B56" s="16">
        <v>52</v>
      </c>
      <c r="D56" s="17" t="s">
        <v>8221</v>
      </c>
      <c r="E56" s="16">
        <v>1</v>
      </c>
    </row>
    <row r="57" spans="1:5" x14ac:dyDescent="0.25">
      <c r="A57" s="17" t="s">
        <v>8219</v>
      </c>
      <c r="B57" s="16">
        <v>86</v>
      </c>
      <c r="D57" s="17" t="s">
        <v>8221</v>
      </c>
      <c r="E57" s="16">
        <v>1</v>
      </c>
    </row>
    <row r="58" spans="1:5" x14ac:dyDescent="0.25">
      <c r="A58" s="17" t="s">
        <v>8219</v>
      </c>
      <c r="B58" s="16">
        <v>174</v>
      </c>
      <c r="D58" s="17" t="s">
        <v>8221</v>
      </c>
      <c r="E58" s="16">
        <v>84</v>
      </c>
    </row>
    <row r="59" spans="1:5" x14ac:dyDescent="0.25">
      <c r="A59" s="17" t="s">
        <v>8219</v>
      </c>
      <c r="B59" s="16">
        <v>69</v>
      </c>
      <c r="D59" s="17" t="s">
        <v>8221</v>
      </c>
      <c r="E59" s="16">
        <v>38</v>
      </c>
    </row>
    <row r="60" spans="1:5" x14ac:dyDescent="0.25">
      <c r="A60" s="17" t="s">
        <v>8219</v>
      </c>
      <c r="B60" s="16">
        <v>75</v>
      </c>
      <c r="D60" s="17" t="s">
        <v>8221</v>
      </c>
      <c r="E60" s="16">
        <v>1</v>
      </c>
    </row>
    <row r="61" spans="1:5" x14ac:dyDescent="0.25">
      <c r="A61" s="17" t="s">
        <v>8219</v>
      </c>
      <c r="B61" s="16">
        <v>33</v>
      </c>
      <c r="D61" s="17" t="s">
        <v>8221</v>
      </c>
      <c r="E61" s="16">
        <v>76</v>
      </c>
    </row>
    <row r="62" spans="1:5" x14ac:dyDescent="0.25">
      <c r="A62" s="17" t="s">
        <v>8219</v>
      </c>
      <c r="B62" s="16">
        <v>108</v>
      </c>
      <c r="D62" s="17" t="s">
        <v>8221</v>
      </c>
      <c r="E62" s="16">
        <v>3</v>
      </c>
    </row>
    <row r="63" spans="1:5" x14ac:dyDescent="0.25">
      <c r="A63" s="17" t="s">
        <v>8219</v>
      </c>
      <c r="B63" s="16">
        <v>23</v>
      </c>
      <c r="D63" s="17" t="s">
        <v>8221</v>
      </c>
      <c r="E63" s="16">
        <v>0</v>
      </c>
    </row>
    <row r="64" spans="1:5" x14ac:dyDescent="0.25">
      <c r="A64" s="17" t="s">
        <v>8219</v>
      </c>
      <c r="B64" s="16">
        <v>48</v>
      </c>
      <c r="D64" s="17" t="s">
        <v>8221</v>
      </c>
      <c r="E64" s="16">
        <v>2</v>
      </c>
    </row>
    <row r="65" spans="1:5" x14ac:dyDescent="0.25">
      <c r="A65" s="17" t="s">
        <v>8219</v>
      </c>
      <c r="B65" s="16">
        <v>64</v>
      </c>
      <c r="D65" s="17" t="s">
        <v>8221</v>
      </c>
      <c r="E65" s="16">
        <v>0</v>
      </c>
    </row>
    <row r="66" spans="1:5" x14ac:dyDescent="0.25">
      <c r="A66" s="17" t="s">
        <v>8219</v>
      </c>
      <c r="B66" s="16">
        <v>24</v>
      </c>
      <c r="D66" s="17" t="s">
        <v>8221</v>
      </c>
      <c r="E66" s="16">
        <v>0</v>
      </c>
    </row>
    <row r="67" spans="1:5" x14ac:dyDescent="0.25">
      <c r="A67" s="17" t="s">
        <v>8219</v>
      </c>
      <c r="B67" s="16">
        <v>57</v>
      </c>
      <c r="D67" s="17" t="s">
        <v>8221</v>
      </c>
      <c r="E67" s="16">
        <v>0</v>
      </c>
    </row>
    <row r="68" spans="1:5" x14ac:dyDescent="0.25">
      <c r="A68" s="17" t="s">
        <v>8219</v>
      </c>
      <c r="B68" s="16">
        <v>26</v>
      </c>
      <c r="D68" s="17" t="s">
        <v>8221</v>
      </c>
      <c r="E68" s="16">
        <v>2</v>
      </c>
    </row>
    <row r="69" spans="1:5" x14ac:dyDescent="0.25">
      <c r="A69" s="17" t="s">
        <v>8219</v>
      </c>
      <c r="B69" s="16">
        <v>20</v>
      </c>
      <c r="D69" s="17" t="s">
        <v>8221</v>
      </c>
      <c r="E69" s="16">
        <v>0</v>
      </c>
    </row>
    <row r="70" spans="1:5" x14ac:dyDescent="0.25">
      <c r="A70" s="17" t="s">
        <v>8219</v>
      </c>
      <c r="B70" s="16">
        <v>36</v>
      </c>
      <c r="D70" s="17" t="s">
        <v>8221</v>
      </c>
      <c r="E70" s="16">
        <v>0</v>
      </c>
    </row>
    <row r="71" spans="1:5" x14ac:dyDescent="0.25">
      <c r="A71" s="17" t="s">
        <v>8219</v>
      </c>
      <c r="B71" s="16">
        <v>178</v>
      </c>
      <c r="D71" s="17" t="s">
        <v>8221</v>
      </c>
      <c r="E71" s="16">
        <v>0</v>
      </c>
    </row>
    <row r="72" spans="1:5" x14ac:dyDescent="0.25">
      <c r="A72" s="17" t="s">
        <v>8219</v>
      </c>
      <c r="B72" s="16">
        <v>17</v>
      </c>
      <c r="D72" s="17" t="s">
        <v>8221</v>
      </c>
      <c r="E72" s="16">
        <v>2</v>
      </c>
    </row>
    <row r="73" spans="1:5" x14ac:dyDescent="0.25">
      <c r="A73" s="17" t="s">
        <v>8219</v>
      </c>
      <c r="B73" s="16">
        <v>32</v>
      </c>
      <c r="D73" s="17" t="s">
        <v>8221</v>
      </c>
      <c r="E73" s="16">
        <v>0</v>
      </c>
    </row>
    <row r="74" spans="1:5" x14ac:dyDescent="0.25">
      <c r="A74" s="17" t="s">
        <v>8219</v>
      </c>
      <c r="B74" s="16">
        <v>41</v>
      </c>
      <c r="D74" s="17" t="s">
        <v>8221</v>
      </c>
      <c r="E74" s="16">
        <v>7</v>
      </c>
    </row>
    <row r="75" spans="1:5" x14ac:dyDescent="0.25">
      <c r="A75" s="17" t="s">
        <v>8219</v>
      </c>
      <c r="B75" s="16">
        <v>18</v>
      </c>
      <c r="D75" s="17" t="s">
        <v>8221</v>
      </c>
      <c r="E75" s="16">
        <v>0</v>
      </c>
    </row>
    <row r="76" spans="1:5" x14ac:dyDescent="0.25">
      <c r="A76" s="17" t="s">
        <v>8219</v>
      </c>
      <c r="B76" s="16">
        <v>29</v>
      </c>
      <c r="D76" s="17" t="s">
        <v>8221</v>
      </c>
      <c r="E76" s="16">
        <v>5</v>
      </c>
    </row>
    <row r="77" spans="1:5" x14ac:dyDescent="0.25">
      <c r="A77" s="17" t="s">
        <v>8219</v>
      </c>
      <c r="B77" s="16">
        <v>47</v>
      </c>
      <c r="D77" s="17" t="s">
        <v>8221</v>
      </c>
      <c r="E77" s="16">
        <v>0</v>
      </c>
    </row>
    <row r="78" spans="1:5" x14ac:dyDescent="0.25">
      <c r="A78" s="17" t="s">
        <v>8219</v>
      </c>
      <c r="B78" s="16">
        <v>15</v>
      </c>
      <c r="D78" s="17" t="s">
        <v>8221</v>
      </c>
      <c r="E78" s="16">
        <v>0</v>
      </c>
    </row>
    <row r="79" spans="1:5" x14ac:dyDescent="0.25">
      <c r="A79" s="17" t="s">
        <v>8219</v>
      </c>
      <c r="B79" s="16">
        <v>26</v>
      </c>
      <c r="D79" s="17" t="s">
        <v>8221</v>
      </c>
      <c r="E79" s="16">
        <v>1</v>
      </c>
    </row>
    <row r="80" spans="1:5" x14ac:dyDescent="0.25">
      <c r="A80" s="17" t="s">
        <v>8219</v>
      </c>
      <c r="B80" s="16">
        <v>35</v>
      </c>
      <c r="D80" s="17" t="s">
        <v>8221</v>
      </c>
      <c r="E80" s="16">
        <v>0</v>
      </c>
    </row>
    <row r="81" spans="1:5" x14ac:dyDescent="0.25">
      <c r="A81" s="17" t="s">
        <v>8219</v>
      </c>
      <c r="B81" s="16">
        <v>41</v>
      </c>
      <c r="D81" s="17" t="s">
        <v>8221</v>
      </c>
      <c r="E81" s="16">
        <v>5</v>
      </c>
    </row>
    <row r="82" spans="1:5" x14ac:dyDescent="0.25">
      <c r="A82" s="17" t="s">
        <v>8219</v>
      </c>
      <c r="B82" s="16">
        <v>47</v>
      </c>
      <c r="D82" s="17" t="s">
        <v>8221</v>
      </c>
      <c r="E82" s="16">
        <v>3</v>
      </c>
    </row>
    <row r="83" spans="1:5" x14ac:dyDescent="0.25">
      <c r="A83" s="17" t="s">
        <v>8219</v>
      </c>
      <c r="B83" s="16">
        <v>28</v>
      </c>
      <c r="D83" s="17" t="s">
        <v>8221</v>
      </c>
      <c r="E83" s="16">
        <v>6</v>
      </c>
    </row>
    <row r="84" spans="1:5" x14ac:dyDescent="0.25">
      <c r="A84" s="17" t="s">
        <v>8219</v>
      </c>
      <c r="B84" s="16">
        <v>100</v>
      </c>
      <c r="D84" s="17" t="s">
        <v>8221</v>
      </c>
      <c r="E84" s="16">
        <v>12</v>
      </c>
    </row>
    <row r="85" spans="1:5" x14ac:dyDescent="0.25">
      <c r="A85" s="17" t="s">
        <v>8219</v>
      </c>
      <c r="B85" s="16">
        <v>13</v>
      </c>
      <c r="D85" s="17" t="s">
        <v>8221</v>
      </c>
      <c r="E85" s="16">
        <v>13</v>
      </c>
    </row>
    <row r="86" spans="1:5" x14ac:dyDescent="0.25">
      <c r="A86" s="17" t="s">
        <v>8219</v>
      </c>
      <c r="B86" s="16">
        <v>7</v>
      </c>
      <c r="D86" s="17" t="s">
        <v>8221</v>
      </c>
      <c r="E86" s="16">
        <v>5</v>
      </c>
    </row>
    <row r="87" spans="1:5" x14ac:dyDescent="0.25">
      <c r="A87" s="17" t="s">
        <v>8219</v>
      </c>
      <c r="B87" s="16">
        <v>21</v>
      </c>
      <c r="D87" s="17" t="s">
        <v>8221</v>
      </c>
      <c r="E87" s="16">
        <v>2</v>
      </c>
    </row>
    <row r="88" spans="1:5" x14ac:dyDescent="0.25">
      <c r="A88" s="17" t="s">
        <v>8219</v>
      </c>
      <c r="B88" s="16">
        <v>17</v>
      </c>
      <c r="D88" s="17" t="s">
        <v>8221</v>
      </c>
      <c r="E88" s="16">
        <v>8</v>
      </c>
    </row>
    <row r="89" spans="1:5" x14ac:dyDescent="0.25">
      <c r="A89" s="17" t="s">
        <v>8219</v>
      </c>
      <c r="B89" s="16">
        <v>25</v>
      </c>
      <c r="D89" s="17" t="s">
        <v>8221</v>
      </c>
      <c r="E89" s="16">
        <v>0</v>
      </c>
    </row>
    <row r="90" spans="1:5" x14ac:dyDescent="0.25">
      <c r="A90" s="17" t="s">
        <v>8219</v>
      </c>
      <c r="B90" s="16">
        <v>60</v>
      </c>
      <c r="D90" s="17" t="s">
        <v>8221</v>
      </c>
      <c r="E90" s="16">
        <v>13</v>
      </c>
    </row>
    <row r="91" spans="1:5" x14ac:dyDescent="0.25">
      <c r="A91" s="17" t="s">
        <v>8219</v>
      </c>
      <c r="B91" s="16">
        <v>56</v>
      </c>
      <c r="D91" s="17" t="s">
        <v>8221</v>
      </c>
      <c r="E91" s="16">
        <v>0</v>
      </c>
    </row>
    <row r="92" spans="1:5" x14ac:dyDescent="0.25">
      <c r="A92" s="17" t="s">
        <v>8219</v>
      </c>
      <c r="B92" s="16">
        <v>16</v>
      </c>
      <c r="D92" s="17" t="s">
        <v>8221</v>
      </c>
      <c r="E92" s="16">
        <v>5</v>
      </c>
    </row>
    <row r="93" spans="1:5" x14ac:dyDescent="0.25">
      <c r="A93" s="17" t="s">
        <v>8219</v>
      </c>
      <c r="B93" s="16">
        <v>46</v>
      </c>
      <c r="D93" s="17" t="s">
        <v>8221</v>
      </c>
      <c r="E93" s="16">
        <v>8</v>
      </c>
    </row>
    <row r="94" spans="1:5" x14ac:dyDescent="0.25">
      <c r="A94" s="17" t="s">
        <v>8219</v>
      </c>
      <c r="B94" s="16">
        <v>43</v>
      </c>
      <c r="D94" s="17" t="s">
        <v>8221</v>
      </c>
      <c r="E94" s="16">
        <v>8</v>
      </c>
    </row>
    <row r="95" spans="1:5" x14ac:dyDescent="0.25">
      <c r="A95" s="17" t="s">
        <v>8219</v>
      </c>
      <c r="B95" s="16">
        <v>15</v>
      </c>
      <c r="D95" s="17" t="s">
        <v>8221</v>
      </c>
      <c r="E95" s="16">
        <v>0</v>
      </c>
    </row>
    <row r="96" spans="1:5" x14ac:dyDescent="0.25">
      <c r="A96" s="17" t="s">
        <v>8219</v>
      </c>
      <c r="B96" s="16">
        <v>12</v>
      </c>
      <c r="D96" s="17" t="s">
        <v>8221</v>
      </c>
      <c r="E96" s="16">
        <v>2</v>
      </c>
    </row>
    <row r="97" spans="1:5" x14ac:dyDescent="0.25">
      <c r="A97" s="17" t="s">
        <v>8219</v>
      </c>
      <c r="B97" s="16">
        <v>21</v>
      </c>
      <c r="D97" s="17" t="s">
        <v>8221</v>
      </c>
      <c r="E97" s="16">
        <v>3</v>
      </c>
    </row>
    <row r="98" spans="1:5" x14ac:dyDescent="0.25">
      <c r="A98" s="17" t="s">
        <v>8219</v>
      </c>
      <c r="B98" s="16">
        <v>34</v>
      </c>
      <c r="D98" s="17" t="s">
        <v>8221</v>
      </c>
      <c r="E98" s="16">
        <v>0</v>
      </c>
    </row>
    <row r="99" spans="1:5" x14ac:dyDescent="0.25">
      <c r="A99" s="17" t="s">
        <v>8219</v>
      </c>
      <c r="B99" s="16">
        <v>8</v>
      </c>
      <c r="D99" s="17" t="s">
        <v>8221</v>
      </c>
      <c r="E99" s="16">
        <v>0</v>
      </c>
    </row>
    <row r="100" spans="1:5" x14ac:dyDescent="0.25">
      <c r="A100" s="17" t="s">
        <v>8219</v>
      </c>
      <c r="B100" s="16">
        <v>60</v>
      </c>
      <c r="D100" s="17" t="s">
        <v>8221</v>
      </c>
      <c r="E100" s="16">
        <v>11</v>
      </c>
    </row>
    <row r="101" spans="1:5" x14ac:dyDescent="0.25">
      <c r="A101" s="17" t="s">
        <v>8219</v>
      </c>
      <c r="B101" s="16">
        <v>39</v>
      </c>
      <c r="D101" s="17" t="s">
        <v>8221</v>
      </c>
      <c r="E101" s="16">
        <v>0</v>
      </c>
    </row>
    <row r="102" spans="1:5" x14ac:dyDescent="0.25">
      <c r="A102" s="17" t="s">
        <v>8219</v>
      </c>
      <c r="B102" s="16">
        <v>26</v>
      </c>
      <c r="D102" s="17" t="s">
        <v>8221</v>
      </c>
      <c r="E102" s="16">
        <v>1</v>
      </c>
    </row>
    <row r="103" spans="1:5" x14ac:dyDescent="0.25">
      <c r="A103" s="17" t="s">
        <v>8219</v>
      </c>
      <c r="B103" s="16">
        <v>35</v>
      </c>
      <c r="D103" s="17" t="s">
        <v>8221</v>
      </c>
      <c r="E103" s="16">
        <v>0</v>
      </c>
    </row>
    <row r="104" spans="1:5" x14ac:dyDescent="0.25">
      <c r="A104" s="17" t="s">
        <v>8219</v>
      </c>
      <c r="B104" s="16">
        <v>65</v>
      </c>
      <c r="D104" s="17" t="s">
        <v>8221</v>
      </c>
      <c r="E104" s="16">
        <v>17</v>
      </c>
    </row>
    <row r="105" spans="1:5" x14ac:dyDescent="0.25">
      <c r="A105" s="17" t="s">
        <v>8219</v>
      </c>
      <c r="B105" s="16">
        <v>49</v>
      </c>
      <c r="D105" s="17" t="s">
        <v>8221</v>
      </c>
      <c r="E105" s="16">
        <v>2</v>
      </c>
    </row>
    <row r="106" spans="1:5" x14ac:dyDescent="0.25">
      <c r="A106" s="17" t="s">
        <v>8219</v>
      </c>
      <c r="B106" s="16">
        <v>10</v>
      </c>
      <c r="D106" s="17" t="s">
        <v>8221</v>
      </c>
      <c r="E106" s="16">
        <v>1</v>
      </c>
    </row>
    <row r="107" spans="1:5" x14ac:dyDescent="0.25">
      <c r="A107" s="17" t="s">
        <v>8219</v>
      </c>
      <c r="B107" s="16">
        <v>60</v>
      </c>
      <c r="D107" s="17" t="s">
        <v>8221</v>
      </c>
      <c r="E107" s="16">
        <v>2</v>
      </c>
    </row>
    <row r="108" spans="1:5" x14ac:dyDescent="0.25">
      <c r="A108" s="17" t="s">
        <v>8219</v>
      </c>
      <c r="B108" s="16">
        <v>27</v>
      </c>
      <c r="D108" s="17" t="s">
        <v>8221</v>
      </c>
      <c r="E108" s="16">
        <v>16</v>
      </c>
    </row>
    <row r="109" spans="1:5" x14ac:dyDescent="0.25">
      <c r="A109" s="17" t="s">
        <v>8219</v>
      </c>
      <c r="B109" s="16">
        <v>69</v>
      </c>
      <c r="D109" s="17" t="s">
        <v>8221</v>
      </c>
      <c r="E109" s="16">
        <v>1</v>
      </c>
    </row>
    <row r="110" spans="1:5" x14ac:dyDescent="0.25">
      <c r="A110" s="17" t="s">
        <v>8219</v>
      </c>
      <c r="B110" s="16">
        <v>47</v>
      </c>
      <c r="D110" s="17" t="s">
        <v>8221</v>
      </c>
      <c r="E110" s="16">
        <v>4</v>
      </c>
    </row>
    <row r="111" spans="1:5" x14ac:dyDescent="0.25">
      <c r="A111" s="17" t="s">
        <v>8219</v>
      </c>
      <c r="B111" s="16">
        <v>47</v>
      </c>
      <c r="D111" s="17" t="s">
        <v>8221</v>
      </c>
      <c r="E111" s="16">
        <v>5</v>
      </c>
    </row>
    <row r="112" spans="1:5" x14ac:dyDescent="0.25">
      <c r="A112" s="17" t="s">
        <v>8219</v>
      </c>
      <c r="B112" s="16">
        <v>26</v>
      </c>
      <c r="D112" s="17" t="s">
        <v>8221</v>
      </c>
      <c r="E112" s="16">
        <v>7</v>
      </c>
    </row>
    <row r="113" spans="1:5" x14ac:dyDescent="0.25">
      <c r="A113" s="17" t="s">
        <v>8219</v>
      </c>
      <c r="B113" s="16">
        <v>53</v>
      </c>
      <c r="D113" s="17" t="s">
        <v>8221</v>
      </c>
      <c r="E113" s="16">
        <v>0</v>
      </c>
    </row>
    <row r="114" spans="1:5" x14ac:dyDescent="0.25">
      <c r="A114" s="17" t="s">
        <v>8219</v>
      </c>
      <c r="B114" s="16">
        <v>81</v>
      </c>
      <c r="D114" s="17" t="s">
        <v>8221</v>
      </c>
      <c r="E114" s="16">
        <v>12</v>
      </c>
    </row>
    <row r="115" spans="1:5" x14ac:dyDescent="0.25">
      <c r="A115" s="17" t="s">
        <v>8219</v>
      </c>
      <c r="B115" s="16">
        <v>78</v>
      </c>
      <c r="D115" s="17" t="s">
        <v>8221</v>
      </c>
      <c r="E115" s="16">
        <v>2</v>
      </c>
    </row>
    <row r="116" spans="1:5" x14ac:dyDescent="0.25">
      <c r="A116" s="17" t="s">
        <v>8219</v>
      </c>
      <c r="B116" s="16">
        <v>35</v>
      </c>
      <c r="D116" s="17" t="s">
        <v>8221</v>
      </c>
      <c r="E116" s="16">
        <v>5</v>
      </c>
    </row>
    <row r="117" spans="1:5" x14ac:dyDescent="0.25">
      <c r="A117" s="17" t="s">
        <v>8219</v>
      </c>
      <c r="B117" s="16">
        <v>22</v>
      </c>
      <c r="D117" s="17" t="s">
        <v>8221</v>
      </c>
      <c r="E117" s="16">
        <v>2</v>
      </c>
    </row>
    <row r="118" spans="1:5" x14ac:dyDescent="0.25">
      <c r="A118" s="17" t="s">
        <v>8219</v>
      </c>
      <c r="B118" s="16">
        <v>57</v>
      </c>
      <c r="D118" s="17" t="s">
        <v>8221</v>
      </c>
      <c r="E118" s="16">
        <v>3</v>
      </c>
    </row>
    <row r="119" spans="1:5" x14ac:dyDescent="0.25">
      <c r="A119" s="17" t="s">
        <v>8219</v>
      </c>
      <c r="B119" s="16">
        <v>27</v>
      </c>
      <c r="D119" s="17" t="s">
        <v>8221</v>
      </c>
      <c r="E119" s="16">
        <v>0</v>
      </c>
    </row>
    <row r="120" spans="1:5" x14ac:dyDescent="0.25">
      <c r="A120" s="17" t="s">
        <v>8219</v>
      </c>
      <c r="B120" s="16">
        <v>39</v>
      </c>
      <c r="D120" s="17" t="s">
        <v>8221</v>
      </c>
      <c r="E120" s="16">
        <v>49</v>
      </c>
    </row>
    <row r="121" spans="1:5" x14ac:dyDescent="0.25">
      <c r="A121" s="17" t="s">
        <v>8219</v>
      </c>
      <c r="B121" s="16">
        <v>37</v>
      </c>
      <c r="D121" s="17" t="s">
        <v>8221</v>
      </c>
      <c r="E121" s="16">
        <v>1</v>
      </c>
    </row>
    <row r="122" spans="1:5" x14ac:dyDescent="0.25">
      <c r="A122" s="17" t="s">
        <v>8219</v>
      </c>
      <c r="B122" s="16">
        <v>137</v>
      </c>
      <c r="D122" s="17" t="s">
        <v>8221</v>
      </c>
      <c r="E122" s="16">
        <v>2</v>
      </c>
    </row>
    <row r="123" spans="1:5" x14ac:dyDescent="0.25">
      <c r="A123" s="17" t="s">
        <v>8219</v>
      </c>
      <c r="B123" s="16">
        <v>376</v>
      </c>
      <c r="D123" s="17" t="s">
        <v>8221</v>
      </c>
      <c r="E123" s="16">
        <v>0</v>
      </c>
    </row>
    <row r="124" spans="1:5" x14ac:dyDescent="0.25">
      <c r="A124" s="17" t="s">
        <v>8219</v>
      </c>
      <c r="B124" s="16">
        <v>202</v>
      </c>
      <c r="D124" s="17" t="s">
        <v>8221</v>
      </c>
      <c r="E124" s="16">
        <v>0</v>
      </c>
    </row>
    <row r="125" spans="1:5" x14ac:dyDescent="0.25">
      <c r="A125" s="17" t="s">
        <v>8219</v>
      </c>
      <c r="B125" s="16">
        <v>328</v>
      </c>
      <c r="D125" s="17" t="s">
        <v>8221</v>
      </c>
      <c r="E125" s="16">
        <v>11</v>
      </c>
    </row>
    <row r="126" spans="1:5" x14ac:dyDescent="0.25">
      <c r="A126" s="17" t="s">
        <v>8219</v>
      </c>
      <c r="B126" s="16">
        <v>84</v>
      </c>
      <c r="D126" s="17" t="s">
        <v>8221</v>
      </c>
      <c r="E126" s="16">
        <v>1</v>
      </c>
    </row>
    <row r="127" spans="1:5" x14ac:dyDescent="0.25">
      <c r="A127" s="17" t="s">
        <v>8219</v>
      </c>
      <c r="B127" s="16">
        <v>96</v>
      </c>
      <c r="D127" s="17" t="s">
        <v>8221</v>
      </c>
      <c r="E127" s="16">
        <v>8</v>
      </c>
    </row>
    <row r="128" spans="1:5" x14ac:dyDescent="0.25">
      <c r="A128" s="17" t="s">
        <v>8219</v>
      </c>
      <c r="B128" s="16">
        <v>223</v>
      </c>
      <c r="D128" s="17" t="s">
        <v>8221</v>
      </c>
      <c r="E128" s="16">
        <v>5</v>
      </c>
    </row>
    <row r="129" spans="1:5" x14ac:dyDescent="0.25">
      <c r="A129" s="17" t="s">
        <v>8219</v>
      </c>
      <c r="B129" s="16">
        <v>62</v>
      </c>
      <c r="D129" s="17" t="s">
        <v>8221</v>
      </c>
      <c r="E129" s="16">
        <v>39</v>
      </c>
    </row>
    <row r="130" spans="1:5" x14ac:dyDescent="0.25">
      <c r="A130" s="17" t="s">
        <v>8219</v>
      </c>
      <c r="B130" s="16">
        <v>146</v>
      </c>
      <c r="D130" s="17" t="s">
        <v>8221</v>
      </c>
      <c r="E130" s="16">
        <v>0</v>
      </c>
    </row>
    <row r="131" spans="1:5" x14ac:dyDescent="0.25">
      <c r="A131" s="17" t="s">
        <v>8219</v>
      </c>
      <c r="B131" s="16">
        <v>235</v>
      </c>
      <c r="D131" s="17" t="s">
        <v>8221</v>
      </c>
      <c r="E131" s="16">
        <v>0</v>
      </c>
    </row>
    <row r="132" spans="1:5" x14ac:dyDescent="0.25">
      <c r="A132" s="17" t="s">
        <v>8219</v>
      </c>
      <c r="B132" s="16">
        <v>437</v>
      </c>
      <c r="D132" s="17" t="s">
        <v>8221</v>
      </c>
      <c r="E132" s="16">
        <v>2</v>
      </c>
    </row>
    <row r="133" spans="1:5" x14ac:dyDescent="0.25">
      <c r="A133" s="17" t="s">
        <v>8219</v>
      </c>
      <c r="B133" s="16">
        <v>77</v>
      </c>
      <c r="D133" s="17" t="s">
        <v>8221</v>
      </c>
      <c r="E133" s="16">
        <v>170</v>
      </c>
    </row>
    <row r="134" spans="1:5" x14ac:dyDescent="0.25">
      <c r="A134" s="17" t="s">
        <v>8219</v>
      </c>
      <c r="B134" s="16">
        <v>108</v>
      </c>
      <c r="D134" s="17" t="s">
        <v>8221</v>
      </c>
      <c r="E134" s="16">
        <v>5</v>
      </c>
    </row>
    <row r="135" spans="1:5" x14ac:dyDescent="0.25">
      <c r="A135" s="17" t="s">
        <v>8219</v>
      </c>
      <c r="B135" s="16">
        <v>7</v>
      </c>
      <c r="D135" s="17" t="s">
        <v>8221</v>
      </c>
      <c r="E135" s="16">
        <v>14</v>
      </c>
    </row>
    <row r="136" spans="1:5" x14ac:dyDescent="0.25">
      <c r="A136" s="17" t="s">
        <v>8219</v>
      </c>
      <c r="B136" s="16">
        <v>314</v>
      </c>
      <c r="D136" s="17" t="s">
        <v>8221</v>
      </c>
      <c r="E136" s="16">
        <v>1</v>
      </c>
    </row>
    <row r="137" spans="1:5" x14ac:dyDescent="0.25">
      <c r="A137" s="17" t="s">
        <v>8219</v>
      </c>
      <c r="B137" s="16">
        <v>188</v>
      </c>
      <c r="D137" s="17" t="s">
        <v>8221</v>
      </c>
      <c r="E137" s="16">
        <v>0</v>
      </c>
    </row>
    <row r="138" spans="1:5" x14ac:dyDescent="0.25">
      <c r="A138" s="17" t="s">
        <v>8219</v>
      </c>
      <c r="B138" s="16">
        <v>275</v>
      </c>
      <c r="D138" s="17" t="s">
        <v>8221</v>
      </c>
      <c r="E138" s="16">
        <v>124</v>
      </c>
    </row>
    <row r="139" spans="1:5" x14ac:dyDescent="0.25">
      <c r="A139" s="17" t="s">
        <v>8219</v>
      </c>
      <c r="B139" s="16">
        <v>560</v>
      </c>
      <c r="D139" s="17" t="s">
        <v>8221</v>
      </c>
      <c r="E139" s="16">
        <v>0</v>
      </c>
    </row>
    <row r="140" spans="1:5" x14ac:dyDescent="0.25">
      <c r="A140" s="17" t="s">
        <v>8219</v>
      </c>
      <c r="B140" s="16">
        <v>688</v>
      </c>
      <c r="D140" s="17" t="s">
        <v>8221</v>
      </c>
      <c r="E140" s="16">
        <v>0</v>
      </c>
    </row>
    <row r="141" spans="1:5" x14ac:dyDescent="0.25">
      <c r="A141" s="17" t="s">
        <v>8219</v>
      </c>
      <c r="B141" s="16">
        <v>942</v>
      </c>
      <c r="D141" s="17" t="s">
        <v>8221</v>
      </c>
      <c r="E141" s="16">
        <v>55</v>
      </c>
    </row>
    <row r="142" spans="1:5" x14ac:dyDescent="0.25">
      <c r="A142" s="17" t="s">
        <v>8219</v>
      </c>
      <c r="B142" s="16">
        <v>88</v>
      </c>
      <c r="D142" s="17" t="s">
        <v>8221</v>
      </c>
      <c r="E142" s="16">
        <v>140</v>
      </c>
    </row>
    <row r="143" spans="1:5" x14ac:dyDescent="0.25">
      <c r="A143" s="17" t="s">
        <v>8219</v>
      </c>
      <c r="B143" s="16">
        <v>220</v>
      </c>
      <c r="D143" s="17" t="s">
        <v>8221</v>
      </c>
      <c r="E143" s="16">
        <v>21</v>
      </c>
    </row>
    <row r="144" spans="1:5" x14ac:dyDescent="0.25">
      <c r="A144" s="17" t="s">
        <v>8219</v>
      </c>
      <c r="B144" s="16">
        <v>145</v>
      </c>
      <c r="D144" s="17" t="s">
        <v>8221</v>
      </c>
      <c r="E144" s="16">
        <v>1</v>
      </c>
    </row>
    <row r="145" spans="1:5" x14ac:dyDescent="0.25">
      <c r="A145" s="17" t="s">
        <v>8219</v>
      </c>
      <c r="B145" s="16">
        <v>963</v>
      </c>
      <c r="D145" s="17" t="s">
        <v>8221</v>
      </c>
      <c r="E145" s="16">
        <v>147</v>
      </c>
    </row>
    <row r="146" spans="1:5" x14ac:dyDescent="0.25">
      <c r="A146" s="17" t="s">
        <v>8219</v>
      </c>
      <c r="B146" s="16">
        <v>91</v>
      </c>
      <c r="D146" s="17" t="s">
        <v>8221</v>
      </c>
      <c r="E146" s="16">
        <v>11</v>
      </c>
    </row>
    <row r="147" spans="1:5" x14ac:dyDescent="0.25">
      <c r="A147" s="17" t="s">
        <v>8219</v>
      </c>
      <c r="B147" s="16">
        <v>58</v>
      </c>
      <c r="D147" s="17" t="s">
        <v>8221</v>
      </c>
      <c r="E147" s="16">
        <v>125</v>
      </c>
    </row>
    <row r="148" spans="1:5" x14ac:dyDescent="0.25">
      <c r="A148" s="17" t="s">
        <v>8219</v>
      </c>
      <c r="B148" s="16">
        <v>36</v>
      </c>
      <c r="D148" s="17" t="s">
        <v>8221</v>
      </c>
      <c r="E148" s="16">
        <v>1</v>
      </c>
    </row>
    <row r="149" spans="1:5" x14ac:dyDescent="0.25">
      <c r="A149" s="17" t="s">
        <v>8219</v>
      </c>
      <c r="B149" s="16">
        <v>165</v>
      </c>
      <c r="D149" s="17" t="s">
        <v>8221</v>
      </c>
      <c r="E149" s="16">
        <v>0</v>
      </c>
    </row>
    <row r="150" spans="1:5" x14ac:dyDescent="0.25">
      <c r="A150" s="17" t="s">
        <v>8219</v>
      </c>
      <c r="B150" s="16">
        <v>111</v>
      </c>
      <c r="D150" s="17" t="s">
        <v>8221</v>
      </c>
      <c r="E150" s="16">
        <v>0</v>
      </c>
    </row>
    <row r="151" spans="1:5" x14ac:dyDescent="0.25">
      <c r="A151" s="17" t="s">
        <v>8219</v>
      </c>
      <c r="B151" s="16">
        <v>1596</v>
      </c>
      <c r="D151" s="17" t="s">
        <v>8221</v>
      </c>
      <c r="E151" s="16">
        <v>3</v>
      </c>
    </row>
    <row r="152" spans="1:5" x14ac:dyDescent="0.25">
      <c r="A152" s="17" t="s">
        <v>8219</v>
      </c>
      <c r="B152" s="16">
        <v>61</v>
      </c>
      <c r="D152" s="17" t="s">
        <v>8221</v>
      </c>
      <c r="E152" s="16">
        <v>0</v>
      </c>
    </row>
    <row r="153" spans="1:5" x14ac:dyDescent="0.25">
      <c r="A153" s="17" t="s">
        <v>8219</v>
      </c>
      <c r="B153" s="16">
        <v>287</v>
      </c>
      <c r="D153" s="17" t="s">
        <v>8221</v>
      </c>
      <c r="E153" s="16">
        <v>0</v>
      </c>
    </row>
    <row r="154" spans="1:5" x14ac:dyDescent="0.25">
      <c r="A154" s="17" t="s">
        <v>8219</v>
      </c>
      <c r="B154" s="16">
        <v>65</v>
      </c>
      <c r="D154" s="17" t="s">
        <v>8221</v>
      </c>
      <c r="E154" s="16">
        <v>0</v>
      </c>
    </row>
    <row r="155" spans="1:5" x14ac:dyDescent="0.25">
      <c r="A155" s="17" t="s">
        <v>8219</v>
      </c>
      <c r="B155" s="16">
        <v>118</v>
      </c>
      <c r="D155" s="17" t="s">
        <v>8221</v>
      </c>
      <c r="E155" s="16">
        <v>0</v>
      </c>
    </row>
    <row r="156" spans="1:5" x14ac:dyDescent="0.25">
      <c r="A156" s="17" t="s">
        <v>8219</v>
      </c>
      <c r="B156" s="16">
        <v>113</v>
      </c>
      <c r="D156" s="17" t="s">
        <v>8221</v>
      </c>
      <c r="E156" s="16">
        <v>3</v>
      </c>
    </row>
    <row r="157" spans="1:5" x14ac:dyDescent="0.25">
      <c r="A157" s="17" t="s">
        <v>8219</v>
      </c>
      <c r="B157" s="16">
        <v>332</v>
      </c>
      <c r="D157" s="17" t="s">
        <v>8221</v>
      </c>
      <c r="E157" s="16">
        <v>0</v>
      </c>
    </row>
    <row r="158" spans="1:5" x14ac:dyDescent="0.25">
      <c r="A158" s="17" t="s">
        <v>8219</v>
      </c>
      <c r="B158" s="16">
        <v>62</v>
      </c>
      <c r="D158" s="17" t="s">
        <v>8221</v>
      </c>
      <c r="E158" s="16">
        <v>1</v>
      </c>
    </row>
    <row r="159" spans="1:5" x14ac:dyDescent="0.25">
      <c r="A159" s="17" t="s">
        <v>8219</v>
      </c>
      <c r="B159" s="16">
        <v>951</v>
      </c>
      <c r="D159" s="17" t="s">
        <v>8221</v>
      </c>
      <c r="E159" s="16">
        <v>3</v>
      </c>
    </row>
    <row r="160" spans="1:5" x14ac:dyDescent="0.25">
      <c r="A160" s="17" t="s">
        <v>8219</v>
      </c>
      <c r="B160" s="16">
        <v>415</v>
      </c>
      <c r="D160" s="17" t="s">
        <v>8221</v>
      </c>
      <c r="E160" s="16">
        <v>22</v>
      </c>
    </row>
    <row r="161" spans="1:5" x14ac:dyDescent="0.25">
      <c r="A161" s="17" t="s">
        <v>8219</v>
      </c>
      <c r="B161" s="16">
        <v>305</v>
      </c>
      <c r="D161" s="17" t="s">
        <v>8221</v>
      </c>
      <c r="E161" s="16">
        <v>26</v>
      </c>
    </row>
    <row r="162" spans="1:5" x14ac:dyDescent="0.25">
      <c r="A162" s="17" t="s">
        <v>8219</v>
      </c>
      <c r="B162" s="16">
        <v>2139</v>
      </c>
      <c r="D162" s="17" t="s">
        <v>8221</v>
      </c>
      <c r="E162" s="16">
        <v>4</v>
      </c>
    </row>
    <row r="163" spans="1:5" x14ac:dyDescent="0.25">
      <c r="A163" s="17" t="s">
        <v>8219</v>
      </c>
      <c r="B163" s="16">
        <v>79</v>
      </c>
      <c r="D163" s="17" t="s">
        <v>8221</v>
      </c>
      <c r="E163" s="16">
        <v>0</v>
      </c>
    </row>
    <row r="164" spans="1:5" x14ac:dyDescent="0.25">
      <c r="A164" s="17" t="s">
        <v>8219</v>
      </c>
      <c r="B164" s="16">
        <v>179</v>
      </c>
      <c r="D164" s="17" t="s">
        <v>8221</v>
      </c>
      <c r="E164" s="16">
        <v>4</v>
      </c>
    </row>
    <row r="165" spans="1:5" x14ac:dyDescent="0.25">
      <c r="A165" s="17" t="s">
        <v>8219</v>
      </c>
      <c r="B165" s="16">
        <v>202</v>
      </c>
      <c r="D165" s="17" t="s">
        <v>8221</v>
      </c>
      <c r="E165" s="16">
        <v>9</v>
      </c>
    </row>
    <row r="166" spans="1:5" x14ac:dyDescent="0.25">
      <c r="A166" s="17" t="s">
        <v>8219</v>
      </c>
      <c r="B166" s="16">
        <v>760</v>
      </c>
      <c r="D166" s="17" t="s">
        <v>8221</v>
      </c>
      <c r="E166" s="16">
        <v>5</v>
      </c>
    </row>
    <row r="167" spans="1:5" x14ac:dyDescent="0.25">
      <c r="A167" s="17" t="s">
        <v>8219</v>
      </c>
      <c r="B167" s="16">
        <v>563</v>
      </c>
      <c r="D167" s="17" t="s">
        <v>8221</v>
      </c>
      <c r="E167" s="16">
        <v>14</v>
      </c>
    </row>
    <row r="168" spans="1:5" x14ac:dyDescent="0.25">
      <c r="A168" s="17" t="s">
        <v>8219</v>
      </c>
      <c r="B168" s="16">
        <v>135</v>
      </c>
      <c r="D168" s="17" t="s">
        <v>8221</v>
      </c>
      <c r="E168" s="16">
        <v>1</v>
      </c>
    </row>
    <row r="169" spans="1:5" x14ac:dyDescent="0.25">
      <c r="A169" s="17" t="s">
        <v>8219</v>
      </c>
      <c r="B169" s="16">
        <v>290</v>
      </c>
      <c r="D169" s="17" t="s">
        <v>8221</v>
      </c>
      <c r="E169" s="16">
        <v>10</v>
      </c>
    </row>
    <row r="170" spans="1:5" x14ac:dyDescent="0.25">
      <c r="A170" s="17" t="s">
        <v>8219</v>
      </c>
      <c r="B170" s="16">
        <v>447</v>
      </c>
      <c r="D170" s="17" t="s">
        <v>8221</v>
      </c>
      <c r="E170" s="16">
        <v>3</v>
      </c>
    </row>
    <row r="171" spans="1:5" x14ac:dyDescent="0.25">
      <c r="A171" s="17" t="s">
        <v>8219</v>
      </c>
      <c r="B171" s="16">
        <v>232</v>
      </c>
      <c r="D171" s="17" t="s">
        <v>8221</v>
      </c>
      <c r="E171" s="16">
        <v>1</v>
      </c>
    </row>
    <row r="172" spans="1:5" x14ac:dyDescent="0.25">
      <c r="A172" s="17" t="s">
        <v>8219</v>
      </c>
      <c r="B172" s="16">
        <v>168</v>
      </c>
      <c r="D172" s="17" t="s">
        <v>8221</v>
      </c>
      <c r="E172" s="16">
        <v>0</v>
      </c>
    </row>
    <row r="173" spans="1:5" x14ac:dyDescent="0.25">
      <c r="A173" s="17" t="s">
        <v>8219</v>
      </c>
      <c r="B173" s="16">
        <v>128</v>
      </c>
      <c r="D173" s="17" t="s">
        <v>8221</v>
      </c>
      <c r="E173" s="16">
        <v>5</v>
      </c>
    </row>
    <row r="174" spans="1:5" x14ac:dyDescent="0.25">
      <c r="A174" s="17" t="s">
        <v>8219</v>
      </c>
      <c r="B174" s="16">
        <v>493</v>
      </c>
      <c r="D174" s="17" t="s">
        <v>8221</v>
      </c>
      <c r="E174" s="16">
        <v>2</v>
      </c>
    </row>
    <row r="175" spans="1:5" x14ac:dyDescent="0.25">
      <c r="A175" s="17" t="s">
        <v>8219</v>
      </c>
      <c r="B175" s="16">
        <v>131</v>
      </c>
      <c r="D175" s="17" t="s">
        <v>8221</v>
      </c>
      <c r="E175" s="16">
        <v>68</v>
      </c>
    </row>
    <row r="176" spans="1:5" x14ac:dyDescent="0.25">
      <c r="A176" s="17" t="s">
        <v>8219</v>
      </c>
      <c r="B176" s="16">
        <v>50</v>
      </c>
      <c r="D176" s="17" t="s">
        <v>8221</v>
      </c>
      <c r="E176" s="16">
        <v>3</v>
      </c>
    </row>
    <row r="177" spans="1:5" x14ac:dyDescent="0.25">
      <c r="A177" s="17" t="s">
        <v>8219</v>
      </c>
      <c r="B177" s="16">
        <v>665</v>
      </c>
      <c r="D177" s="17" t="s">
        <v>8221</v>
      </c>
      <c r="E177" s="16">
        <v>34</v>
      </c>
    </row>
    <row r="178" spans="1:5" x14ac:dyDescent="0.25">
      <c r="A178" s="17" t="s">
        <v>8219</v>
      </c>
      <c r="B178" s="16">
        <v>129</v>
      </c>
      <c r="D178" s="17" t="s">
        <v>8221</v>
      </c>
      <c r="E178" s="16">
        <v>0</v>
      </c>
    </row>
    <row r="179" spans="1:5" x14ac:dyDescent="0.25">
      <c r="A179" s="17" t="s">
        <v>8219</v>
      </c>
      <c r="B179" s="16">
        <v>142</v>
      </c>
      <c r="D179" s="17" t="s">
        <v>8221</v>
      </c>
      <c r="E179" s="16">
        <v>3</v>
      </c>
    </row>
    <row r="180" spans="1:5" x14ac:dyDescent="0.25">
      <c r="A180" s="17" t="s">
        <v>8219</v>
      </c>
      <c r="B180" s="16">
        <v>2436</v>
      </c>
      <c r="D180" s="17" t="s">
        <v>8221</v>
      </c>
      <c r="E180" s="16">
        <v>0</v>
      </c>
    </row>
    <row r="181" spans="1:5" x14ac:dyDescent="0.25">
      <c r="A181" s="17" t="s">
        <v>8219</v>
      </c>
      <c r="B181" s="16">
        <v>244</v>
      </c>
      <c r="D181" s="17" t="s">
        <v>8221</v>
      </c>
      <c r="E181" s="16">
        <v>70</v>
      </c>
    </row>
    <row r="182" spans="1:5" x14ac:dyDescent="0.25">
      <c r="A182" s="17" t="s">
        <v>8219</v>
      </c>
      <c r="B182" s="16">
        <v>298</v>
      </c>
      <c r="D182" s="17" t="s">
        <v>8221</v>
      </c>
      <c r="E182" s="16">
        <v>1</v>
      </c>
    </row>
    <row r="183" spans="1:5" x14ac:dyDescent="0.25">
      <c r="A183" s="17" t="s">
        <v>8219</v>
      </c>
      <c r="B183" s="16">
        <v>251</v>
      </c>
      <c r="D183" s="17" t="s">
        <v>8221</v>
      </c>
      <c r="E183" s="16">
        <v>1</v>
      </c>
    </row>
    <row r="184" spans="1:5" x14ac:dyDescent="0.25">
      <c r="A184" s="17" t="s">
        <v>8219</v>
      </c>
      <c r="B184" s="16">
        <v>108</v>
      </c>
      <c r="D184" s="17" t="s">
        <v>8221</v>
      </c>
      <c r="E184" s="16">
        <v>1</v>
      </c>
    </row>
    <row r="185" spans="1:5" x14ac:dyDescent="0.25">
      <c r="A185" s="17" t="s">
        <v>8219</v>
      </c>
      <c r="B185" s="16">
        <v>82</v>
      </c>
      <c r="D185" s="17" t="s">
        <v>8221</v>
      </c>
      <c r="E185" s="16">
        <v>2</v>
      </c>
    </row>
    <row r="186" spans="1:5" x14ac:dyDescent="0.25">
      <c r="A186" s="17" t="s">
        <v>8219</v>
      </c>
      <c r="B186" s="16">
        <v>74</v>
      </c>
      <c r="D186" s="17" t="s">
        <v>8221</v>
      </c>
      <c r="E186" s="16">
        <v>2</v>
      </c>
    </row>
    <row r="187" spans="1:5" x14ac:dyDescent="0.25">
      <c r="A187" s="17" t="s">
        <v>8219</v>
      </c>
      <c r="B187" s="16">
        <v>189</v>
      </c>
      <c r="D187" s="17" t="s">
        <v>8221</v>
      </c>
      <c r="E187" s="16">
        <v>34</v>
      </c>
    </row>
    <row r="188" spans="1:5" x14ac:dyDescent="0.25">
      <c r="A188" s="17" t="s">
        <v>8219</v>
      </c>
      <c r="B188" s="16">
        <v>80</v>
      </c>
      <c r="D188" s="17" t="s">
        <v>8221</v>
      </c>
      <c r="E188" s="16">
        <v>2</v>
      </c>
    </row>
    <row r="189" spans="1:5" x14ac:dyDescent="0.25">
      <c r="A189" s="17" t="s">
        <v>8219</v>
      </c>
      <c r="B189" s="16">
        <v>576</v>
      </c>
      <c r="D189" s="17" t="s">
        <v>8221</v>
      </c>
      <c r="E189" s="16">
        <v>0</v>
      </c>
    </row>
    <row r="190" spans="1:5" x14ac:dyDescent="0.25">
      <c r="A190" s="17" t="s">
        <v>8219</v>
      </c>
      <c r="B190" s="16">
        <v>202</v>
      </c>
      <c r="D190" s="17" t="s">
        <v>8221</v>
      </c>
      <c r="E190" s="16">
        <v>1</v>
      </c>
    </row>
    <row r="191" spans="1:5" x14ac:dyDescent="0.25">
      <c r="A191" s="17" t="s">
        <v>8219</v>
      </c>
      <c r="B191" s="16">
        <v>238</v>
      </c>
      <c r="D191" s="17" t="s">
        <v>8221</v>
      </c>
      <c r="E191" s="16">
        <v>8</v>
      </c>
    </row>
    <row r="192" spans="1:5" x14ac:dyDescent="0.25">
      <c r="A192" s="17" t="s">
        <v>8219</v>
      </c>
      <c r="B192" s="16">
        <v>36</v>
      </c>
      <c r="D192" s="17" t="s">
        <v>8221</v>
      </c>
      <c r="E192" s="16">
        <v>4</v>
      </c>
    </row>
    <row r="193" spans="1:5" x14ac:dyDescent="0.25">
      <c r="A193" s="17" t="s">
        <v>8219</v>
      </c>
      <c r="B193" s="16">
        <v>150</v>
      </c>
      <c r="D193" s="17" t="s">
        <v>8221</v>
      </c>
      <c r="E193" s="16">
        <v>28</v>
      </c>
    </row>
    <row r="194" spans="1:5" x14ac:dyDescent="0.25">
      <c r="A194" s="17" t="s">
        <v>8219</v>
      </c>
      <c r="B194" s="16">
        <v>146</v>
      </c>
      <c r="D194" s="17" t="s">
        <v>8221</v>
      </c>
      <c r="E194" s="16">
        <v>0</v>
      </c>
    </row>
    <row r="195" spans="1:5" x14ac:dyDescent="0.25">
      <c r="A195" s="17" t="s">
        <v>8219</v>
      </c>
      <c r="B195" s="16">
        <v>222</v>
      </c>
      <c r="D195" s="17" t="s">
        <v>8221</v>
      </c>
      <c r="E195" s="16">
        <v>6</v>
      </c>
    </row>
    <row r="196" spans="1:5" x14ac:dyDescent="0.25">
      <c r="A196" s="17" t="s">
        <v>8219</v>
      </c>
      <c r="B196" s="16">
        <v>120</v>
      </c>
      <c r="D196" s="17" t="s">
        <v>8221</v>
      </c>
      <c r="E196" s="16">
        <v>22</v>
      </c>
    </row>
    <row r="197" spans="1:5" x14ac:dyDescent="0.25">
      <c r="A197" s="17" t="s">
        <v>8219</v>
      </c>
      <c r="B197" s="16">
        <v>126</v>
      </c>
      <c r="D197" s="17" t="s">
        <v>8221</v>
      </c>
      <c r="E197" s="16">
        <v>0</v>
      </c>
    </row>
    <row r="198" spans="1:5" x14ac:dyDescent="0.25">
      <c r="A198" s="17" t="s">
        <v>8219</v>
      </c>
      <c r="B198" s="16">
        <v>158</v>
      </c>
      <c r="D198" s="17" t="s">
        <v>8221</v>
      </c>
      <c r="E198" s="16">
        <v>1</v>
      </c>
    </row>
    <row r="199" spans="1:5" x14ac:dyDescent="0.25">
      <c r="A199" s="17" t="s">
        <v>8219</v>
      </c>
      <c r="B199" s="16">
        <v>316</v>
      </c>
      <c r="D199" s="17" t="s">
        <v>8221</v>
      </c>
      <c r="E199" s="16">
        <v>20</v>
      </c>
    </row>
    <row r="200" spans="1:5" x14ac:dyDescent="0.25">
      <c r="A200" s="17" t="s">
        <v>8219</v>
      </c>
      <c r="B200" s="16">
        <v>284</v>
      </c>
      <c r="D200" s="17" t="s">
        <v>8221</v>
      </c>
      <c r="E200" s="16">
        <v>0</v>
      </c>
    </row>
    <row r="201" spans="1:5" x14ac:dyDescent="0.25">
      <c r="A201" s="17" t="s">
        <v>8219</v>
      </c>
      <c r="B201" s="16">
        <v>51</v>
      </c>
      <c r="D201" s="17" t="s">
        <v>8221</v>
      </c>
      <c r="E201" s="16">
        <v>1</v>
      </c>
    </row>
    <row r="202" spans="1:5" x14ac:dyDescent="0.25">
      <c r="A202" s="17" t="s">
        <v>8219</v>
      </c>
      <c r="B202" s="16">
        <v>158</v>
      </c>
      <c r="D202" s="17" t="s">
        <v>8221</v>
      </c>
      <c r="E202" s="16">
        <v>3</v>
      </c>
    </row>
    <row r="203" spans="1:5" x14ac:dyDescent="0.25">
      <c r="A203" s="17" t="s">
        <v>8219</v>
      </c>
      <c r="B203" s="16">
        <v>337</v>
      </c>
      <c r="D203" s="17" t="s">
        <v>8221</v>
      </c>
      <c r="E203" s="16">
        <v>2</v>
      </c>
    </row>
    <row r="204" spans="1:5" x14ac:dyDescent="0.25">
      <c r="A204" s="17" t="s">
        <v>8219</v>
      </c>
      <c r="B204" s="16">
        <v>186</v>
      </c>
      <c r="D204" s="17" t="s">
        <v>8221</v>
      </c>
      <c r="E204" s="16">
        <v>0</v>
      </c>
    </row>
    <row r="205" spans="1:5" x14ac:dyDescent="0.25">
      <c r="A205" s="17" t="s">
        <v>8219</v>
      </c>
      <c r="B205" s="16">
        <v>58</v>
      </c>
      <c r="D205" s="17" t="s">
        <v>8221</v>
      </c>
      <c r="E205" s="16">
        <v>2</v>
      </c>
    </row>
    <row r="206" spans="1:5" x14ac:dyDescent="0.25">
      <c r="A206" s="17" t="s">
        <v>8219</v>
      </c>
      <c r="B206" s="16">
        <v>82</v>
      </c>
      <c r="D206" s="17" t="s">
        <v>8221</v>
      </c>
      <c r="E206" s="16">
        <v>1</v>
      </c>
    </row>
    <row r="207" spans="1:5" x14ac:dyDescent="0.25">
      <c r="A207" s="17" t="s">
        <v>8219</v>
      </c>
      <c r="B207" s="16">
        <v>736</v>
      </c>
      <c r="D207" s="17" t="s">
        <v>8221</v>
      </c>
      <c r="E207" s="16">
        <v>0</v>
      </c>
    </row>
    <row r="208" spans="1:5" x14ac:dyDescent="0.25">
      <c r="A208" s="17" t="s">
        <v>8219</v>
      </c>
      <c r="B208" s="16">
        <v>1151</v>
      </c>
      <c r="D208" s="17" t="s">
        <v>8221</v>
      </c>
      <c r="E208" s="16">
        <v>1</v>
      </c>
    </row>
    <row r="209" spans="1:5" x14ac:dyDescent="0.25">
      <c r="A209" s="17" t="s">
        <v>8219</v>
      </c>
      <c r="B209" s="16">
        <v>34</v>
      </c>
      <c r="D209" s="17" t="s">
        <v>8221</v>
      </c>
      <c r="E209" s="16">
        <v>0</v>
      </c>
    </row>
    <row r="210" spans="1:5" x14ac:dyDescent="0.25">
      <c r="A210" s="17" t="s">
        <v>8219</v>
      </c>
      <c r="B210" s="16">
        <v>498</v>
      </c>
      <c r="D210" s="17" t="s">
        <v>8221</v>
      </c>
      <c r="E210" s="16">
        <v>5</v>
      </c>
    </row>
    <row r="211" spans="1:5" x14ac:dyDescent="0.25">
      <c r="A211" s="17" t="s">
        <v>8219</v>
      </c>
      <c r="B211" s="16">
        <v>167</v>
      </c>
      <c r="D211" s="17" t="s">
        <v>8221</v>
      </c>
      <c r="E211" s="16">
        <v>1</v>
      </c>
    </row>
    <row r="212" spans="1:5" x14ac:dyDescent="0.25">
      <c r="A212" s="17" t="s">
        <v>8219</v>
      </c>
      <c r="B212" s="16">
        <v>340</v>
      </c>
      <c r="D212" s="17" t="s">
        <v>8221</v>
      </c>
      <c r="E212" s="16">
        <v>1</v>
      </c>
    </row>
    <row r="213" spans="1:5" x14ac:dyDescent="0.25">
      <c r="A213" s="17" t="s">
        <v>8219</v>
      </c>
      <c r="B213" s="16">
        <v>438</v>
      </c>
      <c r="D213" s="17" t="s">
        <v>8221</v>
      </c>
      <c r="E213" s="16">
        <v>2</v>
      </c>
    </row>
    <row r="214" spans="1:5" x14ac:dyDescent="0.25">
      <c r="A214" s="17" t="s">
        <v>8219</v>
      </c>
      <c r="B214" s="16">
        <v>555</v>
      </c>
      <c r="D214" s="17" t="s">
        <v>8221</v>
      </c>
      <c r="E214" s="16">
        <v>0</v>
      </c>
    </row>
    <row r="215" spans="1:5" x14ac:dyDescent="0.25">
      <c r="A215" s="17" t="s">
        <v>8219</v>
      </c>
      <c r="B215" s="16">
        <v>266</v>
      </c>
      <c r="D215" s="17" t="s">
        <v>8221</v>
      </c>
      <c r="E215" s="16">
        <v>9</v>
      </c>
    </row>
    <row r="216" spans="1:5" x14ac:dyDescent="0.25">
      <c r="A216" s="17" t="s">
        <v>8219</v>
      </c>
      <c r="B216" s="16">
        <v>69</v>
      </c>
      <c r="D216" s="17" t="s">
        <v>8221</v>
      </c>
      <c r="E216" s="16">
        <v>4</v>
      </c>
    </row>
    <row r="217" spans="1:5" x14ac:dyDescent="0.25">
      <c r="A217" s="17" t="s">
        <v>8219</v>
      </c>
      <c r="B217" s="16">
        <v>80</v>
      </c>
      <c r="D217" s="17" t="s">
        <v>8221</v>
      </c>
      <c r="E217" s="16">
        <v>4</v>
      </c>
    </row>
    <row r="218" spans="1:5" x14ac:dyDescent="0.25">
      <c r="A218" s="17" t="s">
        <v>8219</v>
      </c>
      <c r="B218" s="16">
        <v>493</v>
      </c>
      <c r="D218" s="17" t="s">
        <v>8221</v>
      </c>
      <c r="E218" s="16">
        <v>1</v>
      </c>
    </row>
    <row r="219" spans="1:5" x14ac:dyDescent="0.25">
      <c r="A219" s="17" t="s">
        <v>8219</v>
      </c>
      <c r="B219" s="16">
        <v>31</v>
      </c>
      <c r="D219" s="17" t="s">
        <v>8221</v>
      </c>
      <c r="E219" s="16">
        <v>1</v>
      </c>
    </row>
    <row r="220" spans="1:5" x14ac:dyDescent="0.25">
      <c r="A220" s="17" t="s">
        <v>8219</v>
      </c>
      <c r="B220" s="16">
        <v>236</v>
      </c>
      <c r="D220" s="17" t="s">
        <v>8221</v>
      </c>
      <c r="E220" s="16">
        <v>7</v>
      </c>
    </row>
    <row r="221" spans="1:5" x14ac:dyDescent="0.25">
      <c r="A221" s="17" t="s">
        <v>8219</v>
      </c>
      <c r="B221" s="16">
        <v>89</v>
      </c>
      <c r="D221" s="17" t="s">
        <v>8221</v>
      </c>
      <c r="E221" s="16">
        <v>5</v>
      </c>
    </row>
    <row r="222" spans="1:5" x14ac:dyDescent="0.25">
      <c r="A222" s="17" t="s">
        <v>8219</v>
      </c>
      <c r="B222" s="16">
        <v>299</v>
      </c>
      <c r="D222" s="17" t="s">
        <v>8221</v>
      </c>
      <c r="E222" s="16">
        <v>1</v>
      </c>
    </row>
    <row r="223" spans="1:5" x14ac:dyDescent="0.25">
      <c r="A223" s="17" t="s">
        <v>8219</v>
      </c>
      <c r="B223" s="16">
        <v>55</v>
      </c>
      <c r="D223" s="17" t="s">
        <v>8221</v>
      </c>
      <c r="E223" s="16">
        <v>0</v>
      </c>
    </row>
    <row r="224" spans="1:5" x14ac:dyDescent="0.25">
      <c r="A224" s="17" t="s">
        <v>8219</v>
      </c>
      <c r="B224" s="16">
        <v>325</v>
      </c>
      <c r="D224" s="17" t="s">
        <v>8221</v>
      </c>
      <c r="E224" s="16">
        <v>0</v>
      </c>
    </row>
    <row r="225" spans="1:5" x14ac:dyDescent="0.25">
      <c r="A225" s="17" t="s">
        <v>8219</v>
      </c>
      <c r="B225" s="16">
        <v>524</v>
      </c>
      <c r="D225" s="17" t="s">
        <v>8221</v>
      </c>
      <c r="E225" s="16">
        <v>1</v>
      </c>
    </row>
    <row r="226" spans="1:5" x14ac:dyDescent="0.25">
      <c r="A226" s="17" t="s">
        <v>8219</v>
      </c>
      <c r="B226" s="16">
        <v>285</v>
      </c>
      <c r="D226" s="17" t="s">
        <v>8221</v>
      </c>
      <c r="E226" s="16">
        <v>2</v>
      </c>
    </row>
    <row r="227" spans="1:5" x14ac:dyDescent="0.25">
      <c r="A227" s="17" t="s">
        <v>8219</v>
      </c>
      <c r="B227" s="16">
        <v>179</v>
      </c>
      <c r="D227" s="17" t="s">
        <v>8221</v>
      </c>
      <c r="E227" s="16">
        <v>0</v>
      </c>
    </row>
    <row r="228" spans="1:5" x14ac:dyDescent="0.25">
      <c r="A228" s="17" t="s">
        <v>8219</v>
      </c>
      <c r="B228" s="16">
        <v>188</v>
      </c>
      <c r="D228" s="17" t="s">
        <v>8221</v>
      </c>
      <c r="E228" s="16">
        <v>4</v>
      </c>
    </row>
    <row r="229" spans="1:5" x14ac:dyDescent="0.25">
      <c r="A229" s="17" t="s">
        <v>8219</v>
      </c>
      <c r="B229" s="16">
        <v>379</v>
      </c>
      <c r="D229" s="17" t="s">
        <v>8221</v>
      </c>
      <c r="E229" s="16">
        <v>7</v>
      </c>
    </row>
    <row r="230" spans="1:5" x14ac:dyDescent="0.25">
      <c r="A230" s="17" t="s">
        <v>8219</v>
      </c>
      <c r="B230" s="16">
        <v>119</v>
      </c>
      <c r="D230" s="17" t="s">
        <v>8221</v>
      </c>
      <c r="E230" s="16">
        <v>2</v>
      </c>
    </row>
    <row r="231" spans="1:5" x14ac:dyDescent="0.25">
      <c r="A231" s="17" t="s">
        <v>8219</v>
      </c>
      <c r="B231" s="16">
        <v>167</v>
      </c>
      <c r="D231" s="17" t="s">
        <v>8221</v>
      </c>
      <c r="E231" s="16">
        <v>1</v>
      </c>
    </row>
    <row r="232" spans="1:5" x14ac:dyDescent="0.25">
      <c r="A232" s="17" t="s">
        <v>8219</v>
      </c>
      <c r="B232" s="16">
        <v>221</v>
      </c>
      <c r="D232" s="17" t="s">
        <v>8221</v>
      </c>
      <c r="E232" s="16">
        <v>9</v>
      </c>
    </row>
    <row r="233" spans="1:5" x14ac:dyDescent="0.25">
      <c r="A233" s="17" t="s">
        <v>8219</v>
      </c>
      <c r="B233" s="16">
        <v>964</v>
      </c>
      <c r="D233" s="17" t="s">
        <v>8221</v>
      </c>
      <c r="E233" s="16">
        <v>2</v>
      </c>
    </row>
    <row r="234" spans="1:5" x14ac:dyDescent="0.25">
      <c r="A234" s="17" t="s">
        <v>8219</v>
      </c>
      <c r="B234" s="16">
        <v>286</v>
      </c>
      <c r="D234" s="17" t="s">
        <v>8221</v>
      </c>
      <c r="E234" s="16">
        <v>1</v>
      </c>
    </row>
    <row r="235" spans="1:5" x14ac:dyDescent="0.25">
      <c r="A235" s="17" t="s">
        <v>8219</v>
      </c>
      <c r="B235" s="16">
        <v>613</v>
      </c>
      <c r="D235" s="17" t="s">
        <v>8221</v>
      </c>
      <c r="E235" s="16">
        <v>7</v>
      </c>
    </row>
    <row r="236" spans="1:5" x14ac:dyDescent="0.25">
      <c r="A236" s="17" t="s">
        <v>8219</v>
      </c>
      <c r="B236" s="16">
        <v>29</v>
      </c>
      <c r="D236" s="17" t="s">
        <v>8221</v>
      </c>
      <c r="E236" s="16">
        <v>2</v>
      </c>
    </row>
    <row r="237" spans="1:5" x14ac:dyDescent="0.25">
      <c r="A237" s="17" t="s">
        <v>8219</v>
      </c>
      <c r="B237" s="16">
        <v>165</v>
      </c>
      <c r="D237" s="17" t="s">
        <v>8221</v>
      </c>
      <c r="E237" s="16">
        <v>8</v>
      </c>
    </row>
    <row r="238" spans="1:5" x14ac:dyDescent="0.25">
      <c r="A238" s="17" t="s">
        <v>8219</v>
      </c>
      <c r="B238" s="16">
        <v>97</v>
      </c>
      <c r="D238" s="17" t="s">
        <v>8221</v>
      </c>
      <c r="E238" s="16">
        <v>2</v>
      </c>
    </row>
    <row r="239" spans="1:5" x14ac:dyDescent="0.25">
      <c r="A239" s="17" t="s">
        <v>8219</v>
      </c>
      <c r="B239" s="16">
        <v>303</v>
      </c>
      <c r="D239" s="17" t="s">
        <v>8221</v>
      </c>
      <c r="E239" s="16">
        <v>2</v>
      </c>
    </row>
    <row r="240" spans="1:5" x14ac:dyDescent="0.25">
      <c r="A240" s="17" t="s">
        <v>8219</v>
      </c>
      <c r="B240" s="16">
        <v>267</v>
      </c>
      <c r="D240" s="17" t="s">
        <v>8221</v>
      </c>
      <c r="E240" s="16">
        <v>7</v>
      </c>
    </row>
    <row r="241" spans="1:5" x14ac:dyDescent="0.25">
      <c r="A241" s="17" t="s">
        <v>8219</v>
      </c>
      <c r="B241" s="16">
        <v>302</v>
      </c>
      <c r="D241" s="17" t="s">
        <v>8221</v>
      </c>
      <c r="E241" s="16">
        <v>2</v>
      </c>
    </row>
    <row r="242" spans="1:5" x14ac:dyDescent="0.25">
      <c r="A242" s="17" t="s">
        <v>8219</v>
      </c>
      <c r="B242" s="16">
        <v>87</v>
      </c>
      <c r="D242" s="17" t="s">
        <v>8221</v>
      </c>
      <c r="E242" s="16">
        <v>18</v>
      </c>
    </row>
    <row r="243" spans="1:5" x14ac:dyDescent="0.25">
      <c r="A243" s="17" t="s">
        <v>8219</v>
      </c>
      <c r="B243" s="16">
        <v>354</v>
      </c>
      <c r="D243" s="17" t="s">
        <v>8221</v>
      </c>
      <c r="E243" s="16">
        <v>9</v>
      </c>
    </row>
    <row r="244" spans="1:5" x14ac:dyDescent="0.25">
      <c r="A244" s="17" t="s">
        <v>8219</v>
      </c>
      <c r="B244" s="16">
        <v>86</v>
      </c>
      <c r="D244" s="17" t="s">
        <v>8221</v>
      </c>
      <c r="E244" s="16">
        <v>4</v>
      </c>
    </row>
    <row r="245" spans="1:5" x14ac:dyDescent="0.25">
      <c r="A245" s="17" t="s">
        <v>8219</v>
      </c>
      <c r="B245" s="16">
        <v>26</v>
      </c>
      <c r="D245" s="17" t="s">
        <v>8221</v>
      </c>
      <c r="E245" s="16">
        <v>7</v>
      </c>
    </row>
    <row r="246" spans="1:5" x14ac:dyDescent="0.25">
      <c r="A246" s="17" t="s">
        <v>8219</v>
      </c>
      <c r="B246" s="16">
        <v>113</v>
      </c>
      <c r="D246" s="17" t="s">
        <v>8221</v>
      </c>
      <c r="E246" s="16">
        <v>29</v>
      </c>
    </row>
    <row r="247" spans="1:5" x14ac:dyDescent="0.25">
      <c r="A247" s="17" t="s">
        <v>8219</v>
      </c>
      <c r="B247" s="16">
        <v>65</v>
      </c>
      <c r="D247" s="17" t="s">
        <v>8221</v>
      </c>
      <c r="E247" s="16">
        <v>12</v>
      </c>
    </row>
    <row r="248" spans="1:5" x14ac:dyDescent="0.25">
      <c r="A248" s="17" t="s">
        <v>8219</v>
      </c>
      <c r="B248" s="16">
        <v>134</v>
      </c>
      <c r="D248" s="17" t="s">
        <v>8221</v>
      </c>
      <c r="E248" s="16">
        <v>4</v>
      </c>
    </row>
    <row r="249" spans="1:5" x14ac:dyDescent="0.25">
      <c r="A249" s="17" t="s">
        <v>8219</v>
      </c>
      <c r="B249" s="16">
        <v>119</v>
      </c>
      <c r="D249" s="17" t="s">
        <v>8221</v>
      </c>
      <c r="E249" s="16">
        <v>28</v>
      </c>
    </row>
    <row r="250" spans="1:5" x14ac:dyDescent="0.25">
      <c r="A250" s="17" t="s">
        <v>8219</v>
      </c>
      <c r="B250" s="16">
        <v>159</v>
      </c>
      <c r="D250" s="17" t="s">
        <v>8221</v>
      </c>
      <c r="E250" s="16">
        <v>25</v>
      </c>
    </row>
    <row r="251" spans="1:5" x14ac:dyDescent="0.25">
      <c r="A251" s="17" t="s">
        <v>8219</v>
      </c>
      <c r="B251" s="16">
        <v>167</v>
      </c>
      <c r="D251" s="17" t="s">
        <v>8221</v>
      </c>
      <c r="E251" s="16">
        <v>28</v>
      </c>
    </row>
    <row r="252" spans="1:5" x14ac:dyDescent="0.25">
      <c r="A252" s="17" t="s">
        <v>8219</v>
      </c>
      <c r="B252" s="16">
        <v>43</v>
      </c>
      <c r="D252" s="17" t="s">
        <v>8221</v>
      </c>
      <c r="E252" s="16">
        <v>310</v>
      </c>
    </row>
    <row r="253" spans="1:5" x14ac:dyDescent="0.25">
      <c r="A253" s="17" t="s">
        <v>8219</v>
      </c>
      <c r="B253" s="16">
        <v>1062</v>
      </c>
      <c r="D253" s="17" t="s">
        <v>8221</v>
      </c>
      <c r="E253" s="16">
        <v>15</v>
      </c>
    </row>
    <row r="254" spans="1:5" x14ac:dyDescent="0.25">
      <c r="A254" s="17" t="s">
        <v>8219</v>
      </c>
      <c r="B254" s="16">
        <v>9</v>
      </c>
      <c r="D254" s="17" t="s">
        <v>8221</v>
      </c>
      <c r="E254" s="16">
        <v>215</v>
      </c>
    </row>
    <row r="255" spans="1:5" x14ac:dyDescent="0.25">
      <c r="A255" s="17" t="s">
        <v>8219</v>
      </c>
      <c r="B255" s="16">
        <v>89</v>
      </c>
      <c r="D255" s="17" t="s">
        <v>8221</v>
      </c>
      <c r="E255" s="16">
        <v>3</v>
      </c>
    </row>
    <row r="256" spans="1:5" x14ac:dyDescent="0.25">
      <c r="A256" s="17" t="s">
        <v>8219</v>
      </c>
      <c r="B256" s="16">
        <v>174</v>
      </c>
      <c r="D256" s="17" t="s">
        <v>8221</v>
      </c>
      <c r="E256" s="16">
        <v>2</v>
      </c>
    </row>
    <row r="257" spans="1:5" x14ac:dyDescent="0.25">
      <c r="A257" s="17" t="s">
        <v>8219</v>
      </c>
      <c r="B257" s="16">
        <v>14</v>
      </c>
      <c r="D257" s="17" t="s">
        <v>8221</v>
      </c>
      <c r="E257" s="16">
        <v>26</v>
      </c>
    </row>
    <row r="258" spans="1:5" x14ac:dyDescent="0.25">
      <c r="A258" s="17" t="s">
        <v>8219</v>
      </c>
      <c r="B258" s="16">
        <v>48</v>
      </c>
      <c r="D258" s="17" t="s">
        <v>8221</v>
      </c>
      <c r="E258" s="16">
        <v>24</v>
      </c>
    </row>
    <row r="259" spans="1:5" x14ac:dyDescent="0.25">
      <c r="A259" s="17" t="s">
        <v>8219</v>
      </c>
      <c r="B259" s="16">
        <v>133</v>
      </c>
      <c r="D259" s="17" t="s">
        <v>8221</v>
      </c>
      <c r="E259" s="16">
        <v>96</v>
      </c>
    </row>
    <row r="260" spans="1:5" x14ac:dyDescent="0.25">
      <c r="A260" s="17" t="s">
        <v>8219</v>
      </c>
      <c r="B260" s="16">
        <v>83</v>
      </c>
      <c r="D260" s="17" t="s">
        <v>8221</v>
      </c>
      <c r="E260" s="16">
        <v>17</v>
      </c>
    </row>
    <row r="261" spans="1:5" x14ac:dyDescent="0.25">
      <c r="A261" s="17" t="s">
        <v>8219</v>
      </c>
      <c r="B261" s="16">
        <v>149</v>
      </c>
      <c r="D261" s="17" t="s">
        <v>8221</v>
      </c>
      <c r="E261" s="16">
        <v>94</v>
      </c>
    </row>
    <row r="262" spans="1:5" x14ac:dyDescent="0.25">
      <c r="A262" s="17" t="s">
        <v>8219</v>
      </c>
      <c r="B262" s="16">
        <v>49</v>
      </c>
      <c r="D262" s="17" t="s">
        <v>8221</v>
      </c>
      <c r="E262" s="16">
        <v>129</v>
      </c>
    </row>
    <row r="263" spans="1:5" x14ac:dyDescent="0.25">
      <c r="A263" s="17" t="s">
        <v>8219</v>
      </c>
      <c r="B263" s="16">
        <v>251</v>
      </c>
      <c r="D263" s="17" t="s">
        <v>8221</v>
      </c>
      <c r="E263" s="16">
        <v>1</v>
      </c>
    </row>
    <row r="264" spans="1:5" x14ac:dyDescent="0.25">
      <c r="A264" s="17" t="s">
        <v>8219</v>
      </c>
      <c r="B264" s="16">
        <v>22</v>
      </c>
      <c r="D264" s="17" t="s">
        <v>8221</v>
      </c>
      <c r="E264" s="16">
        <v>4</v>
      </c>
    </row>
    <row r="265" spans="1:5" x14ac:dyDescent="0.25">
      <c r="A265" s="17" t="s">
        <v>8219</v>
      </c>
      <c r="B265" s="16">
        <v>48</v>
      </c>
      <c r="D265" s="17" t="s">
        <v>8221</v>
      </c>
      <c r="E265" s="16">
        <v>3</v>
      </c>
    </row>
    <row r="266" spans="1:5" x14ac:dyDescent="0.25">
      <c r="A266" s="17" t="s">
        <v>8219</v>
      </c>
      <c r="B266" s="16">
        <v>383</v>
      </c>
      <c r="D266" s="17" t="s">
        <v>8221</v>
      </c>
      <c r="E266" s="16">
        <v>135</v>
      </c>
    </row>
    <row r="267" spans="1:5" x14ac:dyDescent="0.25">
      <c r="A267" s="17" t="s">
        <v>8219</v>
      </c>
      <c r="B267" s="16">
        <v>237</v>
      </c>
      <c r="D267" s="17" t="s">
        <v>8221</v>
      </c>
      <c r="E267" s="16">
        <v>10</v>
      </c>
    </row>
    <row r="268" spans="1:5" x14ac:dyDescent="0.25">
      <c r="A268" s="17" t="s">
        <v>8219</v>
      </c>
      <c r="B268" s="16">
        <v>13</v>
      </c>
      <c r="D268" s="17" t="s">
        <v>8221</v>
      </c>
      <c r="E268" s="16">
        <v>0</v>
      </c>
    </row>
    <row r="269" spans="1:5" x14ac:dyDescent="0.25">
      <c r="A269" s="17" t="s">
        <v>8219</v>
      </c>
      <c r="B269" s="16">
        <v>562</v>
      </c>
      <c r="D269" s="17" t="s">
        <v>8221</v>
      </c>
      <c r="E269" s="16">
        <v>6</v>
      </c>
    </row>
    <row r="270" spans="1:5" x14ac:dyDescent="0.25">
      <c r="A270" s="17" t="s">
        <v>8219</v>
      </c>
      <c r="B270" s="16">
        <v>71</v>
      </c>
      <c r="D270" s="17" t="s">
        <v>8221</v>
      </c>
      <c r="E270" s="16">
        <v>36</v>
      </c>
    </row>
    <row r="271" spans="1:5" x14ac:dyDescent="0.25">
      <c r="A271" s="17" t="s">
        <v>8219</v>
      </c>
      <c r="B271" s="16">
        <v>1510</v>
      </c>
      <c r="D271" s="17" t="s">
        <v>8221</v>
      </c>
      <c r="E271" s="16">
        <v>336</v>
      </c>
    </row>
    <row r="272" spans="1:5" x14ac:dyDescent="0.25">
      <c r="A272" s="17" t="s">
        <v>8219</v>
      </c>
      <c r="B272" s="16">
        <v>14</v>
      </c>
      <c r="D272" s="17" t="s">
        <v>8221</v>
      </c>
      <c r="E272" s="16">
        <v>34</v>
      </c>
    </row>
    <row r="273" spans="1:5" x14ac:dyDescent="0.25">
      <c r="A273" s="17" t="s">
        <v>8219</v>
      </c>
      <c r="B273" s="16">
        <v>193</v>
      </c>
      <c r="D273" s="17" t="s">
        <v>8221</v>
      </c>
      <c r="E273" s="16">
        <v>10</v>
      </c>
    </row>
    <row r="274" spans="1:5" x14ac:dyDescent="0.25">
      <c r="A274" s="17" t="s">
        <v>8219</v>
      </c>
      <c r="B274" s="16">
        <v>206</v>
      </c>
      <c r="D274" s="17" t="s">
        <v>8221</v>
      </c>
      <c r="E274" s="16">
        <v>201</v>
      </c>
    </row>
    <row r="275" spans="1:5" x14ac:dyDescent="0.25">
      <c r="A275" s="17" t="s">
        <v>8219</v>
      </c>
      <c r="B275" s="16">
        <v>351</v>
      </c>
      <c r="D275" s="17" t="s">
        <v>8221</v>
      </c>
      <c r="E275" s="16">
        <v>296</v>
      </c>
    </row>
    <row r="276" spans="1:5" x14ac:dyDescent="0.25">
      <c r="A276" s="17" t="s">
        <v>8219</v>
      </c>
      <c r="B276" s="16">
        <v>50</v>
      </c>
      <c r="D276" s="17" t="s">
        <v>8221</v>
      </c>
      <c r="E276" s="16">
        <v>7</v>
      </c>
    </row>
    <row r="277" spans="1:5" x14ac:dyDescent="0.25">
      <c r="A277" s="17" t="s">
        <v>8219</v>
      </c>
      <c r="B277" s="16">
        <v>184</v>
      </c>
      <c r="D277" s="17" t="s">
        <v>8221</v>
      </c>
      <c r="E277" s="16">
        <v>7</v>
      </c>
    </row>
    <row r="278" spans="1:5" x14ac:dyDescent="0.25">
      <c r="A278" s="17" t="s">
        <v>8219</v>
      </c>
      <c r="B278" s="16">
        <v>196</v>
      </c>
      <c r="D278" s="17" t="s">
        <v>8221</v>
      </c>
      <c r="E278" s="16">
        <v>1</v>
      </c>
    </row>
    <row r="279" spans="1:5" x14ac:dyDescent="0.25">
      <c r="A279" s="17" t="s">
        <v>8219</v>
      </c>
      <c r="B279" s="16">
        <v>229</v>
      </c>
      <c r="D279" s="17" t="s">
        <v>8221</v>
      </c>
      <c r="E279" s="16">
        <v>114</v>
      </c>
    </row>
    <row r="280" spans="1:5" x14ac:dyDescent="0.25">
      <c r="A280" s="17" t="s">
        <v>8219</v>
      </c>
      <c r="B280" s="16">
        <v>67</v>
      </c>
      <c r="D280" s="17" t="s">
        <v>8221</v>
      </c>
      <c r="E280" s="16">
        <v>29</v>
      </c>
    </row>
    <row r="281" spans="1:5" x14ac:dyDescent="0.25">
      <c r="A281" s="17" t="s">
        <v>8219</v>
      </c>
      <c r="B281" s="16">
        <v>95</v>
      </c>
      <c r="D281" s="17" t="s">
        <v>8221</v>
      </c>
      <c r="E281" s="16">
        <v>890</v>
      </c>
    </row>
    <row r="282" spans="1:5" x14ac:dyDescent="0.25">
      <c r="A282" s="17" t="s">
        <v>8219</v>
      </c>
      <c r="B282" s="16">
        <v>62</v>
      </c>
      <c r="D282" s="17" t="s">
        <v>8221</v>
      </c>
      <c r="E282" s="16">
        <v>31</v>
      </c>
    </row>
    <row r="283" spans="1:5" x14ac:dyDescent="0.25">
      <c r="A283" s="17" t="s">
        <v>8219</v>
      </c>
      <c r="B283" s="16">
        <v>73</v>
      </c>
      <c r="D283" s="17" t="s">
        <v>8221</v>
      </c>
      <c r="E283" s="16">
        <v>21</v>
      </c>
    </row>
    <row r="284" spans="1:5" x14ac:dyDescent="0.25">
      <c r="A284" s="17" t="s">
        <v>8219</v>
      </c>
      <c r="B284" s="16">
        <v>43</v>
      </c>
      <c r="D284" s="17" t="s">
        <v>8221</v>
      </c>
      <c r="E284" s="16">
        <v>37</v>
      </c>
    </row>
    <row r="285" spans="1:5" x14ac:dyDescent="0.25">
      <c r="A285" s="17" t="s">
        <v>8219</v>
      </c>
      <c r="B285" s="16">
        <v>70</v>
      </c>
      <c r="D285" s="17" t="s">
        <v>8221</v>
      </c>
      <c r="E285" s="16">
        <v>7</v>
      </c>
    </row>
    <row r="286" spans="1:5" x14ac:dyDescent="0.25">
      <c r="A286" s="17" t="s">
        <v>8219</v>
      </c>
      <c r="B286" s="16">
        <v>271</v>
      </c>
      <c r="D286" s="17" t="s">
        <v>8221</v>
      </c>
      <c r="E286" s="16">
        <v>4</v>
      </c>
    </row>
    <row r="287" spans="1:5" x14ac:dyDescent="0.25">
      <c r="A287" s="17" t="s">
        <v>8219</v>
      </c>
      <c r="B287" s="16">
        <v>55</v>
      </c>
      <c r="D287" s="17" t="s">
        <v>8221</v>
      </c>
      <c r="E287" s="16">
        <v>5</v>
      </c>
    </row>
    <row r="288" spans="1:5" x14ac:dyDescent="0.25">
      <c r="A288" s="17" t="s">
        <v>8219</v>
      </c>
      <c r="B288" s="16">
        <v>35</v>
      </c>
      <c r="D288" s="17" t="s">
        <v>8221</v>
      </c>
      <c r="E288" s="16">
        <v>0</v>
      </c>
    </row>
    <row r="289" spans="1:5" x14ac:dyDescent="0.25">
      <c r="A289" s="17" t="s">
        <v>8219</v>
      </c>
      <c r="B289" s="16">
        <v>22</v>
      </c>
      <c r="D289" s="17" t="s">
        <v>8221</v>
      </c>
      <c r="E289" s="16">
        <v>456</v>
      </c>
    </row>
    <row r="290" spans="1:5" x14ac:dyDescent="0.25">
      <c r="A290" s="17" t="s">
        <v>8219</v>
      </c>
      <c r="B290" s="16">
        <v>38</v>
      </c>
      <c r="D290" s="17" t="s">
        <v>8221</v>
      </c>
      <c r="E290" s="16">
        <v>369</v>
      </c>
    </row>
    <row r="291" spans="1:5" x14ac:dyDescent="0.25">
      <c r="A291" s="17" t="s">
        <v>8219</v>
      </c>
      <c r="B291" s="16">
        <v>15</v>
      </c>
      <c r="D291" s="17" t="s">
        <v>8221</v>
      </c>
      <c r="E291" s="16">
        <v>2</v>
      </c>
    </row>
    <row r="292" spans="1:5" x14ac:dyDescent="0.25">
      <c r="A292" s="17" t="s">
        <v>8219</v>
      </c>
      <c r="B292" s="16">
        <v>7</v>
      </c>
      <c r="D292" s="17" t="s">
        <v>8221</v>
      </c>
      <c r="E292" s="16">
        <v>0</v>
      </c>
    </row>
    <row r="293" spans="1:5" x14ac:dyDescent="0.25">
      <c r="A293" s="17" t="s">
        <v>8219</v>
      </c>
      <c r="B293" s="16">
        <v>241</v>
      </c>
      <c r="D293" s="17" t="s">
        <v>8221</v>
      </c>
      <c r="E293" s="16">
        <v>338</v>
      </c>
    </row>
    <row r="294" spans="1:5" x14ac:dyDescent="0.25">
      <c r="A294" s="17" t="s">
        <v>8219</v>
      </c>
      <c r="B294" s="16">
        <v>55</v>
      </c>
      <c r="D294" s="17" t="s">
        <v>8221</v>
      </c>
      <c r="E294" s="16">
        <v>4</v>
      </c>
    </row>
    <row r="295" spans="1:5" x14ac:dyDescent="0.25">
      <c r="A295" s="17" t="s">
        <v>8219</v>
      </c>
      <c r="B295" s="16">
        <v>171</v>
      </c>
      <c r="D295" s="17" t="s">
        <v>8221</v>
      </c>
      <c r="E295" s="16">
        <v>1</v>
      </c>
    </row>
    <row r="296" spans="1:5" x14ac:dyDescent="0.25">
      <c r="A296" s="17" t="s">
        <v>8219</v>
      </c>
      <c r="B296" s="16">
        <v>208</v>
      </c>
      <c r="D296" s="17" t="s">
        <v>8221</v>
      </c>
      <c r="E296" s="16">
        <v>28</v>
      </c>
    </row>
    <row r="297" spans="1:5" x14ac:dyDescent="0.25">
      <c r="A297" s="17" t="s">
        <v>8219</v>
      </c>
      <c r="B297" s="16">
        <v>21</v>
      </c>
      <c r="D297" s="17" t="s">
        <v>8221</v>
      </c>
      <c r="E297" s="16">
        <v>12</v>
      </c>
    </row>
    <row r="298" spans="1:5" x14ac:dyDescent="0.25">
      <c r="A298" s="17" t="s">
        <v>8219</v>
      </c>
      <c r="B298" s="16">
        <v>25</v>
      </c>
      <c r="D298" s="17" t="s">
        <v>8221</v>
      </c>
      <c r="E298" s="16">
        <v>16</v>
      </c>
    </row>
    <row r="299" spans="1:5" x14ac:dyDescent="0.25">
      <c r="A299" s="17" t="s">
        <v>8219</v>
      </c>
      <c r="B299" s="16">
        <v>52</v>
      </c>
      <c r="D299" s="17" t="s">
        <v>8221</v>
      </c>
      <c r="E299" s="16">
        <v>4</v>
      </c>
    </row>
    <row r="300" spans="1:5" x14ac:dyDescent="0.25">
      <c r="A300" s="17" t="s">
        <v>8219</v>
      </c>
      <c r="B300" s="16">
        <v>104</v>
      </c>
      <c r="D300" s="17" t="s">
        <v>8221</v>
      </c>
      <c r="E300" s="16">
        <v>4</v>
      </c>
    </row>
    <row r="301" spans="1:5" x14ac:dyDescent="0.25">
      <c r="A301" s="17" t="s">
        <v>8219</v>
      </c>
      <c r="B301" s="16">
        <v>73</v>
      </c>
      <c r="D301" s="17" t="s">
        <v>8221</v>
      </c>
      <c r="E301" s="16">
        <v>10</v>
      </c>
    </row>
    <row r="302" spans="1:5" x14ac:dyDescent="0.25">
      <c r="A302" s="17" t="s">
        <v>8219</v>
      </c>
      <c r="B302" s="16">
        <v>34</v>
      </c>
      <c r="D302" s="17" t="s">
        <v>8221</v>
      </c>
      <c r="E302" s="16">
        <v>0</v>
      </c>
    </row>
    <row r="303" spans="1:5" x14ac:dyDescent="0.25">
      <c r="A303" s="17" t="s">
        <v>8219</v>
      </c>
      <c r="B303" s="16">
        <v>56</v>
      </c>
      <c r="D303" s="17" t="s">
        <v>8221</v>
      </c>
      <c r="E303" s="16">
        <v>6</v>
      </c>
    </row>
    <row r="304" spans="1:5" x14ac:dyDescent="0.25">
      <c r="A304" s="17" t="s">
        <v>8219</v>
      </c>
      <c r="B304" s="16">
        <v>31</v>
      </c>
      <c r="D304" s="17" t="s">
        <v>8221</v>
      </c>
      <c r="E304" s="16">
        <v>0</v>
      </c>
    </row>
    <row r="305" spans="1:5" x14ac:dyDescent="0.25">
      <c r="A305" s="17" t="s">
        <v>8219</v>
      </c>
      <c r="B305" s="16">
        <v>84</v>
      </c>
      <c r="D305" s="17" t="s">
        <v>8221</v>
      </c>
      <c r="E305" s="16">
        <v>1</v>
      </c>
    </row>
    <row r="306" spans="1:5" x14ac:dyDescent="0.25">
      <c r="A306" s="17" t="s">
        <v>8219</v>
      </c>
      <c r="B306" s="16">
        <v>130</v>
      </c>
      <c r="D306" s="17" t="s">
        <v>8221</v>
      </c>
      <c r="E306" s="16">
        <v>0</v>
      </c>
    </row>
    <row r="307" spans="1:5" x14ac:dyDescent="0.25">
      <c r="A307" s="17" t="s">
        <v>8219</v>
      </c>
      <c r="B307" s="16">
        <v>12</v>
      </c>
      <c r="D307" s="17" t="s">
        <v>8221</v>
      </c>
      <c r="E307" s="16">
        <v>44</v>
      </c>
    </row>
    <row r="308" spans="1:5" x14ac:dyDescent="0.25">
      <c r="A308" s="17" t="s">
        <v>8219</v>
      </c>
      <c r="B308" s="16">
        <v>23</v>
      </c>
      <c r="D308" s="17" t="s">
        <v>8221</v>
      </c>
      <c r="E308" s="16">
        <v>0</v>
      </c>
    </row>
    <row r="309" spans="1:5" x14ac:dyDescent="0.25">
      <c r="A309" s="17" t="s">
        <v>8219</v>
      </c>
      <c r="B309" s="16">
        <v>158</v>
      </c>
      <c r="D309" s="17" t="s">
        <v>8221</v>
      </c>
      <c r="E309" s="16">
        <v>3</v>
      </c>
    </row>
    <row r="310" spans="1:5" x14ac:dyDescent="0.25">
      <c r="A310" s="17" t="s">
        <v>8219</v>
      </c>
      <c r="B310" s="16">
        <v>30</v>
      </c>
      <c r="D310" s="17" t="s">
        <v>8221</v>
      </c>
      <c r="E310" s="16">
        <v>0</v>
      </c>
    </row>
    <row r="311" spans="1:5" x14ac:dyDescent="0.25">
      <c r="A311" s="17" t="s">
        <v>8219</v>
      </c>
      <c r="B311" s="16">
        <v>18</v>
      </c>
      <c r="D311" s="17" t="s">
        <v>8221</v>
      </c>
      <c r="E311" s="16">
        <v>52</v>
      </c>
    </row>
    <row r="312" spans="1:5" x14ac:dyDescent="0.25">
      <c r="A312" s="17" t="s">
        <v>8219</v>
      </c>
      <c r="B312" s="16">
        <v>29</v>
      </c>
      <c r="D312" s="17" t="s">
        <v>8221</v>
      </c>
      <c r="E312" s="16">
        <v>0</v>
      </c>
    </row>
    <row r="313" spans="1:5" x14ac:dyDescent="0.25">
      <c r="A313" s="17" t="s">
        <v>8219</v>
      </c>
      <c r="B313" s="16">
        <v>31</v>
      </c>
      <c r="D313" s="17" t="s">
        <v>8221</v>
      </c>
      <c r="E313" s="16">
        <v>1</v>
      </c>
    </row>
    <row r="314" spans="1:5" x14ac:dyDescent="0.25">
      <c r="A314" s="17" t="s">
        <v>8219</v>
      </c>
      <c r="B314" s="16">
        <v>173</v>
      </c>
      <c r="D314" s="17" t="s">
        <v>8221</v>
      </c>
      <c r="E314" s="16">
        <v>1</v>
      </c>
    </row>
    <row r="315" spans="1:5" x14ac:dyDescent="0.25">
      <c r="A315" s="17" t="s">
        <v>8219</v>
      </c>
      <c r="B315" s="16">
        <v>17</v>
      </c>
      <c r="D315" s="17" t="s">
        <v>8221</v>
      </c>
      <c r="E315" s="16">
        <v>2</v>
      </c>
    </row>
    <row r="316" spans="1:5" x14ac:dyDescent="0.25">
      <c r="A316" s="17" t="s">
        <v>8219</v>
      </c>
      <c r="B316" s="16">
        <v>48</v>
      </c>
      <c r="D316" s="17" t="s">
        <v>8221</v>
      </c>
      <c r="E316" s="16">
        <v>9</v>
      </c>
    </row>
    <row r="317" spans="1:5" x14ac:dyDescent="0.25">
      <c r="A317" s="17" t="s">
        <v>8219</v>
      </c>
      <c r="B317" s="16">
        <v>59</v>
      </c>
      <c r="D317" s="17" t="s">
        <v>8221</v>
      </c>
      <c r="E317" s="16">
        <v>5</v>
      </c>
    </row>
    <row r="318" spans="1:5" x14ac:dyDescent="0.25">
      <c r="A318" s="17" t="s">
        <v>8219</v>
      </c>
      <c r="B318" s="16">
        <v>39</v>
      </c>
      <c r="D318" s="17" t="s">
        <v>8221</v>
      </c>
      <c r="E318" s="16">
        <v>57</v>
      </c>
    </row>
    <row r="319" spans="1:5" x14ac:dyDescent="0.25">
      <c r="A319" s="17" t="s">
        <v>8219</v>
      </c>
      <c r="B319" s="16">
        <v>59</v>
      </c>
      <c r="D319" s="17" t="s">
        <v>8221</v>
      </c>
      <c r="E319" s="16">
        <v>3</v>
      </c>
    </row>
    <row r="320" spans="1:5" x14ac:dyDescent="0.25">
      <c r="A320" s="17" t="s">
        <v>8219</v>
      </c>
      <c r="B320" s="16">
        <v>60</v>
      </c>
      <c r="D320" s="17" t="s">
        <v>8221</v>
      </c>
      <c r="E320" s="16">
        <v>1</v>
      </c>
    </row>
    <row r="321" spans="1:5" x14ac:dyDescent="0.25">
      <c r="A321" s="17" t="s">
        <v>8219</v>
      </c>
      <c r="B321" s="16">
        <v>20</v>
      </c>
      <c r="D321" s="17" t="s">
        <v>8221</v>
      </c>
      <c r="E321" s="16">
        <v>6</v>
      </c>
    </row>
    <row r="322" spans="1:5" x14ac:dyDescent="0.25">
      <c r="A322" s="17" t="s">
        <v>8219</v>
      </c>
      <c r="B322" s="16">
        <v>2</v>
      </c>
      <c r="D322" s="17" t="s">
        <v>8221</v>
      </c>
      <c r="E322" s="16">
        <v>48</v>
      </c>
    </row>
    <row r="323" spans="1:5" x14ac:dyDescent="0.25">
      <c r="A323" s="17" t="s">
        <v>8219</v>
      </c>
      <c r="B323" s="16">
        <v>315</v>
      </c>
      <c r="D323" s="17" t="s">
        <v>8221</v>
      </c>
      <c r="E323" s="16">
        <v>2</v>
      </c>
    </row>
    <row r="324" spans="1:5" x14ac:dyDescent="0.25">
      <c r="A324" s="17" t="s">
        <v>8219</v>
      </c>
      <c r="B324" s="16">
        <v>2174</v>
      </c>
      <c r="D324" s="17" t="s">
        <v>8221</v>
      </c>
      <c r="E324" s="16">
        <v>4</v>
      </c>
    </row>
    <row r="325" spans="1:5" x14ac:dyDescent="0.25">
      <c r="A325" s="17" t="s">
        <v>8219</v>
      </c>
      <c r="B325" s="16">
        <v>152</v>
      </c>
      <c r="D325" s="17" t="s">
        <v>8221</v>
      </c>
      <c r="E325" s="16">
        <v>5</v>
      </c>
    </row>
    <row r="326" spans="1:5" x14ac:dyDescent="0.25">
      <c r="A326" s="17" t="s">
        <v>8219</v>
      </c>
      <c r="B326" s="16">
        <v>1021</v>
      </c>
      <c r="D326" s="17" t="s">
        <v>8221</v>
      </c>
      <c r="E326" s="16">
        <v>79</v>
      </c>
    </row>
    <row r="327" spans="1:5" x14ac:dyDescent="0.25">
      <c r="A327" s="17" t="s">
        <v>8219</v>
      </c>
      <c r="B327" s="16">
        <v>237</v>
      </c>
      <c r="D327" s="17" t="s">
        <v>8221</v>
      </c>
      <c r="E327" s="16">
        <v>2</v>
      </c>
    </row>
    <row r="328" spans="1:5" x14ac:dyDescent="0.25">
      <c r="A328" s="17" t="s">
        <v>8219</v>
      </c>
      <c r="B328" s="16">
        <v>27</v>
      </c>
      <c r="D328" s="17" t="s">
        <v>8221</v>
      </c>
      <c r="E328" s="16">
        <v>11</v>
      </c>
    </row>
    <row r="329" spans="1:5" x14ac:dyDescent="0.25">
      <c r="A329" s="17" t="s">
        <v>8219</v>
      </c>
      <c r="B329" s="16">
        <v>17</v>
      </c>
      <c r="D329" s="17" t="s">
        <v>8221</v>
      </c>
      <c r="E329" s="16">
        <v>11</v>
      </c>
    </row>
    <row r="330" spans="1:5" x14ac:dyDescent="0.25">
      <c r="A330" s="17" t="s">
        <v>8219</v>
      </c>
      <c r="B330" s="16">
        <v>27</v>
      </c>
      <c r="D330" s="17" t="s">
        <v>8221</v>
      </c>
      <c r="E330" s="16">
        <v>1</v>
      </c>
    </row>
    <row r="331" spans="1:5" x14ac:dyDescent="0.25">
      <c r="A331" s="17" t="s">
        <v>8219</v>
      </c>
      <c r="B331" s="16">
        <v>82</v>
      </c>
      <c r="D331" s="17" t="s">
        <v>8221</v>
      </c>
      <c r="E331" s="16">
        <v>3</v>
      </c>
    </row>
    <row r="332" spans="1:5" x14ac:dyDescent="0.25">
      <c r="A332" s="17" t="s">
        <v>8219</v>
      </c>
      <c r="B332" s="16">
        <v>48</v>
      </c>
      <c r="D332" s="17" t="s">
        <v>8221</v>
      </c>
      <c r="E332" s="16">
        <v>5</v>
      </c>
    </row>
    <row r="333" spans="1:5" x14ac:dyDescent="0.25">
      <c r="A333" s="17" t="s">
        <v>8219</v>
      </c>
      <c r="B333" s="16">
        <v>105</v>
      </c>
      <c r="D333" s="17" t="s">
        <v>8221</v>
      </c>
      <c r="E333" s="16">
        <v>12</v>
      </c>
    </row>
    <row r="334" spans="1:5" x14ac:dyDescent="0.25">
      <c r="A334" s="17" t="s">
        <v>8219</v>
      </c>
      <c r="B334" s="16">
        <v>28</v>
      </c>
      <c r="D334" s="17" t="s">
        <v>8221</v>
      </c>
      <c r="E334" s="16">
        <v>2</v>
      </c>
    </row>
    <row r="335" spans="1:5" x14ac:dyDescent="0.25">
      <c r="A335" s="17" t="s">
        <v>8219</v>
      </c>
      <c r="B335" s="16">
        <v>1107</v>
      </c>
      <c r="D335" s="17" t="s">
        <v>8221</v>
      </c>
      <c r="E335" s="16">
        <v>5</v>
      </c>
    </row>
    <row r="336" spans="1:5" x14ac:dyDescent="0.25">
      <c r="A336" s="17" t="s">
        <v>8219</v>
      </c>
      <c r="B336" s="16">
        <v>1013</v>
      </c>
      <c r="D336" s="17" t="s">
        <v>8221</v>
      </c>
      <c r="E336" s="16">
        <v>21</v>
      </c>
    </row>
    <row r="337" spans="1:5" x14ac:dyDescent="0.25">
      <c r="A337" s="17" t="s">
        <v>8219</v>
      </c>
      <c r="B337" s="16">
        <v>274</v>
      </c>
      <c r="D337" s="17" t="s">
        <v>8221</v>
      </c>
      <c r="E337" s="16">
        <v>0</v>
      </c>
    </row>
    <row r="338" spans="1:5" x14ac:dyDescent="0.25">
      <c r="A338" s="17" t="s">
        <v>8219</v>
      </c>
      <c r="B338" s="16">
        <v>87</v>
      </c>
      <c r="D338" s="17" t="s">
        <v>8221</v>
      </c>
      <c r="E338" s="16">
        <v>45</v>
      </c>
    </row>
    <row r="339" spans="1:5" x14ac:dyDescent="0.25">
      <c r="A339" s="17" t="s">
        <v>8219</v>
      </c>
      <c r="B339" s="16">
        <v>99</v>
      </c>
      <c r="D339" s="17" t="s">
        <v>8221</v>
      </c>
      <c r="E339" s="16">
        <v>29</v>
      </c>
    </row>
    <row r="340" spans="1:5" x14ac:dyDescent="0.25">
      <c r="A340" s="17" t="s">
        <v>8219</v>
      </c>
      <c r="B340" s="16">
        <v>276</v>
      </c>
      <c r="D340" s="17" t="s">
        <v>8221</v>
      </c>
      <c r="E340" s="16">
        <v>2</v>
      </c>
    </row>
    <row r="341" spans="1:5" x14ac:dyDescent="0.25">
      <c r="A341" s="17" t="s">
        <v>8219</v>
      </c>
      <c r="B341" s="16">
        <v>21</v>
      </c>
      <c r="D341" s="17" t="s">
        <v>8221</v>
      </c>
      <c r="E341" s="16">
        <v>30</v>
      </c>
    </row>
    <row r="342" spans="1:5" x14ac:dyDescent="0.25">
      <c r="A342" s="17" t="s">
        <v>8219</v>
      </c>
      <c r="B342" s="16">
        <v>41</v>
      </c>
      <c r="D342" s="17" t="s">
        <v>8221</v>
      </c>
      <c r="E342" s="16">
        <v>8</v>
      </c>
    </row>
    <row r="343" spans="1:5" x14ac:dyDescent="0.25">
      <c r="A343" s="17" t="s">
        <v>8219</v>
      </c>
      <c r="B343" s="16">
        <v>119</v>
      </c>
      <c r="D343" s="17" t="s">
        <v>8221</v>
      </c>
      <c r="E343" s="16">
        <v>1</v>
      </c>
    </row>
    <row r="344" spans="1:5" x14ac:dyDescent="0.25">
      <c r="A344" s="17" t="s">
        <v>8219</v>
      </c>
      <c r="B344" s="16">
        <v>153</v>
      </c>
      <c r="D344" s="17" t="s">
        <v>8221</v>
      </c>
      <c r="E344" s="16">
        <v>14</v>
      </c>
    </row>
    <row r="345" spans="1:5" x14ac:dyDescent="0.25">
      <c r="A345" s="17" t="s">
        <v>8219</v>
      </c>
      <c r="B345" s="16">
        <v>100</v>
      </c>
      <c r="D345" s="17" t="s">
        <v>8221</v>
      </c>
      <c r="E345" s="16">
        <v>24</v>
      </c>
    </row>
    <row r="346" spans="1:5" x14ac:dyDescent="0.25">
      <c r="A346" s="17" t="s">
        <v>8219</v>
      </c>
      <c r="B346" s="16">
        <v>143</v>
      </c>
      <c r="D346" s="17" t="s">
        <v>8221</v>
      </c>
      <c r="E346" s="16">
        <v>2</v>
      </c>
    </row>
    <row r="347" spans="1:5" x14ac:dyDescent="0.25">
      <c r="A347" s="17" t="s">
        <v>8219</v>
      </c>
      <c r="B347" s="16">
        <v>140</v>
      </c>
      <c r="D347" s="17" t="s">
        <v>8221</v>
      </c>
      <c r="E347" s="16">
        <v>21</v>
      </c>
    </row>
    <row r="348" spans="1:5" x14ac:dyDescent="0.25">
      <c r="A348" s="17" t="s">
        <v>8219</v>
      </c>
      <c r="B348" s="16">
        <v>35</v>
      </c>
      <c r="D348" s="17" t="s">
        <v>8221</v>
      </c>
      <c r="E348" s="16">
        <v>7</v>
      </c>
    </row>
    <row r="349" spans="1:5" x14ac:dyDescent="0.25">
      <c r="A349" s="17" t="s">
        <v>8219</v>
      </c>
      <c r="B349" s="16">
        <v>149</v>
      </c>
      <c r="D349" s="17" t="s">
        <v>8221</v>
      </c>
      <c r="E349" s="16">
        <v>0</v>
      </c>
    </row>
    <row r="350" spans="1:5" x14ac:dyDescent="0.25">
      <c r="A350" s="17" t="s">
        <v>8219</v>
      </c>
      <c r="B350" s="16">
        <v>130</v>
      </c>
      <c r="D350" s="17" t="s">
        <v>8221</v>
      </c>
      <c r="E350" s="16">
        <v>4</v>
      </c>
    </row>
    <row r="351" spans="1:5" x14ac:dyDescent="0.25">
      <c r="A351" s="17" t="s">
        <v>8219</v>
      </c>
      <c r="B351" s="16">
        <v>120</v>
      </c>
      <c r="D351" s="17" t="s">
        <v>8221</v>
      </c>
      <c r="E351" s="16">
        <v>32</v>
      </c>
    </row>
    <row r="352" spans="1:5" x14ac:dyDescent="0.25">
      <c r="A352" s="17" t="s">
        <v>8219</v>
      </c>
      <c r="B352" s="16">
        <v>265</v>
      </c>
      <c r="D352" s="17" t="s">
        <v>8221</v>
      </c>
      <c r="E352" s="16">
        <v>4</v>
      </c>
    </row>
    <row r="353" spans="1:5" x14ac:dyDescent="0.25">
      <c r="A353" s="17" t="s">
        <v>8219</v>
      </c>
      <c r="B353" s="16">
        <v>71</v>
      </c>
      <c r="D353" s="17" t="s">
        <v>8221</v>
      </c>
      <c r="E353" s="16">
        <v>9</v>
      </c>
    </row>
    <row r="354" spans="1:5" x14ac:dyDescent="0.25">
      <c r="A354" s="17" t="s">
        <v>8219</v>
      </c>
      <c r="B354" s="16">
        <v>13</v>
      </c>
      <c r="D354" s="17" t="s">
        <v>8221</v>
      </c>
      <c r="E354" s="16">
        <v>17</v>
      </c>
    </row>
    <row r="355" spans="1:5" x14ac:dyDescent="0.25">
      <c r="A355" s="17" t="s">
        <v>8219</v>
      </c>
      <c r="B355" s="16">
        <v>169</v>
      </c>
      <c r="D355" s="17" t="s">
        <v>8221</v>
      </c>
      <c r="E355" s="16">
        <v>5</v>
      </c>
    </row>
    <row r="356" spans="1:5" x14ac:dyDescent="0.25">
      <c r="A356" s="17" t="s">
        <v>8219</v>
      </c>
      <c r="B356" s="16">
        <v>57</v>
      </c>
      <c r="D356" s="17" t="s">
        <v>8221</v>
      </c>
      <c r="E356" s="16">
        <v>53</v>
      </c>
    </row>
    <row r="357" spans="1:5" x14ac:dyDescent="0.25">
      <c r="A357" s="17" t="s">
        <v>8219</v>
      </c>
      <c r="B357" s="16">
        <v>229</v>
      </c>
      <c r="D357" s="17" t="s">
        <v>8221</v>
      </c>
      <c r="E357" s="16">
        <v>7</v>
      </c>
    </row>
    <row r="358" spans="1:5" x14ac:dyDescent="0.25">
      <c r="A358" s="17" t="s">
        <v>8219</v>
      </c>
      <c r="B358" s="16">
        <v>108</v>
      </c>
      <c r="D358" s="17" t="s">
        <v>8221</v>
      </c>
      <c r="E358" s="16">
        <v>72</v>
      </c>
    </row>
    <row r="359" spans="1:5" x14ac:dyDescent="0.25">
      <c r="A359" s="17" t="s">
        <v>8219</v>
      </c>
      <c r="B359" s="16">
        <v>108</v>
      </c>
      <c r="D359" s="17" t="s">
        <v>8221</v>
      </c>
      <c r="E359" s="16">
        <v>0</v>
      </c>
    </row>
    <row r="360" spans="1:5" x14ac:dyDescent="0.25">
      <c r="A360" s="17" t="s">
        <v>8219</v>
      </c>
      <c r="B360" s="16">
        <v>41</v>
      </c>
      <c r="D360" s="17" t="s">
        <v>8221</v>
      </c>
      <c r="E360" s="16">
        <v>2</v>
      </c>
    </row>
    <row r="361" spans="1:5" x14ac:dyDescent="0.25">
      <c r="A361" s="17" t="s">
        <v>8219</v>
      </c>
      <c r="B361" s="16">
        <v>139</v>
      </c>
      <c r="D361" s="17" t="s">
        <v>8221</v>
      </c>
      <c r="E361" s="16">
        <v>8</v>
      </c>
    </row>
    <row r="362" spans="1:5" x14ac:dyDescent="0.25">
      <c r="A362" s="17" t="s">
        <v>8219</v>
      </c>
      <c r="B362" s="16">
        <v>19</v>
      </c>
      <c r="D362" s="17" t="s">
        <v>8221</v>
      </c>
      <c r="E362" s="16">
        <v>2</v>
      </c>
    </row>
    <row r="363" spans="1:5" x14ac:dyDescent="0.25">
      <c r="A363" s="17" t="s">
        <v>8219</v>
      </c>
      <c r="B363" s="16">
        <v>94</v>
      </c>
      <c r="D363" s="17" t="s">
        <v>8221</v>
      </c>
      <c r="E363" s="16">
        <v>0</v>
      </c>
    </row>
    <row r="364" spans="1:5" x14ac:dyDescent="0.25">
      <c r="A364" s="17" t="s">
        <v>8219</v>
      </c>
      <c r="B364" s="16">
        <v>23</v>
      </c>
      <c r="D364" s="17" t="s">
        <v>8221</v>
      </c>
      <c r="E364" s="16">
        <v>3</v>
      </c>
    </row>
    <row r="365" spans="1:5" x14ac:dyDescent="0.25">
      <c r="A365" s="17" t="s">
        <v>8219</v>
      </c>
      <c r="B365" s="16">
        <v>15</v>
      </c>
      <c r="D365" s="17" t="s">
        <v>8221</v>
      </c>
      <c r="E365" s="16">
        <v>4</v>
      </c>
    </row>
    <row r="366" spans="1:5" x14ac:dyDescent="0.25">
      <c r="A366" s="17" t="s">
        <v>8219</v>
      </c>
      <c r="B366" s="16">
        <v>62</v>
      </c>
      <c r="D366" s="17" t="s">
        <v>8221</v>
      </c>
      <c r="E366" s="16">
        <v>3</v>
      </c>
    </row>
    <row r="367" spans="1:5" x14ac:dyDescent="0.25">
      <c r="A367" s="17" t="s">
        <v>8219</v>
      </c>
      <c r="B367" s="16">
        <v>74</v>
      </c>
      <c r="D367" s="17" t="s">
        <v>8221</v>
      </c>
      <c r="E367" s="16">
        <v>6</v>
      </c>
    </row>
    <row r="368" spans="1:5" x14ac:dyDescent="0.25">
      <c r="A368" s="17" t="s">
        <v>8219</v>
      </c>
      <c r="B368" s="16">
        <v>97</v>
      </c>
      <c r="D368" s="17" t="s">
        <v>8221</v>
      </c>
      <c r="E368" s="16">
        <v>0</v>
      </c>
    </row>
    <row r="369" spans="1:5" x14ac:dyDescent="0.25">
      <c r="A369" s="17" t="s">
        <v>8219</v>
      </c>
      <c r="B369" s="16">
        <v>55</v>
      </c>
      <c r="D369" s="17" t="s">
        <v>8221</v>
      </c>
      <c r="E369" s="16">
        <v>0</v>
      </c>
    </row>
    <row r="370" spans="1:5" x14ac:dyDescent="0.25">
      <c r="A370" s="17" t="s">
        <v>8219</v>
      </c>
      <c r="B370" s="16">
        <v>44</v>
      </c>
      <c r="D370" s="17" t="s">
        <v>8221</v>
      </c>
      <c r="E370" s="16">
        <v>0</v>
      </c>
    </row>
    <row r="371" spans="1:5" x14ac:dyDescent="0.25">
      <c r="A371" s="17" t="s">
        <v>8219</v>
      </c>
      <c r="B371" s="16">
        <v>110</v>
      </c>
      <c r="D371" s="17" t="s">
        <v>8221</v>
      </c>
      <c r="E371" s="16">
        <v>8</v>
      </c>
    </row>
    <row r="372" spans="1:5" x14ac:dyDescent="0.25">
      <c r="A372" s="17" t="s">
        <v>8219</v>
      </c>
      <c r="B372" s="16">
        <v>59</v>
      </c>
      <c r="D372" s="17" t="s">
        <v>8221</v>
      </c>
      <c r="E372" s="16">
        <v>5</v>
      </c>
    </row>
    <row r="373" spans="1:5" x14ac:dyDescent="0.25">
      <c r="A373" s="17" t="s">
        <v>8219</v>
      </c>
      <c r="B373" s="16">
        <v>62</v>
      </c>
      <c r="D373" s="17" t="s">
        <v>8221</v>
      </c>
      <c r="E373" s="16">
        <v>0</v>
      </c>
    </row>
    <row r="374" spans="1:5" x14ac:dyDescent="0.25">
      <c r="A374" s="17" t="s">
        <v>8219</v>
      </c>
      <c r="B374" s="16">
        <v>105</v>
      </c>
      <c r="D374" s="17" t="s">
        <v>8221</v>
      </c>
      <c r="E374" s="16">
        <v>2</v>
      </c>
    </row>
    <row r="375" spans="1:5" x14ac:dyDescent="0.25">
      <c r="A375" s="17" t="s">
        <v>8219</v>
      </c>
      <c r="B375" s="16">
        <v>26</v>
      </c>
      <c r="D375" s="17" t="s">
        <v>8221</v>
      </c>
      <c r="E375" s="16">
        <v>24</v>
      </c>
    </row>
    <row r="376" spans="1:5" x14ac:dyDescent="0.25">
      <c r="A376" s="17" t="s">
        <v>8219</v>
      </c>
      <c r="B376" s="16">
        <v>49</v>
      </c>
      <c r="D376" s="17" t="s">
        <v>8221</v>
      </c>
      <c r="E376" s="16">
        <v>0</v>
      </c>
    </row>
    <row r="377" spans="1:5" x14ac:dyDescent="0.25">
      <c r="A377" s="17" t="s">
        <v>8219</v>
      </c>
      <c r="B377" s="16">
        <v>68</v>
      </c>
      <c r="D377" s="17" t="s">
        <v>8221</v>
      </c>
      <c r="E377" s="16">
        <v>9</v>
      </c>
    </row>
    <row r="378" spans="1:5" x14ac:dyDescent="0.25">
      <c r="A378" s="17" t="s">
        <v>8219</v>
      </c>
      <c r="B378" s="16">
        <v>22</v>
      </c>
      <c r="D378" s="17" t="s">
        <v>8221</v>
      </c>
      <c r="E378" s="16">
        <v>0</v>
      </c>
    </row>
    <row r="379" spans="1:5" x14ac:dyDescent="0.25">
      <c r="A379" s="17" t="s">
        <v>8219</v>
      </c>
      <c r="B379" s="16">
        <v>18</v>
      </c>
      <c r="D379" s="17" t="s">
        <v>8221</v>
      </c>
      <c r="E379" s="16">
        <v>1</v>
      </c>
    </row>
    <row r="380" spans="1:5" x14ac:dyDescent="0.25">
      <c r="A380" s="17" t="s">
        <v>8219</v>
      </c>
      <c r="B380" s="16">
        <v>19</v>
      </c>
      <c r="D380" s="17" t="s">
        <v>8221</v>
      </c>
      <c r="E380" s="16">
        <v>10</v>
      </c>
    </row>
    <row r="381" spans="1:5" x14ac:dyDescent="0.25">
      <c r="A381" s="17" t="s">
        <v>8219</v>
      </c>
      <c r="B381" s="16">
        <v>99</v>
      </c>
      <c r="D381" s="17" t="s">
        <v>8221</v>
      </c>
      <c r="E381" s="16">
        <v>1</v>
      </c>
    </row>
    <row r="382" spans="1:5" x14ac:dyDescent="0.25">
      <c r="A382" s="17" t="s">
        <v>8219</v>
      </c>
      <c r="B382" s="16">
        <v>27</v>
      </c>
      <c r="D382" s="17" t="s">
        <v>8221</v>
      </c>
      <c r="E382" s="16">
        <v>0</v>
      </c>
    </row>
    <row r="383" spans="1:5" x14ac:dyDescent="0.25">
      <c r="A383" s="17" t="s">
        <v>8219</v>
      </c>
      <c r="B383" s="16">
        <v>25</v>
      </c>
      <c r="D383" s="17" t="s">
        <v>8221</v>
      </c>
      <c r="E383" s="16">
        <v>20</v>
      </c>
    </row>
    <row r="384" spans="1:5" x14ac:dyDescent="0.25">
      <c r="A384" s="17" t="s">
        <v>8219</v>
      </c>
      <c r="B384" s="16">
        <v>14</v>
      </c>
      <c r="D384" s="17" t="s">
        <v>8221</v>
      </c>
      <c r="E384" s="16">
        <v>30</v>
      </c>
    </row>
    <row r="385" spans="1:5" x14ac:dyDescent="0.25">
      <c r="A385" s="17" t="s">
        <v>8219</v>
      </c>
      <c r="B385" s="16">
        <v>35</v>
      </c>
      <c r="D385" s="17" t="s">
        <v>8221</v>
      </c>
      <c r="E385" s="16">
        <v>6</v>
      </c>
    </row>
    <row r="386" spans="1:5" x14ac:dyDescent="0.25">
      <c r="A386" s="17" t="s">
        <v>8219</v>
      </c>
      <c r="B386" s="16">
        <v>10</v>
      </c>
      <c r="D386" s="17" t="s">
        <v>8221</v>
      </c>
      <c r="E386" s="16">
        <v>15</v>
      </c>
    </row>
    <row r="387" spans="1:5" x14ac:dyDescent="0.25">
      <c r="A387" s="17" t="s">
        <v>8219</v>
      </c>
      <c r="B387" s="16">
        <v>29</v>
      </c>
      <c r="D387" s="17" t="s">
        <v>8221</v>
      </c>
      <c r="E387" s="16">
        <v>5</v>
      </c>
    </row>
    <row r="388" spans="1:5" x14ac:dyDescent="0.25">
      <c r="A388" s="17" t="s">
        <v>8219</v>
      </c>
      <c r="B388" s="16">
        <v>44</v>
      </c>
      <c r="D388" s="17" t="s">
        <v>8221</v>
      </c>
      <c r="E388" s="16">
        <v>0</v>
      </c>
    </row>
    <row r="389" spans="1:5" x14ac:dyDescent="0.25">
      <c r="A389" s="17" t="s">
        <v>8219</v>
      </c>
      <c r="B389" s="16">
        <v>17</v>
      </c>
      <c r="D389" s="17" t="s">
        <v>8221</v>
      </c>
      <c r="E389" s="16">
        <v>0</v>
      </c>
    </row>
    <row r="390" spans="1:5" x14ac:dyDescent="0.25">
      <c r="A390" s="17" t="s">
        <v>8219</v>
      </c>
      <c r="B390" s="16">
        <v>34</v>
      </c>
      <c r="D390" s="17" t="s">
        <v>8221</v>
      </c>
      <c r="E390" s="16">
        <v>28</v>
      </c>
    </row>
    <row r="391" spans="1:5" x14ac:dyDescent="0.25">
      <c r="A391" s="17" t="s">
        <v>8219</v>
      </c>
      <c r="B391" s="16">
        <v>14</v>
      </c>
      <c r="D391" s="17" t="s">
        <v>8221</v>
      </c>
      <c r="E391" s="16">
        <v>0</v>
      </c>
    </row>
    <row r="392" spans="1:5" x14ac:dyDescent="0.25">
      <c r="A392" s="17" t="s">
        <v>8219</v>
      </c>
      <c r="B392" s="16">
        <v>156</v>
      </c>
      <c r="D392" s="17" t="s">
        <v>8221</v>
      </c>
      <c r="E392" s="16">
        <v>5</v>
      </c>
    </row>
    <row r="393" spans="1:5" x14ac:dyDescent="0.25">
      <c r="A393" s="17" t="s">
        <v>8219</v>
      </c>
      <c r="B393" s="16">
        <v>128</v>
      </c>
      <c r="D393" s="17" t="s">
        <v>8221</v>
      </c>
      <c r="E393" s="16">
        <v>7</v>
      </c>
    </row>
    <row r="394" spans="1:5" x14ac:dyDescent="0.25">
      <c r="A394" s="17" t="s">
        <v>8219</v>
      </c>
      <c r="B394" s="16">
        <v>60</v>
      </c>
      <c r="D394" s="17" t="s">
        <v>8221</v>
      </c>
      <c r="E394" s="16">
        <v>30</v>
      </c>
    </row>
    <row r="395" spans="1:5" x14ac:dyDescent="0.25">
      <c r="A395" s="17" t="s">
        <v>8219</v>
      </c>
      <c r="B395" s="16">
        <v>32</v>
      </c>
      <c r="D395" s="17" t="s">
        <v>8221</v>
      </c>
      <c r="E395" s="16">
        <v>2</v>
      </c>
    </row>
    <row r="396" spans="1:5" x14ac:dyDescent="0.25">
      <c r="A396" s="17" t="s">
        <v>8219</v>
      </c>
      <c r="B396" s="16">
        <v>53</v>
      </c>
      <c r="D396" s="17" t="s">
        <v>8221</v>
      </c>
      <c r="E396" s="16">
        <v>30</v>
      </c>
    </row>
    <row r="397" spans="1:5" x14ac:dyDescent="0.25">
      <c r="A397" s="17" t="s">
        <v>8219</v>
      </c>
      <c r="B397" s="16">
        <v>184</v>
      </c>
      <c r="D397" s="17" t="s">
        <v>8221</v>
      </c>
      <c r="E397" s="16">
        <v>2</v>
      </c>
    </row>
    <row r="398" spans="1:5" x14ac:dyDescent="0.25">
      <c r="A398" s="17" t="s">
        <v>8219</v>
      </c>
      <c r="B398" s="16">
        <v>90</v>
      </c>
      <c r="D398" s="17" t="s">
        <v>8221</v>
      </c>
      <c r="E398" s="16">
        <v>0</v>
      </c>
    </row>
    <row r="399" spans="1:5" x14ac:dyDescent="0.25">
      <c r="A399" s="17" t="s">
        <v>8219</v>
      </c>
      <c r="B399" s="16">
        <v>71</v>
      </c>
      <c r="D399" s="17" t="s">
        <v>8221</v>
      </c>
      <c r="E399" s="16">
        <v>2</v>
      </c>
    </row>
    <row r="400" spans="1:5" x14ac:dyDescent="0.25">
      <c r="A400" s="17" t="s">
        <v>8219</v>
      </c>
      <c r="B400" s="16">
        <v>87</v>
      </c>
      <c r="D400" s="17" t="s">
        <v>8221</v>
      </c>
      <c r="E400" s="16">
        <v>1</v>
      </c>
    </row>
    <row r="401" spans="1:5" x14ac:dyDescent="0.25">
      <c r="A401" s="17" t="s">
        <v>8219</v>
      </c>
      <c r="B401" s="16">
        <v>28</v>
      </c>
      <c r="D401" s="17" t="s">
        <v>8221</v>
      </c>
      <c r="E401" s="16">
        <v>2</v>
      </c>
    </row>
    <row r="402" spans="1:5" x14ac:dyDescent="0.25">
      <c r="A402" s="17" t="s">
        <v>8219</v>
      </c>
      <c r="B402" s="16">
        <v>56</v>
      </c>
      <c r="D402" s="17" t="s">
        <v>8221</v>
      </c>
      <c r="E402" s="16">
        <v>14</v>
      </c>
    </row>
    <row r="403" spans="1:5" x14ac:dyDescent="0.25">
      <c r="A403" s="17" t="s">
        <v>8219</v>
      </c>
      <c r="B403" s="16">
        <v>51</v>
      </c>
      <c r="D403" s="17" t="s">
        <v>8221</v>
      </c>
      <c r="E403" s="16">
        <v>31</v>
      </c>
    </row>
    <row r="404" spans="1:5" x14ac:dyDescent="0.25">
      <c r="A404" s="17" t="s">
        <v>8219</v>
      </c>
      <c r="B404" s="16">
        <v>75</v>
      </c>
      <c r="D404" s="17" t="s">
        <v>8221</v>
      </c>
      <c r="E404" s="16">
        <v>16</v>
      </c>
    </row>
    <row r="405" spans="1:5" x14ac:dyDescent="0.25">
      <c r="A405" s="17" t="s">
        <v>8219</v>
      </c>
      <c r="B405" s="16">
        <v>38</v>
      </c>
      <c r="D405" s="17" t="s">
        <v>8221</v>
      </c>
      <c r="E405" s="16">
        <v>12</v>
      </c>
    </row>
    <row r="406" spans="1:5" x14ac:dyDescent="0.25">
      <c r="A406" s="17" t="s">
        <v>8219</v>
      </c>
      <c r="B406" s="16">
        <v>18</v>
      </c>
      <c r="D406" s="17" t="s">
        <v>8221</v>
      </c>
      <c r="E406" s="16">
        <v>96</v>
      </c>
    </row>
    <row r="407" spans="1:5" x14ac:dyDescent="0.25">
      <c r="A407" s="17" t="s">
        <v>8219</v>
      </c>
      <c r="B407" s="16">
        <v>54</v>
      </c>
      <c r="D407" s="17" t="s">
        <v>8221</v>
      </c>
      <c r="E407" s="16">
        <v>16</v>
      </c>
    </row>
    <row r="408" spans="1:5" x14ac:dyDescent="0.25">
      <c r="A408" s="17" t="s">
        <v>8219</v>
      </c>
      <c r="B408" s="16">
        <v>71</v>
      </c>
      <c r="D408" s="17" t="s">
        <v>8221</v>
      </c>
      <c r="E408" s="16">
        <v>5</v>
      </c>
    </row>
    <row r="409" spans="1:5" x14ac:dyDescent="0.25">
      <c r="A409" s="17" t="s">
        <v>8219</v>
      </c>
      <c r="B409" s="16">
        <v>57</v>
      </c>
      <c r="D409" s="17" t="s">
        <v>8221</v>
      </c>
      <c r="E409" s="16">
        <v>0</v>
      </c>
    </row>
    <row r="410" spans="1:5" x14ac:dyDescent="0.25">
      <c r="A410" s="17" t="s">
        <v>8219</v>
      </c>
      <c r="B410" s="16">
        <v>43</v>
      </c>
      <c r="D410" s="17" t="s">
        <v>8221</v>
      </c>
      <c r="E410" s="16">
        <v>8</v>
      </c>
    </row>
    <row r="411" spans="1:5" x14ac:dyDescent="0.25">
      <c r="A411" s="17" t="s">
        <v>8219</v>
      </c>
      <c r="B411" s="16">
        <v>52</v>
      </c>
      <c r="D411" s="17" t="s">
        <v>8221</v>
      </c>
      <c r="E411" s="16">
        <v>7</v>
      </c>
    </row>
    <row r="412" spans="1:5" x14ac:dyDescent="0.25">
      <c r="A412" s="17" t="s">
        <v>8219</v>
      </c>
      <c r="B412" s="16">
        <v>27</v>
      </c>
      <c r="D412" s="17" t="s">
        <v>8221</v>
      </c>
      <c r="E412" s="16">
        <v>24</v>
      </c>
    </row>
    <row r="413" spans="1:5" x14ac:dyDescent="0.25">
      <c r="A413" s="17" t="s">
        <v>8219</v>
      </c>
      <c r="B413" s="16">
        <v>12</v>
      </c>
      <c r="D413" s="17" t="s">
        <v>8221</v>
      </c>
      <c r="E413" s="16">
        <v>121</v>
      </c>
    </row>
    <row r="414" spans="1:5" x14ac:dyDescent="0.25">
      <c r="A414" s="17" t="s">
        <v>8219</v>
      </c>
      <c r="B414" s="16">
        <v>33</v>
      </c>
      <c r="D414" s="17" t="s">
        <v>8221</v>
      </c>
      <c r="E414" s="16">
        <v>196</v>
      </c>
    </row>
    <row r="415" spans="1:5" x14ac:dyDescent="0.25">
      <c r="A415" s="17" t="s">
        <v>8219</v>
      </c>
      <c r="B415" s="16">
        <v>96</v>
      </c>
      <c r="D415" s="17" t="s">
        <v>8221</v>
      </c>
      <c r="E415" s="16">
        <v>5</v>
      </c>
    </row>
    <row r="416" spans="1:5" x14ac:dyDescent="0.25">
      <c r="A416" s="17" t="s">
        <v>8219</v>
      </c>
      <c r="B416" s="16">
        <v>28</v>
      </c>
      <c r="D416" s="17" t="s">
        <v>8221</v>
      </c>
      <c r="E416" s="16">
        <v>73</v>
      </c>
    </row>
    <row r="417" spans="1:5" x14ac:dyDescent="0.25">
      <c r="A417" s="17" t="s">
        <v>8219</v>
      </c>
      <c r="B417" s="16">
        <v>43</v>
      </c>
      <c r="D417" s="17" t="s">
        <v>8221</v>
      </c>
      <c r="E417" s="16">
        <v>93</v>
      </c>
    </row>
    <row r="418" spans="1:5" x14ac:dyDescent="0.25">
      <c r="A418" s="17" t="s">
        <v>8219</v>
      </c>
      <c r="B418" s="16">
        <v>205</v>
      </c>
      <c r="D418" s="17" t="s">
        <v>8221</v>
      </c>
      <c r="E418" s="16">
        <v>17</v>
      </c>
    </row>
    <row r="419" spans="1:5" x14ac:dyDescent="0.25">
      <c r="A419" s="17" t="s">
        <v>8219</v>
      </c>
      <c r="B419" s="16">
        <v>23</v>
      </c>
      <c r="D419" s="17" t="s">
        <v>8221</v>
      </c>
      <c r="E419" s="16">
        <v>7</v>
      </c>
    </row>
    <row r="420" spans="1:5" x14ac:dyDescent="0.25">
      <c r="A420" s="17" t="s">
        <v>8219</v>
      </c>
      <c r="B420" s="16">
        <v>19</v>
      </c>
      <c r="D420" s="17" t="s">
        <v>8221</v>
      </c>
      <c r="E420" s="16">
        <v>17</v>
      </c>
    </row>
    <row r="421" spans="1:5" x14ac:dyDescent="0.25">
      <c r="A421" s="17" t="s">
        <v>8219</v>
      </c>
      <c r="B421" s="16">
        <v>14</v>
      </c>
      <c r="D421" s="17" t="s">
        <v>8221</v>
      </c>
      <c r="E421" s="16">
        <v>171</v>
      </c>
    </row>
    <row r="422" spans="1:5" x14ac:dyDescent="0.25">
      <c r="A422" s="17" t="s">
        <v>8219</v>
      </c>
      <c r="B422" s="16">
        <v>38</v>
      </c>
      <c r="D422" s="17" t="s">
        <v>8221</v>
      </c>
      <c r="E422" s="16">
        <v>188</v>
      </c>
    </row>
    <row r="423" spans="1:5" x14ac:dyDescent="0.25">
      <c r="A423" s="17" t="s">
        <v>8219</v>
      </c>
      <c r="B423" s="16">
        <v>78</v>
      </c>
      <c r="D423" s="17" t="s">
        <v>8221</v>
      </c>
      <c r="E423" s="16">
        <v>110</v>
      </c>
    </row>
    <row r="424" spans="1:5" x14ac:dyDescent="0.25">
      <c r="A424" s="17" t="s">
        <v>8219</v>
      </c>
      <c r="B424" s="16">
        <v>69</v>
      </c>
      <c r="D424" s="17" t="s">
        <v>8221</v>
      </c>
      <c r="E424" s="16">
        <v>37</v>
      </c>
    </row>
    <row r="425" spans="1:5" x14ac:dyDescent="0.25">
      <c r="A425" s="17" t="s">
        <v>8219</v>
      </c>
      <c r="B425" s="16">
        <v>33</v>
      </c>
      <c r="D425" s="17" t="s">
        <v>8221</v>
      </c>
      <c r="E425" s="16">
        <v>9</v>
      </c>
    </row>
    <row r="426" spans="1:5" x14ac:dyDescent="0.25">
      <c r="A426" s="17" t="s">
        <v>8219</v>
      </c>
      <c r="B426" s="16">
        <v>54</v>
      </c>
      <c r="D426" s="17" t="s">
        <v>8221</v>
      </c>
      <c r="E426" s="16">
        <v>29</v>
      </c>
    </row>
    <row r="427" spans="1:5" x14ac:dyDescent="0.25">
      <c r="A427" s="17" t="s">
        <v>8219</v>
      </c>
      <c r="B427" s="16">
        <v>99</v>
      </c>
      <c r="D427" s="17" t="s">
        <v>8221</v>
      </c>
      <c r="E427" s="16">
        <v>6</v>
      </c>
    </row>
    <row r="428" spans="1:5" x14ac:dyDescent="0.25">
      <c r="A428" s="17" t="s">
        <v>8219</v>
      </c>
      <c r="B428" s="16">
        <v>49</v>
      </c>
      <c r="D428" s="17" t="s">
        <v>8221</v>
      </c>
      <c r="E428" s="16">
        <v>30</v>
      </c>
    </row>
    <row r="429" spans="1:5" x14ac:dyDescent="0.25">
      <c r="A429" s="17" t="s">
        <v>8219</v>
      </c>
      <c r="B429" s="16">
        <v>11</v>
      </c>
      <c r="D429" s="17" t="s">
        <v>8221</v>
      </c>
      <c r="E429" s="16">
        <v>81</v>
      </c>
    </row>
    <row r="430" spans="1:5" x14ac:dyDescent="0.25">
      <c r="A430" s="17" t="s">
        <v>8219</v>
      </c>
      <c r="B430" s="16">
        <v>38</v>
      </c>
      <c r="D430" s="17" t="s">
        <v>8221</v>
      </c>
      <c r="E430" s="16">
        <v>4</v>
      </c>
    </row>
    <row r="431" spans="1:5" x14ac:dyDescent="0.25">
      <c r="A431" s="17" t="s">
        <v>8219</v>
      </c>
      <c r="B431" s="16">
        <v>16</v>
      </c>
      <c r="D431" s="17" t="s">
        <v>8221</v>
      </c>
      <c r="E431" s="16">
        <v>11</v>
      </c>
    </row>
    <row r="432" spans="1:5" x14ac:dyDescent="0.25">
      <c r="A432" s="17" t="s">
        <v>8219</v>
      </c>
      <c r="B432" s="16">
        <v>32</v>
      </c>
      <c r="D432" s="17" t="s">
        <v>8221</v>
      </c>
      <c r="E432" s="16">
        <v>14</v>
      </c>
    </row>
    <row r="433" spans="1:5" x14ac:dyDescent="0.25">
      <c r="A433" s="17" t="s">
        <v>8219</v>
      </c>
      <c r="B433" s="16">
        <v>20</v>
      </c>
      <c r="D433" s="17" t="s">
        <v>8221</v>
      </c>
      <c r="E433" s="16">
        <v>5</v>
      </c>
    </row>
    <row r="434" spans="1:5" x14ac:dyDescent="0.25">
      <c r="A434" s="17" t="s">
        <v>8219</v>
      </c>
      <c r="B434" s="16">
        <v>154</v>
      </c>
      <c r="D434" s="17" t="s">
        <v>8221</v>
      </c>
      <c r="E434" s="16">
        <v>45</v>
      </c>
    </row>
    <row r="435" spans="1:5" x14ac:dyDescent="0.25">
      <c r="A435" s="17" t="s">
        <v>8219</v>
      </c>
      <c r="B435" s="16">
        <v>41</v>
      </c>
      <c r="D435" s="17" t="s">
        <v>8221</v>
      </c>
      <c r="E435" s="16">
        <v>8</v>
      </c>
    </row>
    <row r="436" spans="1:5" x14ac:dyDescent="0.25">
      <c r="A436" s="17" t="s">
        <v>8219</v>
      </c>
      <c r="B436" s="16">
        <v>75</v>
      </c>
      <c r="D436" s="17" t="s">
        <v>8221</v>
      </c>
      <c r="E436" s="16">
        <v>3</v>
      </c>
    </row>
    <row r="437" spans="1:5" x14ac:dyDescent="0.25">
      <c r="A437" s="17" t="s">
        <v>8219</v>
      </c>
      <c r="B437" s="16">
        <v>40</v>
      </c>
      <c r="D437" s="17" t="s">
        <v>8221</v>
      </c>
      <c r="E437" s="16">
        <v>24</v>
      </c>
    </row>
    <row r="438" spans="1:5" x14ac:dyDescent="0.25">
      <c r="A438" s="17" t="s">
        <v>8219</v>
      </c>
      <c r="B438" s="16">
        <v>46</v>
      </c>
      <c r="D438" s="17" t="s">
        <v>8221</v>
      </c>
      <c r="E438" s="16">
        <v>18</v>
      </c>
    </row>
    <row r="439" spans="1:5" x14ac:dyDescent="0.25">
      <c r="A439" s="17" t="s">
        <v>8219</v>
      </c>
      <c r="B439" s="16">
        <v>62</v>
      </c>
      <c r="D439" s="17" t="s">
        <v>8221</v>
      </c>
      <c r="E439" s="16">
        <v>12</v>
      </c>
    </row>
    <row r="440" spans="1:5" x14ac:dyDescent="0.25">
      <c r="A440" s="17" t="s">
        <v>8219</v>
      </c>
      <c r="B440" s="16">
        <v>61</v>
      </c>
      <c r="D440" s="17" t="s">
        <v>8221</v>
      </c>
      <c r="E440" s="16">
        <v>123</v>
      </c>
    </row>
    <row r="441" spans="1:5" x14ac:dyDescent="0.25">
      <c r="A441" s="17" t="s">
        <v>8219</v>
      </c>
      <c r="B441" s="16">
        <v>96</v>
      </c>
      <c r="D441" s="17" t="s">
        <v>8221</v>
      </c>
      <c r="E441" s="16">
        <v>96</v>
      </c>
    </row>
    <row r="442" spans="1:5" x14ac:dyDescent="0.25">
      <c r="A442" s="17" t="s">
        <v>8219</v>
      </c>
      <c r="B442" s="16">
        <v>190</v>
      </c>
      <c r="D442" s="17" t="s">
        <v>8221</v>
      </c>
      <c r="E442" s="16">
        <v>31</v>
      </c>
    </row>
    <row r="443" spans="1:5" x14ac:dyDescent="0.25">
      <c r="A443" s="17" t="s">
        <v>8219</v>
      </c>
      <c r="B443" s="16">
        <v>94</v>
      </c>
      <c r="D443" s="17" t="s">
        <v>8221</v>
      </c>
      <c r="E443" s="16">
        <v>4</v>
      </c>
    </row>
    <row r="444" spans="1:5" x14ac:dyDescent="0.25">
      <c r="A444" s="17" t="s">
        <v>8219</v>
      </c>
      <c r="B444" s="16">
        <v>39</v>
      </c>
      <c r="D444" s="17" t="s">
        <v>8221</v>
      </c>
      <c r="E444" s="16">
        <v>3</v>
      </c>
    </row>
    <row r="445" spans="1:5" x14ac:dyDescent="0.25">
      <c r="A445" s="17" t="s">
        <v>8219</v>
      </c>
      <c r="B445" s="16">
        <v>127</v>
      </c>
      <c r="D445" s="17" t="s">
        <v>8221</v>
      </c>
      <c r="E445" s="16">
        <v>179</v>
      </c>
    </row>
    <row r="446" spans="1:5" x14ac:dyDescent="0.25">
      <c r="A446" s="17" t="s">
        <v>8219</v>
      </c>
      <c r="B446" s="16">
        <v>159</v>
      </c>
      <c r="D446" s="17" t="s">
        <v>8221</v>
      </c>
      <c r="E446" s="16">
        <v>3</v>
      </c>
    </row>
    <row r="447" spans="1:5" x14ac:dyDescent="0.25">
      <c r="A447" s="17" t="s">
        <v>8219</v>
      </c>
      <c r="B447" s="16">
        <v>177</v>
      </c>
      <c r="D447" s="17" t="s">
        <v>8221</v>
      </c>
      <c r="E447" s="16">
        <v>23</v>
      </c>
    </row>
    <row r="448" spans="1:5" x14ac:dyDescent="0.25">
      <c r="A448" s="17" t="s">
        <v>8219</v>
      </c>
      <c r="B448" s="16">
        <v>47</v>
      </c>
      <c r="D448" s="17" t="s">
        <v>8221</v>
      </c>
      <c r="E448" s="16">
        <v>23</v>
      </c>
    </row>
    <row r="449" spans="1:5" x14ac:dyDescent="0.25">
      <c r="A449" s="17" t="s">
        <v>8219</v>
      </c>
      <c r="B449" s="16">
        <v>1</v>
      </c>
      <c r="D449" s="17" t="s">
        <v>8221</v>
      </c>
      <c r="E449" s="16">
        <v>41</v>
      </c>
    </row>
    <row r="450" spans="1:5" x14ac:dyDescent="0.25">
      <c r="A450" s="17" t="s">
        <v>8219</v>
      </c>
      <c r="B450" s="16">
        <v>16</v>
      </c>
      <c r="D450" s="17" t="s">
        <v>8221</v>
      </c>
      <c r="E450" s="16">
        <v>0</v>
      </c>
    </row>
    <row r="451" spans="1:5" x14ac:dyDescent="0.25">
      <c r="A451" s="17" t="s">
        <v>8219</v>
      </c>
      <c r="B451" s="16">
        <v>115</v>
      </c>
      <c r="D451" s="17" t="s">
        <v>8221</v>
      </c>
      <c r="E451" s="16">
        <v>32</v>
      </c>
    </row>
    <row r="452" spans="1:5" x14ac:dyDescent="0.25">
      <c r="A452" s="17" t="s">
        <v>8219</v>
      </c>
      <c r="B452" s="16">
        <v>133</v>
      </c>
      <c r="D452" s="17" t="s">
        <v>8221</v>
      </c>
      <c r="E452" s="16">
        <v>2</v>
      </c>
    </row>
    <row r="453" spans="1:5" x14ac:dyDescent="0.25">
      <c r="A453" s="17" t="s">
        <v>8219</v>
      </c>
      <c r="B453" s="16">
        <v>70</v>
      </c>
      <c r="D453" s="17" t="s">
        <v>8221</v>
      </c>
      <c r="E453" s="16">
        <v>7</v>
      </c>
    </row>
    <row r="454" spans="1:5" x14ac:dyDescent="0.25">
      <c r="A454" s="17" t="s">
        <v>8219</v>
      </c>
      <c r="B454" s="16">
        <v>62</v>
      </c>
      <c r="D454" s="17" t="s">
        <v>8221</v>
      </c>
      <c r="E454" s="16">
        <v>4</v>
      </c>
    </row>
    <row r="455" spans="1:5" x14ac:dyDescent="0.25">
      <c r="A455" s="17" t="s">
        <v>8219</v>
      </c>
      <c r="B455" s="16">
        <v>10</v>
      </c>
      <c r="D455" s="17" t="s">
        <v>8221</v>
      </c>
      <c r="E455" s="16">
        <v>196</v>
      </c>
    </row>
    <row r="456" spans="1:5" x14ac:dyDescent="0.25">
      <c r="A456" s="17" t="s">
        <v>8219</v>
      </c>
      <c r="B456" s="16">
        <v>499</v>
      </c>
      <c r="D456" s="17" t="s">
        <v>8221</v>
      </c>
      <c r="E456" s="16">
        <v>11</v>
      </c>
    </row>
    <row r="457" spans="1:5" x14ac:dyDescent="0.25">
      <c r="A457" s="17" t="s">
        <v>8219</v>
      </c>
      <c r="B457" s="16">
        <v>47</v>
      </c>
      <c r="D457" s="17" t="s">
        <v>8221</v>
      </c>
      <c r="E457" s="16">
        <v>9</v>
      </c>
    </row>
    <row r="458" spans="1:5" x14ac:dyDescent="0.25">
      <c r="A458" s="17" t="s">
        <v>8219</v>
      </c>
      <c r="B458" s="16">
        <v>28</v>
      </c>
      <c r="D458" s="17" t="s">
        <v>8221</v>
      </c>
      <c r="E458" s="16">
        <v>5</v>
      </c>
    </row>
    <row r="459" spans="1:5" x14ac:dyDescent="0.25">
      <c r="A459" s="17" t="s">
        <v>8219</v>
      </c>
      <c r="B459" s="16">
        <v>24</v>
      </c>
      <c r="D459" s="17" t="s">
        <v>8221</v>
      </c>
      <c r="E459" s="16">
        <v>8</v>
      </c>
    </row>
    <row r="460" spans="1:5" x14ac:dyDescent="0.25">
      <c r="A460" s="17" t="s">
        <v>8219</v>
      </c>
      <c r="B460" s="16">
        <v>76</v>
      </c>
      <c r="D460" s="17" t="s">
        <v>8221</v>
      </c>
      <c r="E460" s="16">
        <v>229</v>
      </c>
    </row>
    <row r="461" spans="1:5" x14ac:dyDescent="0.25">
      <c r="A461" s="17" t="s">
        <v>8219</v>
      </c>
      <c r="B461" s="16">
        <v>98</v>
      </c>
      <c r="D461" s="17" t="s">
        <v>8221</v>
      </c>
      <c r="E461" s="16">
        <v>40</v>
      </c>
    </row>
    <row r="462" spans="1:5" x14ac:dyDescent="0.25">
      <c r="A462" s="17" t="s">
        <v>8219</v>
      </c>
      <c r="B462" s="16">
        <v>30</v>
      </c>
      <c r="D462" s="17" t="s">
        <v>8221</v>
      </c>
      <c r="E462" s="16">
        <v>123</v>
      </c>
    </row>
    <row r="463" spans="1:5" x14ac:dyDescent="0.25">
      <c r="A463" s="17" t="s">
        <v>8219</v>
      </c>
      <c r="B463" s="16">
        <v>478</v>
      </c>
      <c r="D463" s="17" t="s">
        <v>8221</v>
      </c>
      <c r="E463" s="16">
        <v>5</v>
      </c>
    </row>
    <row r="464" spans="1:5" x14ac:dyDescent="0.25">
      <c r="A464" s="17" t="s">
        <v>8219</v>
      </c>
      <c r="B464" s="16">
        <v>74</v>
      </c>
      <c r="D464" s="17" t="s">
        <v>8221</v>
      </c>
      <c r="E464" s="16">
        <v>148</v>
      </c>
    </row>
    <row r="465" spans="1:5" x14ac:dyDescent="0.25">
      <c r="A465" s="17" t="s">
        <v>8219</v>
      </c>
      <c r="B465" s="16">
        <v>131</v>
      </c>
      <c r="D465" s="17" t="s">
        <v>8221</v>
      </c>
      <c r="E465" s="16">
        <v>10</v>
      </c>
    </row>
    <row r="466" spans="1:5" x14ac:dyDescent="0.25">
      <c r="A466" s="17" t="s">
        <v>8219</v>
      </c>
      <c r="B466" s="16">
        <v>61</v>
      </c>
      <c r="D466" s="17" t="s">
        <v>8221</v>
      </c>
      <c r="E466" s="16">
        <v>4</v>
      </c>
    </row>
    <row r="467" spans="1:5" x14ac:dyDescent="0.25">
      <c r="A467" s="17" t="s">
        <v>8219</v>
      </c>
      <c r="B467" s="16">
        <v>1071</v>
      </c>
      <c r="D467" s="17" t="s">
        <v>8221</v>
      </c>
      <c r="E467" s="16">
        <v>21</v>
      </c>
    </row>
    <row r="468" spans="1:5" x14ac:dyDescent="0.25">
      <c r="A468" s="17" t="s">
        <v>8219</v>
      </c>
      <c r="B468" s="16">
        <v>122</v>
      </c>
      <c r="D468" s="17" t="s">
        <v>8221</v>
      </c>
      <c r="E468" s="16">
        <v>2</v>
      </c>
    </row>
    <row r="469" spans="1:5" x14ac:dyDescent="0.25">
      <c r="A469" s="17" t="s">
        <v>8219</v>
      </c>
      <c r="B469" s="16">
        <v>111</v>
      </c>
      <c r="D469" s="17" t="s">
        <v>8221</v>
      </c>
      <c r="E469" s="16">
        <v>0</v>
      </c>
    </row>
    <row r="470" spans="1:5" x14ac:dyDescent="0.25">
      <c r="A470" s="17" t="s">
        <v>8219</v>
      </c>
      <c r="B470" s="16">
        <v>255</v>
      </c>
      <c r="D470" s="17" t="s">
        <v>8221</v>
      </c>
      <c r="E470" s="16">
        <v>4</v>
      </c>
    </row>
    <row r="471" spans="1:5" x14ac:dyDescent="0.25">
      <c r="A471" s="17" t="s">
        <v>8219</v>
      </c>
      <c r="B471" s="16">
        <v>141</v>
      </c>
      <c r="D471" s="17" t="s">
        <v>8221</v>
      </c>
      <c r="E471" s="16">
        <v>1</v>
      </c>
    </row>
    <row r="472" spans="1:5" x14ac:dyDescent="0.25">
      <c r="A472" s="17" t="s">
        <v>8219</v>
      </c>
      <c r="B472" s="16">
        <v>159</v>
      </c>
      <c r="D472" s="17" t="s">
        <v>8221</v>
      </c>
      <c r="E472" s="16">
        <v>30</v>
      </c>
    </row>
    <row r="473" spans="1:5" x14ac:dyDescent="0.25">
      <c r="A473" s="17" t="s">
        <v>8219</v>
      </c>
      <c r="B473" s="16">
        <v>99</v>
      </c>
      <c r="D473" s="17" t="s">
        <v>8221</v>
      </c>
      <c r="E473" s="16">
        <v>3</v>
      </c>
    </row>
    <row r="474" spans="1:5" x14ac:dyDescent="0.25">
      <c r="A474" s="17" t="s">
        <v>8219</v>
      </c>
      <c r="B474" s="16">
        <v>96</v>
      </c>
      <c r="D474" s="17" t="s">
        <v>8221</v>
      </c>
      <c r="E474" s="16">
        <v>975</v>
      </c>
    </row>
    <row r="475" spans="1:5" x14ac:dyDescent="0.25">
      <c r="A475" s="17" t="s">
        <v>8219</v>
      </c>
      <c r="B475" s="16">
        <v>27</v>
      </c>
      <c r="D475" s="17" t="s">
        <v>8221</v>
      </c>
      <c r="E475" s="16">
        <v>167</v>
      </c>
    </row>
    <row r="476" spans="1:5" x14ac:dyDescent="0.25">
      <c r="A476" s="17" t="s">
        <v>8219</v>
      </c>
      <c r="B476" s="16">
        <v>166</v>
      </c>
      <c r="D476" s="17" t="s">
        <v>8221</v>
      </c>
      <c r="E476" s="16">
        <v>5</v>
      </c>
    </row>
    <row r="477" spans="1:5" x14ac:dyDescent="0.25">
      <c r="A477" s="17" t="s">
        <v>8219</v>
      </c>
      <c r="B477" s="16">
        <v>76</v>
      </c>
      <c r="D477" s="17" t="s">
        <v>8221</v>
      </c>
      <c r="E477" s="16">
        <v>18</v>
      </c>
    </row>
    <row r="478" spans="1:5" x14ac:dyDescent="0.25">
      <c r="A478" s="17" t="s">
        <v>8219</v>
      </c>
      <c r="B478" s="16">
        <v>211</v>
      </c>
      <c r="D478" s="17" t="s">
        <v>8221</v>
      </c>
      <c r="E478" s="16">
        <v>98</v>
      </c>
    </row>
    <row r="479" spans="1:5" x14ac:dyDescent="0.25">
      <c r="A479" s="17" t="s">
        <v>8219</v>
      </c>
      <c r="B479" s="16">
        <v>21</v>
      </c>
      <c r="D479" s="17" t="s">
        <v>8221</v>
      </c>
      <c r="E479" s="16">
        <v>4</v>
      </c>
    </row>
    <row r="480" spans="1:5" x14ac:dyDescent="0.25">
      <c r="A480" s="17" t="s">
        <v>8219</v>
      </c>
      <c r="B480" s="16">
        <v>61</v>
      </c>
      <c r="D480" s="17" t="s">
        <v>8221</v>
      </c>
      <c r="E480" s="16">
        <v>3</v>
      </c>
    </row>
    <row r="481" spans="1:5" x14ac:dyDescent="0.25">
      <c r="A481" s="17" t="s">
        <v>8219</v>
      </c>
      <c r="B481" s="16">
        <v>30</v>
      </c>
      <c r="D481" s="17" t="s">
        <v>8221</v>
      </c>
      <c r="E481" s="16">
        <v>1</v>
      </c>
    </row>
    <row r="482" spans="1:5" x14ac:dyDescent="0.25">
      <c r="A482" s="17" t="s">
        <v>8219</v>
      </c>
      <c r="B482" s="16">
        <v>375</v>
      </c>
      <c r="D482" s="17" t="s">
        <v>8221</v>
      </c>
      <c r="E482" s="16">
        <v>0</v>
      </c>
    </row>
    <row r="483" spans="1:5" x14ac:dyDescent="0.25">
      <c r="A483" s="17" t="s">
        <v>8219</v>
      </c>
      <c r="B483" s="16">
        <v>111</v>
      </c>
      <c r="D483" s="17" t="s">
        <v>8221</v>
      </c>
      <c r="E483" s="16">
        <v>9</v>
      </c>
    </row>
    <row r="484" spans="1:5" x14ac:dyDescent="0.25">
      <c r="A484" s="17" t="s">
        <v>8219</v>
      </c>
      <c r="B484" s="16">
        <v>123</v>
      </c>
      <c r="D484" s="17" t="s">
        <v>8221</v>
      </c>
      <c r="E484" s="16">
        <v>2</v>
      </c>
    </row>
    <row r="485" spans="1:5" x14ac:dyDescent="0.25">
      <c r="A485" s="17" t="s">
        <v>8219</v>
      </c>
      <c r="B485" s="16">
        <v>70</v>
      </c>
      <c r="D485" s="17" t="s">
        <v>8221</v>
      </c>
      <c r="E485" s="16">
        <v>0</v>
      </c>
    </row>
    <row r="486" spans="1:5" x14ac:dyDescent="0.25">
      <c r="A486" s="17" t="s">
        <v>8219</v>
      </c>
      <c r="B486" s="16">
        <v>85</v>
      </c>
      <c r="D486" s="17" t="s">
        <v>8221</v>
      </c>
      <c r="E486" s="16">
        <v>147</v>
      </c>
    </row>
    <row r="487" spans="1:5" x14ac:dyDescent="0.25">
      <c r="A487" s="17" t="s">
        <v>8219</v>
      </c>
      <c r="B487" s="16">
        <v>86</v>
      </c>
      <c r="D487" s="17" t="s">
        <v>8221</v>
      </c>
      <c r="E487" s="16">
        <v>49</v>
      </c>
    </row>
    <row r="488" spans="1:5" x14ac:dyDescent="0.25">
      <c r="A488" s="17" t="s">
        <v>8219</v>
      </c>
      <c r="B488" s="16">
        <v>13</v>
      </c>
      <c r="D488" s="17" t="s">
        <v>8221</v>
      </c>
      <c r="E488" s="16">
        <v>1</v>
      </c>
    </row>
    <row r="489" spans="1:5" x14ac:dyDescent="0.25">
      <c r="A489" s="17" t="s">
        <v>8219</v>
      </c>
      <c r="B489" s="16">
        <v>33</v>
      </c>
      <c r="D489" s="17" t="s">
        <v>8221</v>
      </c>
      <c r="E489" s="16">
        <v>2</v>
      </c>
    </row>
    <row r="490" spans="1:5" x14ac:dyDescent="0.25">
      <c r="A490" s="17" t="s">
        <v>8219</v>
      </c>
      <c r="B490" s="16">
        <v>15</v>
      </c>
      <c r="D490" s="17" t="s">
        <v>8221</v>
      </c>
      <c r="E490" s="16">
        <v>7</v>
      </c>
    </row>
    <row r="491" spans="1:5" x14ac:dyDescent="0.25">
      <c r="A491" s="17" t="s">
        <v>8219</v>
      </c>
      <c r="B491" s="16">
        <v>273</v>
      </c>
      <c r="D491" s="17" t="s">
        <v>8221</v>
      </c>
      <c r="E491" s="16">
        <v>4</v>
      </c>
    </row>
    <row r="492" spans="1:5" x14ac:dyDescent="0.25">
      <c r="A492" s="17" t="s">
        <v>8219</v>
      </c>
      <c r="B492" s="16">
        <v>714</v>
      </c>
      <c r="D492" s="17" t="s">
        <v>8221</v>
      </c>
      <c r="E492" s="16">
        <v>27</v>
      </c>
    </row>
    <row r="493" spans="1:5" x14ac:dyDescent="0.25">
      <c r="A493" s="17" t="s">
        <v>8219</v>
      </c>
      <c r="B493" s="16">
        <v>170</v>
      </c>
      <c r="D493" s="17" t="s">
        <v>8221</v>
      </c>
      <c r="E493" s="16">
        <v>94</v>
      </c>
    </row>
    <row r="494" spans="1:5" x14ac:dyDescent="0.25">
      <c r="A494" s="17" t="s">
        <v>8219</v>
      </c>
      <c r="B494" s="16">
        <v>512</v>
      </c>
      <c r="D494" s="17" t="s">
        <v>8221</v>
      </c>
      <c r="E494" s="16">
        <v>29</v>
      </c>
    </row>
    <row r="495" spans="1:5" x14ac:dyDescent="0.25">
      <c r="A495" s="17" t="s">
        <v>8219</v>
      </c>
      <c r="B495" s="16">
        <v>314</v>
      </c>
      <c r="D495" s="17" t="s">
        <v>8221</v>
      </c>
      <c r="E495" s="16">
        <v>7</v>
      </c>
    </row>
    <row r="496" spans="1:5" x14ac:dyDescent="0.25">
      <c r="A496" s="17" t="s">
        <v>8219</v>
      </c>
      <c r="B496" s="16">
        <v>167</v>
      </c>
      <c r="D496" s="17" t="s">
        <v>8221</v>
      </c>
      <c r="E496" s="16">
        <v>22</v>
      </c>
    </row>
    <row r="497" spans="1:5" x14ac:dyDescent="0.25">
      <c r="A497" s="17" t="s">
        <v>8219</v>
      </c>
      <c r="B497" s="16">
        <v>9</v>
      </c>
      <c r="D497" s="17" t="s">
        <v>8221</v>
      </c>
      <c r="E497" s="16">
        <v>1</v>
      </c>
    </row>
    <row r="498" spans="1:5" x14ac:dyDescent="0.25">
      <c r="A498" s="17" t="s">
        <v>8219</v>
      </c>
      <c r="B498" s="16">
        <v>103</v>
      </c>
      <c r="D498" s="17" t="s">
        <v>8221</v>
      </c>
      <c r="E498" s="16">
        <v>10</v>
      </c>
    </row>
    <row r="499" spans="1:5" x14ac:dyDescent="0.25">
      <c r="A499" s="17" t="s">
        <v>8219</v>
      </c>
      <c r="B499" s="16">
        <v>111</v>
      </c>
      <c r="D499" s="17" t="s">
        <v>8221</v>
      </c>
      <c r="E499" s="16">
        <v>6</v>
      </c>
    </row>
    <row r="500" spans="1:5" x14ac:dyDescent="0.25">
      <c r="A500" s="17" t="s">
        <v>8219</v>
      </c>
      <c r="B500" s="16">
        <v>271</v>
      </c>
      <c r="D500" s="17" t="s">
        <v>8221</v>
      </c>
      <c r="E500" s="16">
        <v>24</v>
      </c>
    </row>
    <row r="501" spans="1:5" x14ac:dyDescent="0.25">
      <c r="A501" s="17" t="s">
        <v>8219</v>
      </c>
      <c r="B501" s="16">
        <v>101</v>
      </c>
      <c r="D501" s="17" t="s">
        <v>8221</v>
      </c>
      <c r="E501" s="16">
        <v>15</v>
      </c>
    </row>
    <row r="502" spans="1:5" x14ac:dyDescent="0.25">
      <c r="A502" s="17" t="s">
        <v>8219</v>
      </c>
      <c r="B502" s="16">
        <v>57</v>
      </c>
      <c r="D502" s="17" t="s">
        <v>8221</v>
      </c>
      <c r="E502" s="16">
        <v>37</v>
      </c>
    </row>
    <row r="503" spans="1:5" x14ac:dyDescent="0.25">
      <c r="A503" s="17" t="s">
        <v>8219</v>
      </c>
      <c r="B503" s="16">
        <v>62</v>
      </c>
      <c r="D503" s="17" t="s">
        <v>8221</v>
      </c>
      <c r="E503" s="16">
        <v>20</v>
      </c>
    </row>
    <row r="504" spans="1:5" x14ac:dyDescent="0.25">
      <c r="A504" s="17" t="s">
        <v>8219</v>
      </c>
      <c r="B504" s="16">
        <v>32</v>
      </c>
      <c r="D504" s="17" t="s">
        <v>8221</v>
      </c>
      <c r="E504" s="16">
        <v>7</v>
      </c>
    </row>
    <row r="505" spans="1:5" x14ac:dyDescent="0.25">
      <c r="A505" s="17" t="s">
        <v>8219</v>
      </c>
      <c r="B505" s="16">
        <v>141</v>
      </c>
      <c r="D505" s="17" t="s">
        <v>8221</v>
      </c>
      <c r="E505" s="16">
        <v>0</v>
      </c>
    </row>
    <row r="506" spans="1:5" x14ac:dyDescent="0.25">
      <c r="A506" s="17" t="s">
        <v>8219</v>
      </c>
      <c r="B506" s="16">
        <v>75</v>
      </c>
      <c r="D506" s="17" t="s">
        <v>8221</v>
      </c>
      <c r="E506" s="16">
        <v>21</v>
      </c>
    </row>
    <row r="507" spans="1:5" x14ac:dyDescent="0.25">
      <c r="A507" s="17" t="s">
        <v>8219</v>
      </c>
      <c r="B507" s="16">
        <v>46</v>
      </c>
      <c r="D507" s="17" t="s">
        <v>8221</v>
      </c>
      <c r="E507" s="16">
        <v>3</v>
      </c>
    </row>
    <row r="508" spans="1:5" x14ac:dyDescent="0.25">
      <c r="A508" s="17" t="s">
        <v>8219</v>
      </c>
      <c r="B508" s="16">
        <v>103</v>
      </c>
      <c r="D508" s="17" t="s">
        <v>8221</v>
      </c>
      <c r="E508" s="16">
        <v>11</v>
      </c>
    </row>
    <row r="509" spans="1:5" x14ac:dyDescent="0.25">
      <c r="A509" s="17" t="s">
        <v>8219</v>
      </c>
      <c r="B509" s="16">
        <v>6</v>
      </c>
      <c r="D509" s="17" t="s">
        <v>8221</v>
      </c>
      <c r="E509" s="16">
        <v>1</v>
      </c>
    </row>
    <row r="510" spans="1:5" x14ac:dyDescent="0.25">
      <c r="A510" s="17" t="s">
        <v>8219</v>
      </c>
      <c r="B510" s="16">
        <v>83</v>
      </c>
      <c r="D510" s="17" t="s">
        <v>8221</v>
      </c>
      <c r="E510" s="16">
        <v>312</v>
      </c>
    </row>
    <row r="511" spans="1:5" x14ac:dyDescent="0.25">
      <c r="A511" s="17" t="s">
        <v>8219</v>
      </c>
      <c r="B511" s="16">
        <v>108</v>
      </c>
      <c r="D511" s="17" t="s">
        <v>8221</v>
      </c>
      <c r="E511" s="16">
        <v>1</v>
      </c>
    </row>
    <row r="512" spans="1:5" x14ac:dyDescent="0.25">
      <c r="A512" s="17" t="s">
        <v>8219</v>
      </c>
      <c r="B512" s="16">
        <v>25</v>
      </c>
      <c r="D512" s="17" t="s">
        <v>8221</v>
      </c>
      <c r="E512" s="16">
        <v>3</v>
      </c>
    </row>
    <row r="513" spans="1:5" x14ac:dyDescent="0.25">
      <c r="A513" s="17" t="s">
        <v>8219</v>
      </c>
      <c r="B513" s="16">
        <v>549</v>
      </c>
      <c r="D513" s="17" t="s">
        <v>8221</v>
      </c>
      <c r="E513" s="16">
        <v>4</v>
      </c>
    </row>
    <row r="514" spans="1:5" x14ac:dyDescent="0.25">
      <c r="A514" s="17" t="s">
        <v>8219</v>
      </c>
      <c r="B514" s="16">
        <v>222</v>
      </c>
      <c r="D514" s="17" t="s">
        <v>8221</v>
      </c>
      <c r="E514" s="16">
        <v>10</v>
      </c>
    </row>
    <row r="515" spans="1:5" x14ac:dyDescent="0.25">
      <c r="A515" s="17" t="s">
        <v>8219</v>
      </c>
      <c r="B515" s="16">
        <v>183</v>
      </c>
      <c r="D515" s="17" t="s">
        <v>8221</v>
      </c>
      <c r="E515" s="16">
        <v>8</v>
      </c>
    </row>
    <row r="516" spans="1:5" x14ac:dyDescent="0.25">
      <c r="A516" s="17" t="s">
        <v>8219</v>
      </c>
      <c r="B516" s="16">
        <v>89</v>
      </c>
      <c r="D516" s="17" t="s">
        <v>8221</v>
      </c>
      <c r="E516" s="16">
        <v>3</v>
      </c>
    </row>
    <row r="517" spans="1:5" x14ac:dyDescent="0.25">
      <c r="A517" s="17" t="s">
        <v>8219</v>
      </c>
      <c r="B517" s="16">
        <v>253</v>
      </c>
      <c r="D517" s="17" t="s">
        <v>8221</v>
      </c>
      <c r="E517" s="16">
        <v>1</v>
      </c>
    </row>
    <row r="518" spans="1:5" x14ac:dyDescent="0.25">
      <c r="A518" s="17" t="s">
        <v>8219</v>
      </c>
      <c r="B518" s="16">
        <v>140</v>
      </c>
      <c r="D518" s="17" t="s">
        <v>8221</v>
      </c>
      <c r="E518" s="16">
        <v>0</v>
      </c>
    </row>
    <row r="519" spans="1:5" x14ac:dyDescent="0.25">
      <c r="A519" s="17" t="s">
        <v>8219</v>
      </c>
      <c r="B519" s="16">
        <v>103</v>
      </c>
      <c r="D519" s="17" t="s">
        <v>8221</v>
      </c>
      <c r="E519" s="16">
        <v>5</v>
      </c>
    </row>
    <row r="520" spans="1:5" x14ac:dyDescent="0.25">
      <c r="A520" s="17" t="s">
        <v>8219</v>
      </c>
      <c r="B520" s="16">
        <v>138</v>
      </c>
      <c r="D520" s="17" t="s">
        <v>8221</v>
      </c>
      <c r="E520" s="16">
        <v>0</v>
      </c>
    </row>
    <row r="521" spans="1:5" x14ac:dyDescent="0.25">
      <c r="A521" s="17" t="s">
        <v>8219</v>
      </c>
      <c r="B521" s="16">
        <v>191</v>
      </c>
      <c r="D521" s="17" t="s">
        <v>8221</v>
      </c>
      <c r="E521" s="16">
        <v>3</v>
      </c>
    </row>
    <row r="522" spans="1:5" x14ac:dyDescent="0.25">
      <c r="A522" s="17" t="s">
        <v>8219</v>
      </c>
      <c r="B522" s="16">
        <v>45</v>
      </c>
      <c r="D522" s="17" t="s">
        <v>8221</v>
      </c>
      <c r="E522" s="16">
        <v>7</v>
      </c>
    </row>
    <row r="523" spans="1:5" x14ac:dyDescent="0.25">
      <c r="A523" s="17" t="s">
        <v>8219</v>
      </c>
      <c r="B523" s="16">
        <v>17</v>
      </c>
      <c r="D523" s="17" t="s">
        <v>8221</v>
      </c>
      <c r="E523" s="16">
        <v>0</v>
      </c>
    </row>
    <row r="524" spans="1:5" x14ac:dyDescent="0.25">
      <c r="A524" s="17" t="s">
        <v>8219</v>
      </c>
      <c r="B524" s="16">
        <v>31</v>
      </c>
      <c r="D524" s="17" t="s">
        <v>8221</v>
      </c>
      <c r="E524" s="16">
        <v>2</v>
      </c>
    </row>
    <row r="525" spans="1:5" x14ac:dyDescent="0.25">
      <c r="A525" s="17" t="s">
        <v>8219</v>
      </c>
      <c r="B525" s="16">
        <v>50</v>
      </c>
      <c r="D525" s="17" t="s">
        <v>8221</v>
      </c>
      <c r="E525" s="16">
        <v>23</v>
      </c>
    </row>
    <row r="526" spans="1:5" x14ac:dyDescent="0.25">
      <c r="A526" s="17" t="s">
        <v>8219</v>
      </c>
      <c r="B526" s="16">
        <v>59</v>
      </c>
      <c r="D526" s="17" t="s">
        <v>8221</v>
      </c>
      <c r="E526" s="16">
        <v>1</v>
      </c>
    </row>
    <row r="527" spans="1:5" x14ac:dyDescent="0.25">
      <c r="A527" s="17" t="s">
        <v>8219</v>
      </c>
      <c r="B527" s="16">
        <v>81</v>
      </c>
      <c r="D527" s="17" t="s">
        <v>8221</v>
      </c>
      <c r="E527" s="16">
        <v>2</v>
      </c>
    </row>
    <row r="528" spans="1:5" x14ac:dyDescent="0.25">
      <c r="A528" s="17" t="s">
        <v>8219</v>
      </c>
      <c r="B528" s="16">
        <v>508</v>
      </c>
      <c r="D528" s="17" t="s">
        <v>8221</v>
      </c>
      <c r="E528" s="16">
        <v>3</v>
      </c>
    </row>
    <row r="529" spans="1:5" x14ac:dyDescent="0.25">
      <c r="A529" s="17" t="s">
        <v>8219</v>
      </c>
      <c r="B529" s="16">
        <v>74</v>
      </c>
      <c r="D529" s="17" t="s">
        <v>8221</v>
      </c>
      <c r="E529" s="16">
        <v>0</v>
      </c>
    </row>
    <row r="530" spans="1:5" x14ac:dyDescent="0.25">
      <c r="A530" s="17" t="s">
        <v>8219</v>
      </c>
      <c r="B530" s="16">
        <v>141</v>
      </c>
      <c r="D530" s="17" t="s">
        <v>8221</v>
      </c>
      <c r="E530" s="16">
        <v>13</v>
      </c>
    </row>
    <row r="531" spans="1:5" x14ac:dyDescent="0.25">
      <c r="A531" s="17" t="s">
        <v>8219</v>
      </c>
      <c r="B531" s="16">
        <v>711</v>
      </c>
      <c r="D531" s="17" t="s">
        <v>8221</v>
      </c>
      <c r="E531" s="16">
        <v>1</v>
      </c>
    </row>
    <row r="532" spans="1:5" x14ac:dyDescent="0.25">
      <c r="A532" s="17" t="s">
        <v>8219</v>
      </c>
      <c r="B532" s="16">
        <v>141</v>
      </c>
      <c r="D532" s="17" t="s">
        <v>8221</v>
      </c>
      <c r="E532" s="16">
        <v>1</v>
      </c>
    </row>
    <row r="533" spans="1:5" x14ac:dyDescent="0.25">
      <c r="A533" s="17" t="s">
        <v>8219</v>
      </c>
      <c r="B533" s="16">
        <v>109</v>
      </c>
      <c r="D533" s="17" t="s">
        <v>8221</v>
      </c>
      <c r="E533" s="16">
        <v>1</v>
      </c>
    </row>
    <row r="534" spans="1:5" x14ac:dyDescent="0.25">
      <c r="A534" s="17" t="s">
        <v>8219</v>
      </c>
      <c r="B534" s="16">
        <v>361</v>
      </c>
      <c r="D534" s="17" t="s">
        <v>8221</v>
      </c>
      <c r="E534" s="16">
        <v>6</v>
      </c>
    </row>
    <row r="535" spans="1:5" x14ac:dyDescent="0.25">
      <c r="A535" s="17" t="s">
        <v>8219</v>
      </c>
      <c r="B535" s="16">
        <v>176</v>
      </c>
      <c r="D535" s="17" t="s">
        <v>8221</v>
      </c>
      <c r="E535" s="16">
        <v>39</v>
      </c>
    </row>
    <row r="536" spans="1:5" x14ac:dyDescent="0.25">
      <c r="A536" s="17" t="s">
        <v>8219</v>
      </c>
      <c r="B536" s="16">
        <v>670</v>
      </c>
      <c r="D536" s="17" t="s">
        <v>8221</v>
      </c>
      <c r="E536" s="16">
        <v>4</v>
      </c>
    </row>
    <row r="537" spans="1:5" x14ac:dyDescent="0.25">
      <c r="A537" s="17" t="s">
        <v>8219</v>
      </c>
      <c r="B537" s="16">
        <v>96</v>
      </c>
      <c r="D537" s="17" t="s">
        <v>8221</v>
      </c>
      <c r="E537" s="16">
        <v>1</v>
      </c>
    </row>
    <row r="538" spans="1:5" x14ac:dyDescent="0.25">
      <c r="A538" s="17" t="s">
        <v>8219</v>
      </c>
      <c r="B538" s="16">
        <v>74</v>
      </c>
      <c r="D538" s="17" t="s">
        <v>8221</v>
      </c>
      <c r="E538" s="16">
        <v>0</v>
      </c>
    </row>
    <row r="539" spans="1:5" x14ac:dyDescent="0.25">
      <c r="A539" s="17" t="s">
        <v>8219</v>
      </c>
      <c r="B539" s="16">
        <v>52</v>
      </c>
      <c r="D539" s="17" t="s">
        <v>8221</v>
      </c>
      <c r="E539" s="16">
        <v>0</v>
      </c>
    </row>
    <row r="540" spans="1:5" x14ac:dyDescent="0.25">
      <c r="A540" s="17" t="s">
        <v>8219</v>
      </c>
      <c r="B540" s="16">
        <v>105</v>
      </c>
      <c r="D540" s="17" t="s">
        <v>8221</v>
      </c>
      <c r="E540" s="16">
        <v>0</v>
      </c>
    </row>
    <row r="541" spans="1:5" x14ac:dyDescent="0.25">
      <c r="A541" s="17" t="s">
        <v>8219</v>
      </c>
      <c r="B541" s="16">
        <v>41</v>
      </c>
      <c r="D541" s="17" t="s">
        <v>8221</v>
      </c>
      <c r="E541" s="16">
        <v>8</v>
      </c>
    </row>
    <row r="542" spans="1:5" x14ac:dyDescent="0.25">
      <c r="A542" s="17" t="s">
        <v>8219</v>
      </c>
      <c r="B542" s="16">
        <v>34</v>
      </c>
      <c r="D542" s="17" t="s">
        <v>8221</v>
      </c>
      <c r="E542" s="16">
        <v>0</v>
      </c>
    </row>
    <row r="543" spans="1:5" x14ac:dyDescent="0.25">
      <c r="A543" s="17" t="s">
        <v>8219</v>
      </c>
      <c r="B543" s="16">
        <v>66</v>
      </c>
      <c r="D543" s="17" t="s">
        <v>8221</v>
      </c>
      <c r="E543" s="16">
        <v>1</v>
      </c>
    </row>
    <row r="544" spans="1:5" x14ac:dyDescent="0.25">
      <c r="A544" s="17" t="s">
        <v>8219</v>
      </c>
      <c r="B544" s="16">
        <v>50</v>
      </c>
      <c r="D544" s="17" t="s">
        <v>8221</v>
      </c>
      <c r="E544" s="16">
        <v>12</v>
      </c>
    </row>
    <row r="545" spans="1:5" x14ac:dyDescent="0.25">
      <c r="A545" s="17" t="s">
        <v>8219</v>
      </c>
      <c r="B545" s="16">
        <v>159</v>
      </c>
      <c r="D545" s="17" t="s">
        <v>8221</v>
      </c>
      <c r="E545" s="16">
        <v>0</v>
      </c>
    </row>
    <row r="546" spans="1:5" x14ac:dyDescent="0.25">
      <c r="A546" s="17" t="s">
        <v>8219</v>
      </c>
      <c r="B546" s="16">
        <v>182</v>
      </c>
      <c r="D546" s="17" t="s">
        <v>8221</v>
      </c>
      <c r="E546" s="16">
        <v>3</v>
      </c>
    </row>
    <row r="547" spans="1:5" x14ac:dyDescent="0.25">
      <c r="A547" s="17" t="s">
        <v>8219</v>
      </c>
      <c r="B547" s="16">
        <v>206</v>
      </c>
      <c r="D547" s="17" t="s">
        <v>8221</v>
      </c>
      <c r="E547" s="16">
        <v>2</v>
      </c>
    </row>
    <row r="548" spans="1:5" x14ac:dyDescent="0.25">
      <c r="A548" s="17" t="s">
        <v>8219</v>
      </c>
      <c r="B548" s="16">
        <v>169</v>
      </c>
      <c r="D548" s="17" t="s">
        <v>8221</v>
      </c>
      <c r="E548" s="16">
        <v>6</v>
      </c>
    </row>
    <row r="549" spans="1:5" x14ac:dyDescent="0.25">
      <c r="A549" s="17" t="s">
        <v>8219</v>
      </c>
      <c r="B549" s="16">
        <v>31</v>
      </c>
      <c r="D549" s="17" t="s">
        <v>8221</v>
      </c>
      <c r="E549" s="16">
        <v>0</v>
      </c>
    </row>
    <row r="550" spans="1:5" x14ac:dyDescent="0.25">
      <c r="A550" s="17" t="s">
        <v>8219</v>
      </c>
      <c r="B550" s="16">
        <v>28</v>
      </c>
      <c r="D550" s="17" t="s">
        <v>8221</v>
      </c>
      <c r="E550" s="16">
        <v>15</v>
      </c>
    </row>
    <row r="551" spans="1:5" x14ac:dyDescent="0.25">
      <c r="A551" s="17" t="s">
        <v>8219</v>
      </c>
      <c r="B551" s="16">
        <v>54</v>
      </c>
      <c r="D551" s="17" t="s">
        <v>8221</v>
      </c>
      <c r="E551" s="16">
        <v>1</v>
      </c>
    </row>
    <row r="552" spans="1:5" x14ac:dyDescent="0.25">
      <c r="A552" s="17" t="s">
        <v>8219</v>
      </c>
      <c r="B552" s="16">
        <v>467</v>
      </c>
      <c r="D552" s="17" t="s">
        <v>8221</v>
      </c>
      <c r="E552" s="16">
        <v>3</v>
      </c>
    </row>
    <row r="553" spans="1:5" x14ac:dyDescent="0.25">
      <c r="A553" s="17" t="s">
        <v>8219</v>
      </c>
      <c r="B553" s="16">
        <v>389</v>
      </c>
      <c r="D553" s="17" t="s">
        <v>8221</v>
      </c>
      <c r="E553" s="16">
        <v>8</v>
      </c>
    </row>
    <row r="554" spans="1:5" x14ac:dyDescent="0.25">
      <c r="A554" s="17" t="s">
        <v>8219</v>
      </c>
      <c r="B554" s="16">
        <v>68</v>
      </c>
      <c r="D554" s="17" t="s">
        <v>8221</v>
      </c>
      <c r="E554" s="16">
        <v>0</v>
      </c>
    </row>
    <row r="555" spans="1:5" x14ac:dyDescent="0.25">
      <c r="A555" s="17" t="s">
        <v>8219</v>
      </c>
      <c r="B555" s="16">
        <v>413</v>
      </c>
      <c r="D555" s="17" t="s">
        <v>8221</v>
      </c>
      <c r="E555" s="16">
        <v>3</v>
      </c>
    </row>
    <row r="556" spans="1:5" x14ac:dyDescent="0.25">
      <c r="A556" s="17" t="s">
        <v>8219</v>
      </c>
      <c r="B556" s="16">
        <v>190</v>
      </c>
      <c r="D556" s="17" t="s">
        <v>8221</v>
      </c>
      <c r="E556" s="16">
        <v>3</v>
      </c>
    </row>
    <row r="557" spans="1:5" x14ac:dyDescent="0.25">
      <c r="A557" s="17" t="s">
        <v>8219</v>
      </c>
      <c r="B557" s="16">
        <v>189</v>
      </c>
      <c r="D557" s="17" t="s">
        <v>8221</v>
      </c>
      <c r="E557" s="16">
        <v>0</v>
      </c>
    </row>
    <row r="558" spans="1:5" x14ac:dyDescent="0.25">
      <c r="A558" s="17" t="s">
        <v>8219</v>
      </c>
      <c r="B558" s="16">
        <v>130</v>
      </c>
      <c r="D558" s="17" t="s">
        <v>8221</v>
      </c>
      <c r="E558" s="16">
        <v>19</v>
      </c>
    </row>
    <row r="559" spans="1:5" x14ac:dyDescent="0.25">
      <c r="A559" s="17" t="s">
        <v>8219</v>
      </c>
      <c r="B559" s="16">
        <v>74</v>
      </c>
      <c r="D559" s="17" t="s">
        <v>8221</v>
      </c>
      <c r="E559" s="16">
        <v>0</v>
      </c>
    </row>
    <row r="560" spans="1:5" x14ac:dyDescent="0.25">
      <c r="A560" s="17" t="s">
        <v>8219</v>
      </c>
      <c r="B560" s="16">
        <v>274</v>
      </c>
      <c r="D560" s="17" t="s">
        <v>8221</v>
      </c>
      <c r="E560" s="16">
        <v>2</v>
      </c>
    </row>
    <row r="561" spans="1:5" x14ac:dyDescent="0.25">
      <c r="A561" s="17" t="s">
        <v>8219</v>
      </c>
      <c r="B561" s="16">
        <v>22</v>
      </c>
      <c r="D561" s="17" t="s">
        <v>8221</v>
      </c>
      <c r="E561" s="16">
        <v>0</v>
      </c>
    </row>
    <row r="562" spans="1:5" x14ac:dyDescent="0.25">
      <c r="A562" s="17" t="s">
        <v>8219</v>
      </c>
      <c r="B562" s="16">
        <v>31</v>
      </c>
      <c r="D562" s="17" t="s">
        <v>8221</v>
      </c>
      <c r="E562" s="16">
        <v>0</v>
      </c>
    </row>
    <row r="563" spans="1:5" x14ac:dyDescent="0.25">
      <c r="A563" s="17" t="s">
        <v>8219</v>
      </c>
      <c r="B563" s="16">
        <v>63</v>
      </c>
      <c r="D563" s="17" t="s">
        <v>8221</v>
      </c>
      <c r="E563" s="16">
        <v>25</v>
      </c>
    </row>
    <row r="564" spans="1:5" x14ac:dyDescent="0.25">
      <c r="A564" s="17" t="s">
        <v>8219</v>
      </c>
      <c r="B564" s="16">
        <v>20</v>
      </c>
      <c r="D564" s="17" t="s">
        <v>8221</v>
      </c>
      <c r="E564" s="16">
        <v>8</v>
      </c>
    </row>
    <row r="565" spans="1:5" x14ac:dyDescent="0.25">
      <c r="A565" s="17" t="s">
        <v>8219</v>
      </c>
      <c r="B565" s="16">
        <v>25</v>
      </c>
      <c r="D565" s="17" t="s">
        <v>8221</v>
      </c>
      <c r="E565" s="16">
        <v>16</v>
      </c>
    </row>
    <row r="566" spans="1:5" x14ac:dyDescent="0.25">
      <c r="A566" s="17" t="s">
        <v>8219</v>
      </c>
      <c r="B566" s="16">
        <v>61</v>
      </c>
      <c r="D566" s="17" t="s">
        <v>8221</v>
      </c>
      <c r="E566" s="16">
        <v>3</v>
      </c>
    </row>
    <row r="567" spans="1:5" x14ac:dyDescent="0.25">
      <c r="A567" s="17" t="s">
        <v>8219</v>
      </c>
      <c r="B567" s="16">
        <v>52</v>
      </c>
      <c r="D567" s="17" t="s">
        <v>8221</v>
      </c>
      <c r="E567" s="16">
        <v>3</v>
      </c>
    </row>
    <row r="568" spans="1:5" x14ac:dyDescent="0.25">
      <c r="A568" s="17" t="s">
        <v>8219</v>
      </c>
      <c r="B568" s="16">
        <v>86</v>
      </c>
      <c r="D568" s="17" t="s">
        <v>8221</v>
      </c>
      <c r="E568" s="16">
        <v>2</v>
      </c>
    </row>
    <row r="569" spans="1:5" x14ac:dyDescent="0.25">
      <c r="A569" s="17" t="s">
        <v>8219</v>
      </c>
      <c r="B569" s="16">
        <v>42</v>
      </c>
      <c r="D569" s="17" t="s">
        <v>8221</v>
      </c>
      <c r="E569" s="16">
        <v>1</v>
      </c>
    </row>
    <row r="570" spans="1:5" x14ac:dyDescent="0.25">
      <c r="A570" s="17" t="s">
        <v>8219</v>
      </c>
      <c r="B570" s="16">
        <v>52</v>
      </c>
      <c r="D570" s="17" t="s">
        <v>8221</v>
      </c>
      <c r="E570" s="16">
        <v>0</v>
      </c>
    </row>
    <row r="571" spans="1:5" x14ac:dyDescent="0.25">
      <c r="A571" s="17" t="s">
        <v>8219</v>
      </c>
      <c r="B571" s="16">
        <v>120</v>
      </c>
      <c r="D571" s="17" t="s">
        <v>8221</v>
      </c>
      <c r="E571" s="16">
        <v>1</v>
      </c>
    </row>
    <row r="572" spans="1:5" x14ac:dyDescent="0.25">
      <c r="A572" s="17" t="s">
        <v>8219</v>
      </c>
      <c r="B572" s="16">
        <v>22</v>
      </c>
      <c r="D572" s="17" t="s">
        <v>8221</v>
      </c>
      <c r="E572" s="16">
        <v>19</v>
      </c>
    </row>
    <row r="573" spans="1:5" x14ac:dyDescent="0.25">
      <c r="A573" s="17" t="s">
        <v>8219</v>
      </c>
      <c r="B573" s="16">
        <v>64</v>
      </c>
      <c r="D573" s="17" t="s">
        <v>8221</v>
      </c>
      <c r="E573" s="16">
        <v>9</v>
      </c>
    </row>
    <row r="574" spans="1:5" x14ac:dyDescent="0.25">
      <c r="A574" s="17" t="s">
        <v>8219</v>
      </c>
      <c r="B574" s="16">
        <v>23</v>
      </c>
      <c r="D574" s="17" t="s">
        <v>8221</v>
      </c>
      <c r="E574" s="16">
        <v>1</v>
      </c>
    </row>
    <row r="575" spans="1:5" x14ac:dyDescent="0.25">
      <c r="A575" s="17" t="s">
        <v>8219</v>
      </c>
      <c r="B575" s="16">
        <v>238</v>
      </c>
      <c r="D575" s="17" t="s">
        <v>8221</v>
      </c>
      <c r="E575" s="16">
        <v>0</v>
      </c>
    </row>
    <row r="576" spans="1:5" x14ac:dyDescent="0.25">
      <c r="A576" s="17" t="s">
        <v>8219</v>
      </c>
      <c r="B576" s="16">
        <v>33</v>
      </c>
      <c r="D576" s="17" t="s">
        <v>8221</v>
      </c>
      <c r="E576" s="16">
        <v>1</v>
      </c>
    </row>
    <row r="577" spans="1:5" x14ac:dyDescent="0.25">
      <c r="A577" s="17" t="s">
        <v>8219</v>
      </c>
      <c r="B577" s="16">
        <v>32</v>
      </c>
      <c r="D577" s="17" t="s">
        <v>8221</v>
      </c>
      <c r="E577" s="16">
        <v>5</v>
      </c>
    </row>
    <row r="578" spans="1:5" x14ac:dyDescent="0.25">
      <c r="A578" s="17" t="s">
        <v>8219</v>
      </c>
      <c r="B578" s="16">
        <v>24</v>
      </c>
      <c r="D578" s="17" t="s">
        <v>8221</v>
      </c>
      <c r="E578" s="16">
        <v>85</v>
      </c>
    </row>
    <row r="579" spans="1:5" x14ac:dyDescent="0.25">
      <c r="A579" s="17" t="s">
        <v>8219</v>
      </c>
      <c r="B579" s="16">
        <v>29</v>
      </c>
      <c r="D579" s="17" t="s">
        <v>8221</v>
      </c>
      <c r="E579" s="16">
        <v>3</v>
      </c>
    </row>
    <row r="580" spans="1:5" x14ac:dyDescent="0.25">
      <c r="A580" s="17" t="s">
        <v>8219</v>
      </c>
      <c r="B580" s="16">
        <v>50</v>
      </c>
      <c r="D580" s="17" t="s">
        <v>8221</v>
      </c>
      <c r="E580" s="16">
        <v>4</v>
      </c>
    </row>
    <row r="581" spans="1:5" x14ac:dyDescent="0.25">
      <c r="A581" s="17" t="s">
        <v>8219</v>
      </c>
      <c r="B581" s="16">
        <v>108</v>
      </c>
      <c r="D581" s="17" t="s">
        <v>8221</v>
      </c>
      <c r="E581" s="16">
        <v>3</v>
      </c>
    </row>
    <row r="582" spans="1:5" x14ac:dyDescent="0.25">
      <c r="A582" s="17" t="s">
        <v>8219</v>
      </c>
      <c r="B582" s="16">
        <v>139</v>
      </c>
      <c r="D582" s="17" t="s">
        <v>8221</v>
      </c>
      <c r="E582" s="16">
        <v>5</v>
      </c>
    </row>
    <row r="583" spans="1:5" x14ac:dyDescent="0.25">
      <c r="A583" s="17" t="s">
        <v>8219</v>
      </c>
      <c r="B583" s="16">
        <v>7</v>
      </c>
      <c r="D583" s="17" t="s">
        <v>8221</v>
      </c>
      <c r="E583" s="16">
        <v>17</v>
      </c>
    </row>
    <row r="584" spans="1:5" x14ac:dyDescent="0.25">
      <c r="A584" s="17" t="s">
        <v>8219</v>
      </c>
      <c r="B584" s="16">
        <v>149</v>
      </c>
      <c r="D584" s="17" t="s">
        <v>8221</v>
      </c>
      <c r="E584" s="16">
        <v>3</v>
      </c>
    </row>
    <row r="585" spans="1:5" x14ac:dyDescent="0.25">
      <c r="A585" s="17" t="s">
        <v>8219</v>
      </c>
      <c r="B585" s="16">
        <v>31</v>
      </c>
      <c r="D585" s="17" t="s">
        <v>8221</v>
      </c>
      <c r="E585" s="16">
        <v>2</v>
      </c>
    </row>
    <row r="586" spans="1:5" x14ac:dyDescent="0.25">
      <c r="A586" s="17" t="s">
        <v>8219</v>
      </c>
      <c r="B586" s="16">
        <v>26</v>
      </c>
      <c r="D586" s="17" t="s">
        <v>8221</v>
      </c>
      <c r="E586" s="16">
        <v>6</v>
      </c>
    </row>
    <row r="587" spans="1:5" x14ac:dyDescent="0.25">
      <c r="A587" s="17" t="s">
        <v>8219</v>
      </c>
      <c r="B587" s="16">
        <v>172</v>
      </c>
      <c r="D587" s="17" t="s">
        <v>8221</v>
      </c>
      <c r="E587" s="16">
        <v>0</v>
      </c>
    </row>
    <row r="588" spans="1:5" x14ac:dyDescent="0.25">
      <c r="A588" s="17" t="s">
        <v>8219</v>
      </c>
      <c r="B588" s="16">
        <v>78</v>
      </c>
      <c r="D588" s="17" t="s">
        <v>8221</v>
      </c>
      <c r="E588" s="16">
        <v>1</v>
      </c>
    </row>
    <row r="589" spans="1:5" x14ac:dyDescent="0.25">
      <c r="A589" s="17" t="s">
        <v>8219</v>
      </c>
      <c r="B589" s="16">
        <v>120</v>
      </c>
      <c r="D589" s="17" t="s">
        <v>8221</v>
      </c>
      <c r="E589" s="16">
        <v>3</v>
      </c>
    </row>
    <row r="590" spans="1:5" x14ac:dyDescent="0.25">
      <c r="A590" s="17" t="s">
        <v>8219</v>
      </c>
      <c r="B590" s="16">
        <v>227</v>
      </c>
      <c r="D590" s="17" t="s">
        <v>8221</v>
      </c>
      <c r="E590" s="16">
        <v>13</v>
      </c>
    </row>
    <row r="591" spans="1:5" x14ac:dyDescent="0.25">
      <c r="A591" s="17" t="s">
        <v>8219</v>
      </c>
      <c r="B591" s="16">
        <v>42</v>
      </c>
      <c r="D591" s="17" t="s">
        <v>8221</v>
      </c>
      <c r="E591" s="16">
        <v>1</v>
      </c>
    </row>
    <row r="592" spans="1:5" x14ac:dyDescent="0.25">
      <c r="A592" s="17" t="s">
        <v>8219</v>
      </c>
      <c r="B592" s="16">
        <v>64</v>
      </c>
      <c r="D592" s="17" t="s">
        <v>8221</v>
      </c>
      <c r="E592" s="16">
        <v>1</v>
      </c>
    </row>
    <row r="593" spans="1:5" x14ac:dyDescent="0.25">
      <c r="A593" s="17" t="s">
        <v>8219</v>
      </c>
      <c r="B593" s="16">
        <v>121</v>
      </c>
      <c r="D593" s="17" t="s">
        <v>8221</v>
      </c>
      <c r="E593" s="16">
        <v>9</v>
      </c>
    </row>
    <row r="594" spans="1:5" x14ac:dyDescent="0.25">
      <c r="A594" s="17" t="s">
        <v>8219</v>
      </c>
      <c r="B594" s="16">
        <v>87</v>
      </c>
      <c r="D594" s="17" t="s">
        <v>8221</v>
      </c>
      <c r="E594" s="16">
        <v>0</v>
      </c>
    </row>
    <row r="595" spans="1:5" x14ac:dyDescent="0.25">
      <c r="A595" s="17" t="s">
        <v>8219</v>
      </c>
      <c r="B595" s="16">
        <v>65</v>
      </c>
      <c r="D595" s="17" t="s">
        <v>8221</v>
      </c>
      <c r="E595" s="16">
        <v>2</v>
      </c>
    </row>
    <row r="596" spans="1:5" x14ac:dyDescent="0.25">
      <c r="A596" s="17" t="s">
        <v>8219</v>
      </c>
      <c r="B596" s="16">
        <v>49</v>
      </c>
      <c r="D596" s="17" t="s">
        <v>8221</v>
      </c>
      <c r="E596" s="16">
        <v>1</v>
      </c>
    </row>
    <row r="597" spans="1:5" x14ac:dyDescent="0.25">
      <c r="A597" s="17" t="s">
        <v>8219</v>
      </c>
      <c r="B597" s="16">
        <v>19</v>
      </c>
      <c r="D597" s="17" t="s">
        <v>8221</v>
      </c>
      <c r="E597" s="16">
        <v>10</v>
      </c>
    </row>
    <row r="598" spans="1:5" x14ac:dyDescent="0.25">
      <c r="A598" s="17" t="s">
        <v>8219</v>
      </c>
      <c r="B598" s="16">
        <v>81</v>
      </c>
      <c r="D598" s="17" t="s">
        <v>8221</v>
      </c>
      <c r="E598" s="16">
        <v>3</v>
      </c>
    </row>
    <row r="599" spans="1:5" x14ac:dyDescent="0.25">
      <c r="A599" s="17" t="s">
        <v>8219</v>
      </c>
      <c r="B599" s="16">
        <v>264</v>
      </c>
      <c r="D599" s="17" t="s">
        <v>8221</v>
      </c>
      <c r="E599" s="16">
        <v>2</v>
      </c>
    </row>
    <row r="600" spans="1:5" x14ac:dyDescent="0.25">
      <c r="A600" s="17" t="s">
        <v>8219</v>
      </c>
      <c r="B600" s="16">
        <v>25</v>
      </c>
      <c r="D600" s="17" t="s">
        <v>8221</v>
      </c>
      <c r="E600" s="16">
        <v>2</v>
      </c>
    </row>
    <row r="601" spans="1:5" x14ac:dyDescent="0.25">
      <c r="A601" s="17" t="s">
        <v>8219</v>
      </c>
      <c r="B601" s="16">
        <v>5</v>
      </c>
      <c r="D601" s="17" t="s">
        <v>8221</v>
      </c>
      <c r="E601" s="16">
        <v>1</v>
      </c>
    </row>
    <row r="602" spans="1:5" x14ac:dyDescent="0.25">
      <c r="A602" s="17" t="s">
        <v>8219</v>
      </c>
      <c r="B602" s="16">
        <v>144</v>
      </c>
      <c r="D602" s="17" t="s">
        <v>8221</v>
      </c>
      <c r="E602" s="16">
        <v>14</v>
      </c>
    </row>
    <row r="603" spans="1:5" x14ac:dyDescent="0.25">
      <c r="A603" s="17" t="s">
        <v>8219</v>
      </c>
      <c r="B603" s="16">
        <v>92</v>
      </c>
      <c r="D603" s="17" t="s">
        <v>8221</v>
      </c>
      <c r="E603" s="16">
        <v>0</v>
      </c>
    </row>
    <row r="604" spans="1:5" x14ac:dyDescent="0.25">
      <c r="A604" s="17" t="s">
        <v>8219</v>
      </c>
      <c r="B604" s="16">
        <v>147</v>
      </c>
      <c r="D604" s="17" t="s">
        <v>8221</v>
      </c>
      <c r="E604" s="16">
        <v>0</v>
      </c>
    </row>
    <row r="605" spans="1:5" x14ac:dyDescent="0.25">
      <c r="A605" s="17" t="s">
        <v>8219</v>
      </c>
      <c r="B605" s="16">
        <v>90</v>
      </c>
      <c r="D605" s="17" t="s">
        <v>8221</v>
      </c>
      <c r="E605" s="16">
        <v>4</v>
      </c>
    </row>
    <row r="606" spans="1:5" x14ac:dyDescent="0.25">
      <c r="A606" s="17" t="s">
        <v>8219</v>
      </c>
      <c r="B606" s="16">
        <v>87</v>
      </c>
      <c r="D606" s="17" t="s">
        <v>8221</v>
      </c>
      <c r="E606" s="16">
        <v>3</v>
      </c>
    </row>
    <row r="607" spans="1:5" x14ac:dyDescent="0.25">
      <c r="A607" s="17" t="s">
        <v>8219</v>
      </c>
      <c r="B607" s="16">
        <v>406</v>
      </c>
      <c r="D607" s="17" t="s">
        <v>8221</v>
      </c>
      <c r="E607" s="16">
        <v>0</v>
      </c>
    </row>
    <row r="608" spans="1:5" x14ac:dyDescent="0.25">
      <c r="A608" s="17" t="s">
        <v>8219</v>
      </c>
      <c r="B608" s="16">
        <v>20</v>
      </c>
      <c r="D608" s="17" t="s">
        <v>8221</v>
      </c>
      <c r="E608" s="16">
        <v>5</v>
      </c>
    </row>
    <row r="609" spans="1:5" x14ac:dyDescent="0.25">
      <c r="A609" s="17" t="s">
        <v>8219</v>
      </c>
      <c r="B609" s="16">
        <v>70</v>
      </c>
      <c r="D609" s="17" t="s">
        <v>8221</v>
      </c>
      <c r="E609" s="16">
        <v>47</v>
      </c>
    </row>
    <row r="610" spans="1:5" x14ac:dyDescent="0.25">
      <c r="A610" s="17" t="s">
        <v>8219</v>
      </c>
      <c r="B610" s="16">
        <v>16</v>
      </c>
      <c r="D610" s="17" t="s">
        <v>8221</v>
      </c>
      <c r="E610" s="16">
        <v>0</v>
      </c>
    </row>
    <row r="611" spans="1:5" x14ac:dyDescent="0.25">
      <c r="A611" s="17" t="s">
        <v>8219</v>
      </c>
      <c r="B611" s="16">
        <v>52</v>
      </c>
      <c r="D611" s="17" t="s">
        <v>8221</v>
      </c>
      <c r="E611" s="16">
        <v>10</v>
      </c>
    </row>
    <row r="612" spans="1:5" x14ac:dyDescent="0.25">
      <c r="A612" s="17" t="s">
        <v>8219</v>
      </c>
      <c r="B612" s="16">
        <v>66</v>
      </c>
      <c r="D612" s="17" t="s">
        <v>8221</v>
      </c>
      <c r="E612" s="16">
        <v>11</v>
      </c>
    </row>
    <row r="613" spans="1:5" x14ac:dyDescent="0.25">
      <c r="A613" s="17" t="s">
        <v>8219</v>
      </c>
      <c r="B613" s="16">
        <v>109</v>
      </c>
      <c r="D613" s="17" t="s">
        <v>8221</v>
      </c>
      <c r="E613" s="16">
        <v>2</v>
      </c>
    </row>
    <row r="614" spans="1:5" x14ac:dyDescent="0.25">
      <c r="A614" s="17" t="s">
        <v>8219</v>
      </c>
      <c r="B614" s="16">
        <v>168</v>
      </c>
      <c r="D614" s="17" t="s">
        <v>8221</v>
      </c>
      <c r="E614" s="16">
        <v>2</v>
      </c>
    </row>
    <row r="615" spans="1:5" x14ac:dyDescent="0.25">
      <c r="A615" s="17" t="s">
        <v>8219</v>
      </c>
      <c r="B615" s="16">
        <v>31</v>
      </c>
      <c r="D615" s="17" t="s">
        <v>8221</v>
      </c>
      <c r="E615" s="16">
        <v>22</v>
      </c>
    </row>
    <row r="616" spans="1:5" x14ac:dyDescent="0.25">
      <c r="A616" s="17" t="s">
        <v>8219</v>
      </c>
      <c r="B616" s="16">
        <v>133</v>
      </c>
      <c r="D616" s="17" t="s">
        <v>8221</v>
      </c>
      <c r="E616" s="16">
        <v>8</v>
      </c>
    </row>
    <row r="617" spans="1:5" x14ac:dyDescent="0.25">
      <c r="A617" s="17" t="s">
        <v>8219</v>
      </c>
      <c r="B617" s="16">
        <v>151</v>
      </c>
      <c r="D617" s="17" t="s">
        <v>8221</v>
      </c>
      <c r="E617" s="16">
        <v>6</v>
      </c>
    </row>
    <row r="618" spans="1:5" x14ac:dyDescent="0.25">
      <c r="A618" s="17" t="s">
        <v>8219</v>
      </c>
      <c r="B618" s="16">
        <v>5</v>
      </c>
      <c r="D618" s="17" t="s">
        <v>8221</v>
      </c>
      <c r="E618" s="16">
        <v>1</v>
      </c>
    </row>
    <row r="619" spans="1:5" x14ac:dyDescent="0.25">
      <c r="A619" s="17" t="s">
        <v>8219</v>
      </c>
      <c r="B619" s="16">
        <v>73</v>
      </c>
      <c r="D619" s="17" t="s">
        <v>8221</v>
      </c>
      <c r="E619" s="16">
        <v>3</v>
      </c>
    </row>
    <row r="620" spans="1:5" x14ac:dyDescent="0.25">
      <c r="A620" s="17" t="s">
        <v>8219</v>
      </c>
      <c r="B620" s="16">
        <v>148</v>
      </c>
      <c r="D620" s="17" t="s">
        <v>8221</v>
      </c>
      <c r="E620" s="16">
        <v>0</v>
      </c>
    </row>
    <row r="621" spans="1:5" x14ac:dyDescent="0.25">
      <c r="A621" s="17" t="s">
        <v>8219</v>
      </c>
      <c r="B621" s="16">
        <v>93</v>
      </c>
      <c r="D621" s="17" t="s">
        <v>8221</v>
      </c>
      <c r="E621" s="16">
        <v>0</v>
      </c>
    </row>
    <row r="622" spans="1:5" x14ac:dyDescent="0.25">
      <c r="A622" s="17" t="s">
        <v>8219</v>
      </c>
      <c r="B622" s="16">
        <v>63</v>
      </c>
      <c r="D622" s="17" t="s">
        <v>8221</v>
      </c>
      <c r="E622" s="16">
        <v>0</v>
      </c>
    </row>
    <row r="623" spans="1:5" x14ac:dyDescent="0.25">
      <c r="A623" s="17" t="s">
        <v>8219</v>
      </c>
      <c r="B623" s="16">
        <v>134</v>
      </c>
      <c r="D623" s="17" t="s">
        <v>8221</v>
      </c>
      <c r="E623" s="16">
        <v>0</v>
      </c>
    </row>
    <row r="624" spans="1:5" x14ac:dyDescent="0.25">
      <c r="A624" s="17" t="s">
        <v>8219</v>
      </c>
      <c r="B624" s="16">
        <v>14</v>
      </c>
      <c r="D624" s="17" t="s">
        <v>8221</v>
      </c>
      <c r="E624" s="16">
        <v>0</v>
      </c>
    </row>
    <row r="625" spans="1:5" x14ac:dyDescent="0.25">
      <c r="A625" s="17" t="s">
        <v>8219</v>
      </c>
      <c r="B625" s="16">
        <v>78</v>
      </c>
      <c r="D625" s="17" t="s">
        <v>8221</v>
      </c>
      <c r="E625" s="16">
        <v>3</v>
      </c>
    </row>
    <row r="626" spans="1:5" x14ac:dyDescent="0.25">
      <c r="A626" s="17" t="s">
        <v>8219</v>
      </c>
      <c r="B626" s="16">
        <v>112</v>
      </c>
      <c r="D626" s="17" t="s">
        <v>8221</v>
      </c>
      <c r="E626" s="16">
        <v>0</v>
      </c>
    </row>
    <row r="627" spans="1:5" x14ac:dyDescent="0.25">
      <c r="A627" s="17" t="s">
        <v>8219</v>
      </c>
      <c r="B627" s="16">
        <v>34</v>
      </c>
      <c r="D627" s="17" t="s">
        <v>8221</v>
      </c>
      <c r="E627" s="16">
        <v>0</v>
      </c>
    </row>
    <row r="628" spans="1:5" x14ac:dyDescent="0.25">
      <c r="A628" s="17" t="s">
        <v>8219</v>
      </c>
      <c r="B628" s="16">
        <v>19</v>
      </c>
      <c r="D628" s="17" t="s">
        <v>8221</v>
      </c>
      <c r="E628" s="16">
        <v>1</v>
      </c>
    </row>
    <row r="629" spans="1:5" x14ac:dyDescent="0.25">
      <c r="A629" s="17" t="s">
        <v>8219</v>
      </c>
      <c r="B629" s="16">
        <v>13</v>
      </c>
      <c r="D629" s="17" t="s">
        <v>8221</v>
      </c>
      <c r="E629" s="16">
        <v>6</v>
      </c>
    </row>
    <row r="630" spans="1:5" x14ac:dyDescent="0.25">
      <c r="A630" s="17" t="s">
        <v>8219</v>
      </c>
      <c r="B630" s="16">
        <v>104</v>
      </c>
      <c r="D630" s="17" t="s">
        <v>8221</v>
      </c>
      <c r="E630" s="16">
        <v>1</v>
      </c>
    </row>
    <row r="631" spans="1:5" x14ac:dyDescent="0.25">
      <c r="A631" s="17" t="s">
        <v>8219</v>
      </c>
      <c r="B631" s="16">
        <v>52</v>
      </c>
      <c r="D631" s="17" t="s">
        <v>8221</v>
      </c>
      <c r="E631" s="16">
        <v>2</v>
      </c>
    </row>
    <row r="632" spans="1:5" x14ac:dyDescent="0.25">
      <c r="A632" s="17" t="s">
        <v>8219</v>
      </c>
      <c r="B632" s="16">
        <v>17</v>
      </c>
      <c r="D632" s="17" t="s">
        <v>8221</v>
      </c>
      <c r="E632" s="16">
        <v>0</v>
      </c>
    </row>
    <row r="633" spans="1:5" x14ac:dyDescent="0.25">
      <c r="A633" s="17" t="s">
        <v>8219</v>
      </c>
      <c r="B633" s="16">
        <v>82</v>
      </c>
      <c r="D633" s="17" t="s">
        <v>8221</v>
      </c>
      <c r="E633" s="16">
        <v>3</v>
      </c>
    </row>
    <row r="634" spans="1:5" x14ac:dyDescent="0.25">
      <c r="A634" s="17" t="s">
        <v>8219</v>
      </c>
      <c r="B634" s="16">
        <v>73</v>
      </c>
      <c r="D634" s="17" t="s">
        <v>8221</v>
      </c>
      <c r="E634" s="16">
        <v>3</v>
      </c>
    </row>
    <row r="635" spans="1:5" x14ac:dyDescent="0.25">
      <c r="A635" s="17" t="s">
        <v>8219</v>
      </c>
      <c r="B635" s="16">
        <v>158</v>
      </c>
      <c r="D635" s="17" t="s">
        <v>8221</v>
      </c>
      <c r="E635" s="16">
        <v>0</v>
      </c>
    </row>
    <row r="636" spans="1:5" x14ac:dyDescent="0.25">
      <c r="A636" s="17" t="s">
        <v>8219</v>
      </c>
      <c r="B636" s="16">
        <v>65</v>
      </c>
      <c r="D636" s="17" t="s">
        <v>8221</v>
      </c>
      <c r="E636" s="16">
        <v>6</v>
      </c>
    </row>
    <row r="637" spans="1:5" x14ac:dyDescent="0.25">
      <c r="A637" s="17" t="s">
        <v>8219</v>
      </c>
      <c r="B637" s="16">
        <v>184</v>
      </c>
      <c r="D637" s="17" t="s">
        <v>8221</v>
      </c>
      <c r="E637" s="16">
        <v>0</v>
      </c>
    </row>
    <row r="638" spans="1:5" x14ac:dyDescent="0.25">
      <c r="A638" s="17" t="s">
        <v>8219</v>
      </c>
      <c r="B638" s="16">
        <v>34</v>
      </c>
      <c r="D638" s="17" t="s">
        <v>8221</v>
      </c>
      <c r="E638" s="16">
        <v>19</v>
      </c>
    </row>
    <row r="639" spans="1:5" x14ac:dyDescent="0.25">
      <c r="A639" s="17" t="s">
        <v>8219</v>
      </c>
      <c r="B639" s="16">
        <v>240</v>
      </c>
      <c r="D639" s="17" t="s">
        <v>8221</v>
      </c>
      <c r="E639" s="16">
        <v>1</v>
      </c>
    </row>
    <row r="640" spans="1:5" x14ac:dyDescent="0.25">
      <c r="A640" s="17" t="s">
        <v>8219</v>
      </c>
      <c r="B640" s="16">
        <v>113</v>
      </c>
      <c r="D640" s="17" t="s">
        <v>8221</v>
      </c>
      <c r="E640" s="16">
        <v>2</v>
      </c>
    </row>
    <row r="641" spans="1:5" x14ac:dyDescent="0.25">
      <c r="A641" s="17" t="s">
        <v>8219</v>
      </c>
      <c r="B641" s="16">
        <v>66</v>
      </c>
      <c r="D641" s="17" t="s">
        <v>8221</v>
      </c>
      <c r="E641" s="16">
        <v>0</v>
      </c>
    </row>
    <row r="642" spans="1:5" x14ac:dyDescent="0.25">
      <c r="A642" s="17" t="s">
        <v>8219</v>
      </c>
      <c r="B642" s="16">
        <v>340</v>
      </c>
      <c r="D642" s="17" t="s">
        <v>8221</v>
      </c>
      <c r="E642" s="16">
        <v>11</v>
      </c>
    </row>
    <row r="643" spans="1:5" x14ac:dyDescent="0.25">
      <c r="A643" s="17" t="s">
        <v>8219</v>
      </c>
      <c r="B643" s="16">
        <v>150</v>
      </c>
      <c r="D643" s="17" t="s">
        <v>8221</v>
      </c>
      <c r="E643" s="16">
        <v>0</v>
      </c>
    </row>
    <row r="644" spans="1:5" x14ac:dyDescent="0.25">
      <c r="A644" s="17" t="s">
        <v>8219</v>
      </c>
      <c r="B644" s="16">
        <v>25</v>
      </c>
      <c r="D644" s="17" t="s">
        <v>8221</v>
      </c>
      <c r="E644" s="16">
        <v>0</v>
      </c>
    </row>
    <row r="645" spans="1:5" x14ac:dyDescent="0.25">
      <c r="A645" s="17" t="s">
        <v>8219</v>
      </c>
      <c r="B645" s="16">
        <v>234</v>
      </c>
      <c r="D645" s="17" t="s">
        <v>8221</v>
      </c>
      <c r="E645" s="16">
        <v>1</v>
      </c>
    </row>
    <row r="646" spans="1:5" x14ac:dyDescent="0.25">
      <c r="A646" s="17" t="s">
        <v>8219</v>
      </c>
      <c r="B646" s="16">
        <v>2602</v>
      </c>
      <c r="D646" s="17" t="s">
        <v>8221</v>
      </c>
      <c r="E646" s="16">
        <v>3</v>
      </c>
    </row>
    <row r="647" spans="1:5" x14ac:dyDescent="0.25">
      <c r="A647" s="17" t="s">
        <v>8219</v>
      </c>
      <c r="B647" s="16">
        <v>248</v>
      </c>
      <c r="D647" s="17" t="s">
        <v>8221</v>
      </c>
      <c r="E647" s="16">
        <v>1</v>
      </c>
    </row>
    <row r="648" spans="1:5" x14ac:dyDescent="0.25">
      <c r="A648" s="17" t="s">
        <v>8219</v>
      </c>
      <c r="B648" s="16">
        <v>600</v>
      </c>
      <c r="D648" s="17" t="s">
        <v>8221</v>
      </c>
      <c r="E648" s="16">
        <v>15</v>
      </c>
    </row>
    <row r="649" spans="1:5" x14ac:dyDescent="0.25">
      <c r="A649" s="17" t="s">
        <v>8219</v>
      </c>
      <c r="B649" s="16">
        <v>293</v>
      </c>
      <c r="D649" s="17" t="s">
        <v>8221</v>
      </c>
      <c r="E649" s="16">
        <v>2</v>
      </c>
    </row>
    <row r="650" spans="1:5" x14ac:dyDescent="0.25">
      <c r="A650" s="17" t="s">
        <v>8219</v>
      </c>
      <c r="B650" s="16">
        <v>321</v>
      </c>
      <c r="D650" s="17" t="s">
        <v>8221</v>
      </c>
      <c r="E650" s="16">
        <v>1</v>
      </c>
    </row>
    <row r="651" spans="1:5" x14ac:dyDescent="0.25">
      <c r="A651" s="17" t="s">
        <v>8219</v>
      </c>
      <c r="B651" s="16">
        <v>81</v>
      </c>
      <c r="D651" s="17" t="s">
        <v>8221</v>
      </c>
      <c r="E651" s="16">
        <v>1</v>
      </c>
    </row>
    <row r="652" spans="1:5" x14ac:dyDescent="0.25">
      <c r="A652" s="17" t="s">
        <v>8219</v>
      </c>
      <c r="B652" s="16">
        <v>343</v>
      </c>
      <c r="D652" s="17" t="s">
        <v>8221</v>
      </c>
      <c r="E652" s="16">
        <v>0</v>
      </c>
    </row>
    <row r="653" spans="1:5" x14ac:dyDescent="0.25">
      <c r="A653" s="17" t="s">
        <v>8219</v>
      </c>
      <c r="B653" s="16">
        <v>336</v>
      </c>
      <c r="D653" s="17" t="s">
        <v>8221</v>
      </c>
      <c r="E653" s="16">
        <v>1</v>
      </c>
    </row>
    <row r="654" spans="1:5" x14ac:dyDescent="0.25">
      <c r="A654" s="17" t="s">
        <v>8219</v>
      </c>
      <c r="B654" s="16">
        <v>47</v>
      </c>
      <c r="D654" s="17" t="s">
        <v>8221</v>
      </c>
      <c r="E654" s="16">
        <v>11</v>
      </c>
    </row>
    <row r="655" spans="1:5" x14ac:dyDescent="0.25">
      <c r="A655" s="17" t="s">
        <v>8219</v>
      </c>
      <c r="B655" s="16">
        <v>76</v>
      </c>
      <c r="D655" s="17" t="s">
        <v>8221</v>
      </c>
      <c r="E655" s="16">
        <v>0</v>
      </c>
    </row>
    <row r="656" spans="1:5" x14ac:dyDescent="0.25">
      <c r="A656" s="17" t="s">
        <v>8219</v>
      </c>
      <c r="B656" s="16">
        <v>441</v>
      </c>
      <c r="D656" s="17" t="s">
        <v>8221</v>
      </c>
      <c r="E656" s="16">
        <v>1</v>
      </c>
    </row>
    <row r="657" spans="1:5" x14ac:dyDescent="0.25">
      <c r="A657" s="17" t="s">
        <v>8219</v>
      </c>
      <c r="B657" s="16">
        <v>916</v>
      </c>
      <c r="D657" s="17" t="s">
        <v>8221</v>
      </c>
      <c r="E657" s="16">
        <v>6</v>
      </c>
    </row>
    <row r="658" spans="1:5" x14ac:dyDescent="0.25">
      <c r="A658" s="17" t="s">
        <v>8219</v>
      </c>
      <c r="B658" s="16">
        <v>369</v>
      </c>
      <c r="D658" s="17" t="s">
        <v>8221</v>
      </c>
      <c r="E658" s="16">
        <v>7</v>
      </c>
    </row>
    <row r="659" spans="1:5" x14ac:dyDescent="0.25">
      <c r="A659" s="17" t="s">
        <v>8219</v>
      </c>
      <c r="B659" s="16">
        <v>20242</v>
      </c>
      <c r="D659" s="17" t="s">
        <v>8221</v>
      </c>
      <c r="E659" s="16">
        <v>0</v>
      </c>
    </row>
    <row r="660" spans="1:5" x14ac:dyDescent="0.25">
      <c r="A660" s="17" t="s">
        <v>8219</v>
      </c>
      <c r="B660" s="16">
        <v>71</v>
      </c>
      <c r="D660" s="17" t="s">
        <v>8221</v>
      </c>
      <c r="E660" s="16">
        <v>16</v>
      </c>
    </row>
    <row r="661" spans="1:5" x14ac:dyDescent="0.25">
      <c r="A661" s="17" t="s">
        <v>8219</v>
      </c>
      <c r="B661" s="16">
        <v>635</v>
      </c>
      <c r="D661" s="17" t="s">
        <v>8221</v>
      </c>
      <c r="E661" s="16">
        <v>0</v>
      </c>
    </row>
    <row r="662" spans="1:5" x14ac:dyDescent="0.25">
      <c r="A662" s="17" t="s">
        <v>8219</v>
      </c>
      <c r="B662" s="16">
        <v>885</v>
      </c>
      <c r="D662" s="17" t="s">
        <v>8221</v>
      </c>
      <c r="E662" s="16">
        <v>0</v>
      </c>
    </row>
    <row r="663" spans="1:5" x14ac:dyDescent="0.25">
      <c r="A663" s="17" t="s">
        <v>8219</v>
      </c>
      <c r="B663" s="16">
        <v>329</v>
      </c>
      <c r="D663" s="17" t="s">
        <v>8221</v>
      </c>
      <c r="E663" s="16">
        <v>0</v>
      </c>
    </row>
    <row r="664" spans="1:5" x14ac:dyDescent="0.25">
      <c r="A664" s="17" t="s">
        <v>8219</v>
      </c>
      <c r="B664" s="16">
        <v>71</v>
      </c>
      <c r="D664" s="17" t="s">
        <v>8221</v>
      </c>
      <c r="E664" s="16">
        <v>12</v>
      </c>
    </row>
    <row r="665" spans="1:5" x14ac:dyDescent="0.25">
      <c r="A665" s="17" t="s">
        <v>8219</v>
      </c>
      <c r="B665" s="16">
        <v>269</v>
      </c>
      <c r="D665" s="17" t="s">
        <v>8221</v>
      </c>
      <c r="E665" s="16">
        <v>1</v>
      </c>
    </row>
    <row r="666" spans="1:5" x14ac:dyDescent="0.25">
      <c r="A666" s="17" t="s">
        <v>8219</v>
      </c>
      <c r="B666" s="16">
        <v>345</v>
      </c>
      <c r="D666" s="17" t="s">
        <v>8221</v>
      </c>
      <c r="E666" s="16">
        <v>3</v>
      </c>
    </row>
    <row r="667" spans="1:5" x14ac:dyDescent="0.25">
      <c r="A667" s="17" t="s">
        <v>8219</v>
      </c>
      <c r="B667" s="16">
        <v>43</v>
      </c>
      <c r="D667" s="17" t="s">
        <v>8221</v>
      </c>
      <c r="E667" s="16">
        <v>1</v>
      </c>
    </row>
    <row r="668" spans="1:5" x14ac:dyDescent="0.25">
      <c r="A668" s="17" t="s">
        <v>8219</v>
      </c>
      <c r="B668" s="16">
        <v>33</v>
      </c>
      <c r="D668" s="17" t="s">
        <v>8221</v>
      </c>
      <c r="E668" s="16">
        <v>4</v>
      </c>
    </row>
    <row r="669" spans="1:5" x14ac:dyDescent="0.25">
      <c r="A669" s="17" t="s">
        <v>8219</v>
      </c>
      <c r="B669" s="16">
        <v>211</v>
      </c>
      <c r="D669" s="17" t="s">
        <v>8221</v>
      </c>
      <c r="E669" s="16">
        <v>1</v>
      </c>
    </row>
    <row r="670" spans="1:5" x14ac:dyDescent="0.25">
      <c r="A670" s="17" t="s">
        <v>8219</v>
      </c>
      <c r="B670" s="16">
        <v>196</v>
      </c>
      <c r="D670" s="17" t="s">
        <v>8221</v>
      </c>
      <c r="E670" s="16">
        <v>3</v>
      </c>
    </row>
    <row r="671" spans="1:5" x14ac:dyDescent="0.25">
      <c r="A671" s="17" t="s">
        <v>8219</v>
      </c>
      <c r="B671" s="16">
        <v>405</v>
      </c>
      <c r="D671" s="17" t="s">
        <v>8221</v>
      </c>
      <c r="E671" s="16">
        <v>1</v>
      </c>
    </row>
    <row r="672" spans="1:5" x14ac:dyDescent="0.25">
      <c r="A672" s="17" t="s">
        <v>8219</v>
      </c>
      <c r="B672" s="16">
        <v>206</v>
      </c>
      <c r="D672" s="17" t="s">
        <v>8221</v>
      </c>
      <c r="E672" s="16">
        <v>0</v>
      </c>
    </row>
    <row r="673" spans="1:5" x14ac:dyDescent="0.25">
      <c r="A673" s="17" t="s">
        <v>8219</v>
      </c>
      <c r="B673" s="16">
        <v>335</v>
      </c>
      <c r="D673" s="17" t="s">
        <v>8221</v>
      </c>
      <c r="E673" s="16">
        <v>12</v>
      </c>
    </row>
    <row r="674" spans="1:5" x14ac:dyDescent="0.25">
      <c r="A674" s="17" t="s">
        <v>8219</v>
      </c>
      <c r="B674" s="16">
        <v>215</v>
      </c>
      <c r="D674" s="17" t="s">
        <v>8221</v>
      </c>
      <c r="E674" s="16">
        <v>0</v>
      </c>
    </row>
    <row r="675" spans="1:5" x14ac:dyDescent="0.25">
      <c r="A675" s="17" t="s">
        <v>8219</v>
      </c>
      <c r="B675" s="16">
        <v>176</v>
      </c>
      <c r="D675" s="17" t="s">
        <v>8221</v>
      </c>
      <c r="E675" s="16">
        <v>1</v>
      </c>
    </row>
    <row r="676" spans="1:5" x14ac:dyDescent="0.25">
      <c r="A676" s="17" t="s">
        <v>8219</v>
      </c>
      <c r="B676" s="16">
        <v>555</v>
      </c>
      <c r="D676" s="17" t="s">
        <v>8221</v>
      </c>
      <c r="E676" s="16">
        <v>0</v>
      </c>
    </row>
    <row r="677" spans="1:5" x14ac:dyDescent="0.25">
      <c r="A677" s="17" t="s">
        <v>8219</v>
      </c>
      <c r="B677" s="16">
        <v>116</v>
      </c>
      <c r="D677" s="17" t="s">
        <v>8221</v>
      </c>
      <c r="E677" s="16">
        <v>0</v>
      </c>
    </row>
    <row r="678" spans="1:5" x14ac:dyDescent="0.25">
      <c r="A678" s="17" t="s">
        <v>8219</v>
      </c>
      <c r="B678" s="16">
        <v>615</v>
      </c>
      <c r="D678" s="17" t="s">
        <v>8221</v>
      </c>
      <c r="E678" s="16">
        <v>2</v>
      </c>
    </row>
    <row r="679" spans="1:5" x14ac:dyDescent="0.25">
      <c r="A679" s="17" t="s">
        <v>8219</v>
      </c>
      <c r="B679" s="16">
        <v>236</v>
      </c>
      <c r="D679" s="17" t="s">
        <v>8221</v>
      </c>
      <c r="E679" s="16">
        <v>92</v>
      </c>
    </row>
    <row r="680" spans="1:5" x14ac:dyDescent="0.25">
      <c r="A680" s="17" t="s">
        <v>8219</v>
      </c>
      <c r="B680" s="16">
        <v>145</v>
      </c>
      <c r="D680" s="17" t="s">
        <v>8221</v>
      </c>
      <c r="E680" s="16">
        <v>0</v>
      </c>
    </row>
    <row r="681" spans="1:5" x14ac:dyDescent="0.25">
      <c r="A681" s="17" t="s">
        <v>8219</v>
      </c>
      <c r="B681" s="16">
        <v>167</v>
      </c>
      <c r="D681" s="17" t="s">
        <v>8221</v>
      </c>
      <c r="E681" s="16">
        <v>3</v>
      </c>
    </row>
    <row r="682" spans="1:5" x14ac:dyDescent="0.25">
      <c r="A682" s="17" t="s">
        <v>8219</v>
      </c>
      <c r="B682" s="16">
        <v>235</v>
      </c>
      <c r="D682" s="17" t="s">
        <v>8221</v>
      </c>
      <c r="E682" s="16">
        <v>10</v>
      </c>
    </row>
    <row r="683" spans="1:5" x14ac:dyDescent="0.25">
      <c r="A683" s="17" t="s">
        <v>8219</v>
      </c>
      <c r="B683" s="16">
        <v>452</v>
      </c>
      <c r="D683" s="17" t="s">
        <v>8221</v>
      </c>
      <c r="E683" s="16">
        <v>7</v>
      </c>
    </row>
    <row r="684" spans="1:5" x14ac:dyDescent="0.25">
      <c r="A684" s="17" t="s">
        <v>8219</v>
      </c>
      <c r="B684" s="16">
        <v>241</v>
      </c>
      <c r="D684" s="17" t="s">
        <v>8221</v>
      </c>
      <c r="E684" s="16">
        <v>3</v>
      </c>
    </row>
    <row r="685" spans="1:5" x14ac:dyDescent="0.25">
      <c r="A685" s="17" t="s">
        <v>8219</v>
      </c>
      <c r="B685" s="16">
        <v>28</v>
      </c>
      <c r="D685" s="17" t="s">
        <v>8221</v>
      </c>
      <c r="E685" s="16">
        <v>0</v>
      </c>
    </row>
    <row r="686" spans="1:5" x14ac:dyDescent="0.25">
      <c r="A686" s="17" t="s">
        <v>8219</v>
      </c>
      <c r="B686" s="16">
        <v>140</v>
      </c>
      <c r="D686" s="17" t="s">
        <v>8221</v>
      </c>
      <c r="E686" s="16">
        <v>1</v>
      </c>
    </row>
    <row r="687" spans="1:5" x14ac:dyDescent="0.25">
      <c r="A687" s="17" t="s">
        <v>8219</v>
      </c>
      <c r="B687" s="16">
        <v>280</v>
      </c>
      <c r="D687" s="17" t="s">
        <v>8221</v>
      </c>
      <c r="E687" s="16">
        <v>0</v>
      </c>
    </row>
    <row r="688" spans="1:5" x14ac:dyDescent="0.25">
      <c r="A688" s="17" t="s">
        <v>8219</v>
      </c>
      <c r="B688" s="16">
        <v>70</v>
      </c>
      <c r="D688" s="17" t="s">
        <v>8221</v>
      </c>
      <c r="E688" s="16">
        <v>9</v>
      </c>
    </row>
    <row r="689" spans="1:5" x14ac:dyDescent="0.25">
      <c r="A689" s="17" t="s">
        <v>8219</v>
      </c>
      <c r="B689" s="16">
        <v>160</v>
      </c>
      <c r="D689" s="17" t="s">
        <v>8221</v>
      </c>
      <c r="E689" s="16">
        <v>2</v>
      </c>
    </row>
    <row r="690" spans="1:5" x14ac:dyDescent="0.25">
      <c r="A690" s="17" t="s">
        <v>8219</v>
      </c>
      <c r="B690" s="16">
        <v>141</v>
      </c>
      <c r="D690" s="17" t="s">
        <v>8221</v>
      </c>
      <c r="E690" s="16">
        <v>1</v>
      </c>
    </row>
    <row r="691" spans="1:5" x14ac:dyDescent="0.25">
      <c r="A691" s="17" t="s">
        <v>8219</v>
      </c>
      <c r="B691" s="16">
        <v>874</v>
      </c>
      <c r="D691" s="17" t="s">
        <v>8221</v>
      </c>
      <c r="E691" s="16">
        <v>2</v>
      </c>
    </row>
    <row r="692" spans="1:5" x14ac:dyDescent="0.25">
      <c r="A692" s="17" t="s">
        <v>8219</v>
      </c>
      <c r="B692" s="16">
        <v>73</v>
      </c>
      <c r="D692" s="17" t="s">
        <v>8221</v>
      </c>
      <c r="E692" s="16">
        <v>11</v>
      </c>
    </row>
    <row r="693" spans="1:5" x14ac:dyDescent="0.25">
      <c r="A693" s="17" t="s">
        <v>8219</v>
      </c>
      <c r="B693" s="16">
        <v>294</v>
      </c>
      <c r="D693" s="17" t="s">
        <v>8221</v>
      </c>
      <c r="E693" s="16">
        <v>0</v>
      </c>
    </row>
    <row r="694" spans="1:5" x14ac:dyDescent="0.25">
      <c r="A694" s="17" t="s">
        <v>8219</v>
      </c>
      <c r="B694" s="16">
        <v>740</v>
      </c>
      <c r="D694" s="17" t="s">
        <v>8221</v>
      </c>
      <c r="E694" s="16">
        <v>0</v>
      </c>
    </row>
    <row r="695" spans="1:5" x14ac:dyDescent="0.25">
      <c r="A695" s="17" t="s">
        <v>8219</v>
      </c>
      <c r="B695" s="16">
        <v>369</v>
      </c>
      <c r="D695" s="17" t="s">
        <v>8221</v>
      </c>
      <c r="E695" s="16">
        <v>9</v>
      </c>
    </row>
    <row r="696" spans="1:5" x14ac:dyDescent="0.25">
      <c r="A696" s="17" t="s">
        <v>8219</v>
      </c>
      <c r="B696" s="16">
        <v>110</v>
      </c>
      <c r="D696" s="17" t="s">
        <v>8221</v>
      </c>
      <c r="E696" s="16">
        <v>0</v>
      </c>
    </row>
    <row r="697" spans="1:5" x14ac:dyDescent="0.25">
      <c r="A697" s="17" t="s">
        <v>8219</v>
      </c>
      <c r="B697" s="16">
        <v>455</v>
      </c>
      <c r="D697" s="17" t="s">
        <v>8221</v>
      </c>
      <c r="E697" s="16">
        <v>4</v>
      </c>
    </row>
    <row r="698" spans="1:5" x14ac:dyDescent="0.25">
      <c r="A698" s="17" t="s">
        <v>8219</v>
      </c>
      <c r="B698" s="16">
        <v>224</v>
      </c>
      <c r="D698" s="17" t="s">
        <v>8221</v>
      </c>
      <c r="E698" s="16">
        <v>1</v>
      </c>
    </row>
    <row r="699" spans="1:5" x14ac:dyDescent="0.25">
      <c r="A699" s="17" t="s">
        <v>8219</v>
      </c>
      <c r="B699" s="16">
        <v>46</v>
      </c>
      <c r="D699" s="17" t="s">
        <v>8221</v>
      </c>
      <c r="E699" s="16">
        <v>2</v>
      </c>
    </row>
    <row r="700" spans="1:5" x14ac:dyDescent="0.25">
      <c r="A700" s="17" t="s">
        <v>8219</v>
      </c>
      <c r="B700" s="16">
        <v>284</v>
      </c>
      <c r="D700" s="17" t="s">
        <v>8221</v>
      </c>
      <c r="E700" s="16">
        <v>0</v>
      </c>
    </row>
    <row r="701" spans="1:5" x14ac:dyDescent="0.25">
      <c r="A701" s="17" t="s">
        <v>8219</v>
      </c>
      <c r="B701" s="16">
        <v>98</v>
      </c>
      <c r="D701" s="17" t="s">
        <v>8221</v>
      </c>
      <c r="E701" s="16">
        <v>1</v>
      </c>
    </row>
    <row r="702" spans="1:5" x14ac:dyDescent="0.25">
      <c r="A702" s="17" t="s">
        <v>8219</v>
      </c>
      <c r="B702" s="16">
        <v>56</v>
      </c>
      <c r="D702" s="17" t="s">
        <v>8221</v>
      </c>
      <c r="E702" s="16">
        <v>17</v>
      </c>
    </row>
    <row r="703" spans="1:5" x14ac:dyDescent="0.25">
      <c r="A703" s="17" t="s">
        <v>8219</v>
      </c>
      <c r="B703" s="16">
        <v>32</v>
      </c>
      <c r="D703" s="17" t="s">
        <v>8221</v>
      </c>
      <c r="E703" s="16">
        <v>2</v>
      </c>
    </row>
    <row r="704" spans="1:5" x14ac:dyDescent="0.25">
      <c r="A704" s="17" t="s">
        <v>8219</v>
      </c>
      <c r="B704" s="16">
        <v>30</v>
      </c>
      <c r="D704" s="17" t="s">
        <v>8221</v>
      </c>
      <c r="E704" s="16">
        <v>3</v>
      </c>
    </row>
    <row r="705" spans="1:5" x14ac:dyDescent="0.25">
      <c r="A705" s="17" t="s">
        <v>8219</v>
      </c>
      <c r="B705" s="16">
        <v>70</v>
      </c>
      <c r="D705" s="17" t="s">
        <v>8221</v>
      </c>
      <c r="E705" s="16">
        <v>41</v>
      </c>
    </row>
    <row r="706" spans="1:5" x14ac:dyDescent="0.25">
      <c r="A706" s="17" t="s">
        <v>8219</v>
      </c>
      <c r="B706" s="16">
        <v>44</v>
      </c>
      <c r="D706" s="17" t="s">
        <v>8221</v>
      </c>
      <c r="E706" s="16">
        <v>2</v>
      </c>
    </row>
    <row r="707" spans="1:5" x14ac:dyDescent="0.25">
      <c r="A707" s="17" t="s">
        <v>8219</v>
      </c>
      <c r="B707" s="16">
        <v>92</v>
      </c>
      <c r="D707" s="17" t="s">
        <v>8221</v>
      </c>
      <c r="E707" s="16">
        <v>3</v>
      </c>
    </row>
    <row r="708" spans="1:5" x14ac:dyDescent="0.25">
      <c r="A708" s="17" t="s">
        <v>8219</v>
      </c>
      <c r="B708" s="16">
        <v>205</v>
      </c>
      <c r="D708" s="17" t="s">
        <v>8221</v>
      </c>
      <c r="E708" s="16">
        <v>8</v>
      </c>
    </row>
    <row r="709" spans="1:5" x14ac:dyDescent="0.25">
      <c r="A709" s="17" t="s">
        <v>8219</v>
      </c>
      <c r="B709" s="16">
        <v>23</v>
      </c>
      <c r="D709" s="17" t="s">
        <v>8221</v>
      </c>
      <c r="E709" s="16">
        <v>0</v>
      </c>
    </row>
    <row r="710" spans="1:5" x14ac:dyDescent="0.25">
      <c r="A710" s="17" t="s">
        <v>8219</v>
      </c>
      <c r="B710" s="16">
        <v>4</v>
      </c>
      <c r="D710" s="17" t="s">
        <v>8221</v>
      </c>
      <c r="E710" s="16">
        <v>1</v>
      </c>
    </row>
    <row r="711" spans="1:5" x14ac:dyDescent="0.25">
      <c r="A711" s="17" t="s">
        <v>8219</v>
      </c>
      <c r="B711" s="16">
        <v>112</v>
      </c>
      <c r="D711" s="17" t="s">
        <v>8221</v>
      </c>
      <c r="E711" s="16">
        <v>3</v>
      </c>
    </row>
    <row r="712" spans="1:5" x14ac:dyDescent="0.25">
      <c r="A712" s="17" t="s">
        <v>8219</v>
      </c>
      <c r="B712" s="16">
        <v>27</v>
      </c>
      <c r="D712" s="17" t="s">
        <v>8221</v>
      </c>
      <c r="E712" s="16">
        <v>4</v>
      </c>
    </row>
    <row r="713" spans="1:5" x14ac:dyDescent="0.25">
      <c r="A713" s="17" t="s">
        <v>8219</v>
      </c>
      <c r="B713" s="16">
        <v>11</v>
      </c>
      <c r="D713" s="17" t="s">
        <v>8221</v>
      </c>
      <c r="E713" s="16">
        <v>9</v>
      </c>
    </row>
    <row r="714" spans="1:5" x14ac:dyDescent="0.25">
      <c r="A714" s="17" t="s">
        <v>8219</v>
      </c>
      <c r="B714" s="16">
        <v>26</v>
      </c>
      <c r="D714" s="17" t="s">
        <v>8221</v>
      </c>
      <c r="E714" s="16">
        <v>16</v>
      </c>
    </row>
    <row r="715" spans="1:5" x14ac:dyDescent="0.25">
      <c r="A715" s="17" t="s">
        <v>8219</v>
      </c>
      <c r="B715" s="16">
        <v>77</v>
      </c>
      <c r="D715" s="17" t="s">
        <v>8221</v>
      </c>
      <c r="E715" s="16">
        <v>1</v>
      </c>
    </row>
    <row r="716" spans="1:5" x14ac:dyDescent="0.25">
      <c r="A716" s="17" t="s">
        <v>8219</v>
      </c>
      <c r="B716" s="16">
        <v>136</v>
      </c>
      <c r="D716" s="17" t="s">
        <v>8221</v>
      </c>
      <c r="E716" s="16">
        <v>7</v>
      </c>
    </row>
    <row r="717" spans="1:5" x14ac:dyDescent="0.25">
      <c r="A717" s="17" t="s">
        <v>8219</v>
      </c>
      <c r="B717" s="16">
        <v>157</v>
      </c>
      <c r="D717" s="17" t="s">
        <v>8221</v>
      </c>
      <c r="E717" s="16">
        <v>0</v>
      </c>
    </row>
    <row r="718" spans="1:5" x14ac:dyDescent="0.25">
      <c r="A718" s="17" t="s">
        <v>8219</v>
      </c>
      <c r="B718" s="16">
        <v>158</v>
      </c>
      <c r="D718" s="17" t="s">
        <v>8221</v>
      </c>
      <c r="E718" s="16">
        <v>0</v>
      </c>
    </row>
    <row r="719" spans="1:5" x14ac:dyDescent="0.25">
      <c r="A719" s="17" t="s">
        <v>8219</v>
      </c>
      <c r="B719" s="16">
        <v>27</v>
      </c>
      <c r="D719" s="17" t="s">
        <v>8221</v>
      </c>
      <c r="E719" s="16">
        <v>0</v>
      </c>
    </row>
    <row r="720" spans="1:5" x14ac:dyDescent="0.25">
      <c r="A720" s="17" t="s">
        <v>8219</v>
      </c>
      <c r="B720" s="16">
        <v>23</v>
      </c>
      <c r="D720" s="17" t="s">
        <v>8221</v>
      </c>
      <c r="E720" s="16">
        <v>0</v>
      </c>
    </row>
    <row r="721" spans="1:5" x14ac:dyDescent="0.25">
      <c r="A721" s="17" t="s">
        <v>8219</v>
      </c>
      <c r="B721" s="16">
        <v>17</v>
      </c>
      <c r="D721" s="17" t="s">
        <v>8221</v>
      </c>
      <c r="E721" s="16">
        <v>0</v>
      </c>
    </row>
    <row r="722" spans="1:5" x14ac:dyDescent="0.25">
      <c r="A722" s="17" t="s">
        <v>8219</v>
      </c>
      <c r="B722" s="16">
        <v>37</v>
      </c>
      <c r="D722" s="17" t="s">
        <v>8221</v>
      </c>
      <c r="E722" s="16">
        <v>1</v>
      </c>
    </row>
    <row r="723" spans="1:5" x14ac:dyDescent="0.25">
      <c r="A723" s="17" t="s">
        <v>8219</v>
      </c>
      <c r="B723" s="16">
        <v>65</v>
      </c>
      <c r="D723" s="17" t="s">
        <v>8221</v>
      </c>
      <c r="E723" s="16">
        <v>2</v>
      </c>
    </row>
    <row r="724" spans="1:5" x14ac:dyDescent="0.25">
      <c r="A724" s="17" t="s">
        <v>8219</v>
      </c>
      <c r="B724" s="16">
        <v>18</v>
      </c>
      <c r="D724" s="17" t="s">
        <v>8221</v>
      </c>
      <c r="E724" s="16">
        <v>1</v>
      </c>
    </row>
    <row r="725" spans="1:5" x14ac:dyDescent="0.25">
      <c r="A725" s="17" t="s">
        <v>8219</v>
      </c>
      <c r="B725" s="16">
        <v>25</v>
      </c>
      <c r="D725" s="17" t="s">
        <v>8221</v>
      </c>
      <c r="E725" s="16">
        <v>15</v>
      </c>
    </row>
    <row r="726" spans="1:5" x14ac:dyDescent="0.25">
      <c r="A726" s="17" t="s">
        <v>8219</v>
      </c>
      <c r="B726" s="16">
        <v>104</v>
      </c>
      <c r="D726" s="17" t="s">
        <v>8221</v>
      </c>
      <c r="E726" s="16">
        <v>1</v>
      </c>
    </row>
    <row r="727" spans="1:5" x14ac:dyDescent="0.25">
      <c r="A727" s="17" t="s">
        <v>8219</v>
      </c>
      <c r="B727" s="16">
        <v>108</v>
      </c>
      <c r="D727" s="17" t="s">
        <v>8221</v>
      </c>
      <c r="E727" s="16">
        <v>1</v>
      </c>
    </row>
    <row r="728" spans="1:5" x14ac:dyDescent="0.25">
      <c r="A728" s="17" t="s">
        <v>8219</v>
      </c>
      <c r="B728" s="16">
        <v>38</v>
      </c>
      <c r="D728" s="17" t="s">
        <v>8221</v>
      </c>
      <c r="E728" s="16">
        <v>0</v>
      </c>
    </row>
    <row r="729" spans="1:5" x14ac:dyDescent="0.25">
      <c r="A729" s="17" t="s">
        <v>8219</v>
      </c>
      <c r="B729" s="16">
        <v>88</v>
      </c>
      <c r="D729" s="17" t="s">
        <v>8221</v>
      </c>
      <c r="E729" s="16">
        <v>39</v>
      </c>
    </row>
    <row r="730" spans="1:5" x14ac:dyDescent="0.25">
      <c r="A730" s="17" t="s">
        <v>8219</v>
      </c>
      <c r="B730" s="16">
        <v>82</v>
      </c>
      <c r="D730" s="17" t="s">
        <v>8221</v>
      </c>
      <c r="E730" s="16">
        <v>103</v>
      </c>
    </row>
    <row r="731" spans="1:5" x14ac:dyDescent="0.25">
      <c r="A731" s="17" t="s">
        <v>8219</v>
      </c>
      <c r="B731" s="16">
        <v>126</v>
      </c>
      <c r="D731" s="17" t="s">
        <v>8221</v>
      </c>
      <c r="E731" s="16">
        <v>0</v>
      </c>
    </row>
    <row r="732" spans="1:5" x14ac:dyDescent="0.25">
      <c r="A732" s="17" t="s">
        <v>8219</v>
      </c>
      <c r="B732" s="16">
        <v>133</v>
      </c>
      <c r="D732" s="17" t="s">
        <v>8221</v>
      </c>
      <c r="E732" s="16">
        <v>39</v>
      </c>
    </row>
    <row r="733" spans="1:5" x14ac:dyDescent="0.25">
      <c r="A733" s="17" t="s">
        <v>8219</v>
      </c>
      <c r="B733" s="16">
        <v>47</v>
      </c>
      <c r="D733" s="17" t="s">
        <v>8221</v>
      </c>
      <c r="E733" s="16">
        <v>15</v>
      </c>
    </row>
    <row r="734" spans="1:5" x14ac:dyDescent="0.25">
      <c r="A734" s="17" t="s">
        <v>8219</v>
      </c>
      <c r="B734" s="16">
        <v>58</v>
      </c>
      <c r="D734" s="17" t="s">
        <v>8221</v>
      </c>
      <c r="E734" s="16">
        <v>22</v>
      </c>
    </row>
    <row r="735" spans="1:5" x14ac:dyDescent="0.25">
      <c r="A735" s="17" t="s">
        <v>8219</v>
      </c>
      <c r="B735" s="16">
        <v>32</v>
      </c>
      <c r="D735" s="17" t="s">
        <v>8221</v>
      </c>
      <c r="E735" s="16">
        <v>92</v>
      </c>
    </row>
    <row r="736" spans="1:5" x14ac:dyDescent="0.25">
      <c r="A736" s="17" t="s">
        <v>8219</v>
      </c>
      <c r="B736" s="16">
        <v>37</v>
      </c>
      <c r="D736" s="17" t="s">
        <v>8221</v>
      </c>
      <c r="E736" s="16">
        <v>25</v>
      </c>
    </row>
    <row r="737" spans="1:5" x14ac:dyDescent="0.25">
      <c r="A737" s="17" t="s">
        <v>8219</v>
      </c>
      <c r="B737" s="16">
        <v>87</v>
      </c>
      <c r="D737" s="17" t="s">
        <v>8221</v>
      </c>
      <c r="E737" s="16">
        <v>19</v>
      </c>
    </row>
    <row r="738" spans="1:5" x14ac:dyDescent="0.25">
      <c r="A738" s="17" t="s">
        <v>8219</v>
      </c>
      <c r="B738" s="16">
        <v>15</v>
      </c>
      <c r="D738" s="17" t="s">
        <v>8221</v>
      </c>
      <c r="E738" s="16">
        <v>19</v>
      </c>
    </row>
    <row r="739" spans="1:5" x14ac:dyDescent="0.25">
      <c r="A739" s="17" t="s">
        <v>8219</v>
      </c>
      <c r="B739" s="16">
        <v>27</v>
      </c>
      <c r="D739" s="17" t="s">
        <v>8221</v>
      </c>
      <c r="E739" s="16">
        <v>13</v>
      </c>
    </row>
    <row r="740" spans="1:5" x14ac:dyDescent="0.25">
      <c r="A740" s="17" t="s">
        <v>8219</v>
      </c>
      <c r="B740" s="16">
        <v>19</v>
      </c>
      <c r="D740" s="17" t="s">
        <v>8221</v>
      </c>
      <c r="E740" s="16">
        <v>124</v>
      </c>
    </row>
    <row r="741" spans="1:5" x14ac:dyDescent="0.25">
      <c r="A741" s="17" t="s">
        <v>8219</v>
      </c>
      <c r="B741" s="16">
        <v>17</v>
      </c>
      <c r="D741" s="17" t="s">
        <v>8221</v>
      </c>
      <c r="E741" s="16">
        <v>4</v>
      </c>
    </row>
    <row r="742" spans="1:5" x14ac:dyDescent="0.25">
      <c r="A742" s="17" t="s">
        <v>8219</v>
      </c>
      <c r="B742" s="16">
        <v>26</v>
      </c>
      <c r="D742" s="17" t="s">
        <v>8221</v>
      </c>
      <c r="E742" s="16">
        <v>10</v>
      </c>
    </row>
    <row r="743" spans="1:5" x14ac:dyDescent="0.25">
      <c r="A743" s="17" t="s">
        <v>8219</v>
      </c>
      <c r="B743" s="16">
        <v>28</v>
      </c>
      <c r="D743" s="17" t="s">
        <v>8221</v>
      </c>
      <c r="E743" s="16">
        <v>15</v>
      </c>
    </row>
    <row r="744" spans="1:5" x14ac:dyDescent="0.25">
      <c r="A744" s="17" t="s">
        <v>8219</v>
      </c>
      <c r="B744" s="16">
        <v>37</v>
      </c>
      <c r="D744" s="17" t="s">
        <v>8221</v>
      </c>
      <c r="E744" s="16">
        <v>38</v>
      </c>
    </row>
    <row r="745" spans="1:5" x14ac:dyDescent="0.25">
      <c r="A745" s="17" t="s">
        <v>8219</v>
      </c>
      <c r="B745" s="16">
        <v>128</v>
      </c>
      <c r="D745" s="17" t="s">
        <v>8221</v>
      </c>
      <c r="E745" s="16">
        <v>152</v>
      </c>
    </row>
    <row r="746" spans="1:5" x14ac:dyDescent="0.25">
      <c r="A746" s="17" t="s">
        <v>8219</v>
      </c>
      <c r="B746" s="16">
        <v>10</v>
      </c>
      <c r="D746" s="17" t="s">
        <v>8221</v>
      </c>
      <c r="E746" s="16">
        <v>24</v>
      </c>
    </row>
    <row r="747" spans="1:5" x14ac:dyDescent="0.25">
      <c r="A747" s="17" t="s">
        <v>8219</v>
      </c>
      <c r="B747" s="16">
        <v>83</v>
      </c>
      <c r="D747" s="17" t="s">
        <v>8221</v>
      </c>
      <c r="E747" s="16">
        <v>76</v>
      </c>
    </row>
    <row r="748" spans="1:5" x14ac:dyDescent="0.25">
      <c r="A748" s="17" t="s">
        <v>8219</v>
      </c>
      <c r="B748" s="16">
        <v>46</v>
      </c>
      <c r="D748" s="17" t="s">
        <v>8221</v>
      </c>
      <c r="E748" s="16">
        <v>185</v>
      </c>
    </row>
    <row r="749" spans="1:5" x14ac:dyDescent="0.25">
      <c r="A749" s="17" t="s">
        <v>8219</v>
      </c>
      <c r="B749" s="16">
        <v>90</v>
      </c>
      <c r="D749" s="17" t="s">
        <v>8221</v>
      </c>
      <c r="E749" s="16">
        <v>33</v>
      </c>
    </row>
    <row r="750" spans="1:5" x14ac:dyDescent="0.25">
      <c r="A750" s="17" t="s">
        <v>8219</v>
      </c>
      <c r="B750" s="16">
        <v>81</v>
      </c>
      <c r="D750" s="17" t="s">
        <v>8221</v>
      </c>
      <c r="E750" s="16">
        <v>108</v>
      </c>
    </row>
    <row r="751" spans="1:5" x14ac:dyDescent="0.25">
      <c r="A751" s="17" t="s">
        <v>8219</v>
      </c>
      <c r="B751" s="16">
        <v>32</v>
      </c>
      <c r="D751" s="17" t="s">
        <v>8221</v>
      </c>
      <c r="E751" s="16">
        <v>29</v>
      </c>
    </row>
    <row r="752" spans="1:5" x14ac:dyDescent="0.25">
      <c r="A752" s="17" t="s">
        <v>8219</v>
      </c>
      <c r="B752" s="16">
        <v>20</v>
      </c>
      <c r="D752" s="17" t="s">
        <v>8221</v>
      </c>
      <c r="E752" s="16">
        <v>24</v>
      </c>
    </row>
    <row r="753" spans="1:5" x14ac:dyDescent="0.25">
      <c r="A753" s="17" t="s">
        <v>8219</v>
      </c>
      <c r="B753" s="16">
        <v>70</v>
      </c>
      <c r="D753" s="17" t="s">
        <v>8221</v>
      </c>
      <c r="E753" s="16">
        <v>4</v>
      </c>
    </row>
    <row r="754" spans="1:5" x14ac:dyDescent="0.25">
      <c r="A754" s="17" t="s">
        <v>8219</v>
      </c>
      <c r="B754" s="16">
        <v>168</v>
      </c>
      <c r="D754" s="17" t="s">
        <v>8221</v>
      </c>
      <c r="E754" s="16">
        <v>4</v>
      </c>
    </row>
    <row r="755" spans="1:5" x14ac:dyDescent="0.25">
      <c r="A755" s="17" t="s">
        <v>8219</v>
      </c>
      <c r="B755" s="16">
        <v>34</v>
      </c>
      <c r="D755" s="17" t="s">
        <v>8221</v>
      </c>
      <c r="E755" s="16">
        <v>15</v>
      </c>
    </row>
    <row r="756" spans="1:5" x14ac:dyDescent="0.25">
      <c r="A756" s="17" t="s">
        <v>8219</v>
      </c>
      <c r="B756" s="16">
        <v>48</v>
      </c>
      <c r="D756" s="17" t="s">
        <v>8221</v>
      </c>
      <c r="E756" s="16">
        <v>4</v>
      </c>
    </row>
    <row r="757" spans="1:5" x14ac:dyDescent="0.25">
      <c r="A757" s="17" t="s">
        <v>8219</v>
      </c>
      <c r="B757" s="16">
        <v>48</v>
      </c>
      <c r="D757" s="17" t="s">
        <v>8221</v>
      </c>
      <c r="E757" s="16">
        <v>139</v>
      </c>
    </row>
    <row r="758" spans="1:5" x14ac:dyDescent="0.25">
      <c r="A758" s="17" t="s">
        <v>8219</v>
      </c>
      <c r="B758" s="16">
        <v>221</v>
      </c>
      <c r="D758" s="17" t="s">
        <v>8221</v>
      </c>
      <c r="E758" s="16">
        <v>2</v>
      </c>
    </row>
    <row r="759" spans="1:5" x14ac:dyDescent="0.25">
      <c r="A759" s="17" t="s">
        <v>8219</v>
      </c>
      <c r="B759" s="16">
        <v>107</v>
      </c>
      <c r="D759" s="17" t="s">
        <v>8221</v>
      </c>
      <c r="E759" s="16">
        <v>18</v>
      </c>
    </row>
    <row r="760" spans="1:5" x14ac:dyDescent="0.25">
      <c r="A760" s="17" t="s">
        <v>8219</v>
      </c>
      <c r="B760" s="16">
        <v>45</v>
      </c>
      <c r="D760" s="17" t="s">
        <v>8221</v>
      </c>
      <c r="E760" s="16">
        <v>81</v>
      </c>
    </row>
    <row r="761" spans="1:5" x14ac:dyDescent="0.25">
      <c r="A761" s="17" t="s">
        <v>8219</v>
      </c>
      <c r="B761" s="16">
        <v>36</v>
      </c>
      <c r="D761" s="17" t="s">
        <v>8221</v>
      </c>
      <c r="E761" s="16">
        <v>86</v>
      </c>
    </row>
    <row r="762" spans="1:5" x14ac:dyDescent="0.25">
      <c r="A762" s="17" t="s">
        <v>8219</v>
      </c>
      <c r="B762" s="16">
        <v>101</v>
      </c>
      <c r="D762" s="17" t="s">
        <v>8221</v>
      </c>
      <c r="E762" s="16">
        <v>140</v>
      </c>
    </row>
    <row r="763" spans="1:5" x14ac:dyDescent="0.25">
      <c r="A763" s="17" t="s">
        <v>8219</v>
      </c>
      <c r="B763" s="16">
        <v>62</v>
      </c>
      <c r="D763" s="17" t="s">
        <v>8221</v>
      </c>
      <c r="E763" s="16">
        <v>37</v>
      </c>
    </row>
    <row r="764" spans="1:5" x14ac:dyDescent="0.25">
      <c r="A764" s="17" t="s">
        <v>8219</v>
      </c>
      <c r="B764" s="16">
        <v>32</v>
      </c>
      <c r="D764" s="17" t="s">
        <v>8221</v>
      </c>
      <c r="E764" s="16">
        <v>6</v>
      </c>
    </row>
    <row r="765" spans="1:5" x14ac:dyDescent="0.25">
      <c r="A765" s="17" t="s">
        <v>8219</v>
      </c>
      <c r="B765" s="16">
        <v>89</v>
      </c>
      <c r="D765" s="17" t="s">
        <v>8221</v>
      </c>
      <c r="E765" s="16">
        <v>113</v>
      </c>
    </row>
    <row r="766" spans="1:5" x14ac:dyDescent="0.25">
      <c r="A766" s="17" t="s">
        <v>8219</v>
      </c>
      <c r="B766" s="16">
        <v>93</v>
      </c>
      <c r="D766" s="17" t="s">
        <v>8221</v>
      </c>
      <c r="E766" s="16">
        <v>37</v>
      </c>
    </row>
    <row r="767" spans="1:5" x14ac:dyDescent="0.25">
      <c r="A767" s="17" t="s">
        <v>8219</v>
      </c>
      <c r="B767" s="16">
        <v>98</v>
      </c>
      <c r="D767" s="17" t="s">
        <v>8221</v>
      </c>
      <c r="E767" s="16">
        <v>18</v>
      </c>
    </row>
    <row r="768" spans="1:5" x14ac:dyDescent="0.25">
      <c r="A768" s="17" t="s">
        <v>8219</v>
      </c>
      <c r="B768" s="16">
        <v>82</v>
      </c>
      <c r="D768" s="17" t="s">
        <v>8221</v>
      </c>
      <c r="E768" s="16">
        <v>75</v>
      </c>
    </row>
    <row r="769" spans="1:5" x14ac:dyDescent="0.25">
      <c r="A769" s="17" t="s">
        <v>8219</v>
      </c>
      <c r="B769" s="16">
        <v>116</v>
      </c>
      <c r="D769" s="17" t="s">
        <v>8221</v>
      </c>
      <c r="E769" s="16">
        <v>52</v>
      </c>
    </row>
    <row r="770" spans="1:5" x14ac:dyDescent="0.25">
      <c r="A770" s="17" t="s">
        <v>8219</v>
      </c>
      <c r="B770" s="16">
        <v>52</v>
      </c>
      <c r="D770" s="17" t="s">
        <v>8221</v>
      </c>
      <c r="E770" s="16">
        <v>122</v>
      </c>
    </row>
    <row r="771" spans="1:5" x14ac:dyDescent="0.25">
      <c r="A771" s="17" t="s">
        <v>8219</v>
      </c>
      <c r="B771" s="16">
        <v>23</v>
      </c>
      <c r="D771" s="17" t="s">
        <v>8221</v>
      </c>
      <c r="E771" s="16">
        <v>8</v>
      </c>
    </row>
    <row r="772" spans="1:5" x14ac:dyDescent="0.25">
      <c r="A772" s="17" t="s">
        <v>8219</v>
      </c>
      <c r="B772" s="16">
        <v>77</v>
      </c>
      <c r="D772" s="17" t="s">
        <v>8221</v>
      </c>
      <c r="E772" s="16">
        <v>8</v>
      </c>
    </row>
    <row r="773" spans="1:5" x14ac:dyDescent="0.25">
      <c r="A773" s="17" t="s">
        <v>8219</v>
      </c>
      <c r="B773" s="16">
        <v>49</v>
      </c>
      <c r="D773" s="17" t="s">
        <v>8221</v>
      </c>
      <c r="E773" s="16">
        <v>96</v>
      </c>
    </row>
    <row r="774" spans="1:5" x14ac:dyDescent="0.25">
      <c r="A774" s="17" t="s">
        <v>8219</v>
      </c>
      <c r="B774" s="16">
        <v>59</v>
      </c>
      <c r="D774" s="17" t="s">
        <v>8221</v>
      </c>
      <c r="E774" s="16">
        <v>9</v>
      </c>
    </row>
    <row r="775" spans="1:5" x14ac:dyDescent="0.25">
      <c r="A775" s="17" t="s">
        <v>8219</v>
      </c>
      <c r="B775" s="16">
        <v>113</v>
      </c>
      <c r="D775" s="17" t="s">
        <v>8221</v>
      </c>
      <c r="E775" s="16">
        <v>2</v>
      </c>
    </row>
    <row r="776" spans="1:5" x14ac:dyDescent="0.25">
      <c r="A776" s="17" t="s">
        <v>8219</v>
      </c>
      <c r="B776" s="16">
        <v>34</v>
      </c>
      <c r="D776" s="17" t="s">
        <v>8221</v>
      </c>
      <c r="E776" s="16">
        <v>26</v>
      </c>
    </row>
    <row r="777" spans="1:5" x14ac:dyDescent="0.25">
      <c r="A777" s="17" t="s">
        <v>8219</v>
      </c>
      <c r="B777" s="16">
        <v>42</v>
      </c>
      <c r="D777" s="17" t="s">
        <v>8221</v>
      </c>
      <c r="E777" s="16">
        <v>23</v>
      </c>
    </row>
    <row r="778" spans="1:5" x14ac:dyDescent="0.25">
      <c r="A778" s="17" t="s">
        <v>8219</v>
      </c>
      <c r="B778" s="16">
        <v>42</v>
      </c>
      <c r="D778" s="17" t="s">
        <v>8221</v>
      </c>
      <c r="E778" s="16">
        <v>0</v>
      </c>
    </row>
    <row r="779" spans="1:5" x14ac:dyDescent="0.25">
      <c r="A779" s="17" t="s">
        <v>8219</v>
      </c>
      <c r="B779" s="16">
        <v>49</v>
      </c>
      <c r="D779" s="17" t="s">
        <v>8221</v>
      </c>
      <c r="E779" s="16">
        <v>140</v>
      </c>
    </row>
    <row r="780" spans="1:5" x14ac:dyDescent="0.25">
      <c r="A780" s="17" t="s">
        <v>8219</v>
      </c>
      <c r="B780" s="16">
        <v>56</v>
      </c>
      <c r="D780" s="17" t="s">
        <v>8221</v>
      </c>
      <c r="E780" s="16">
        <v>0</v>
      </c>
    </row>
    <row r="781" spans="1:5" x14ac:dyDescent="0.25">
      <c r="A781" s="17" t="s">
        <v>8219</v>
      </c>
      <c r="B781" s="16">
        <v>25</v>
      </c>
      <c r="D781" s="17" t="s">
        <v>8221</v>
      </c>
      <c r="E781" s="16">
        <v>6</v>
      </c>
    </row>
    <row r="782" spans="1:5" x14ac:dyDescent="0.25">
      <c r="A782" s="17" t="s">
        <v>8219</v>
      </c>
      <c r="B782" s="16">
        <v>52</v>
      </c>
      <c r="D782" s="17" t="s">
        <v>8221</v>
      </c>
      <c r="E782" s="16">
        <v>100</v>
      </c>
    </row>
    <row r="783" spans="1:5" x14ac:dyDescent="0.25">
      <c r="A783" s="17" t="s">
        <v>8219</v>
      </c>
      <c r="B783" s="16">
        <v>34</v>
      </c>
      <c r="D783" s="17" t="s">
        <v>8221</v>
      </c>
      <c r="E783" s="16">
        <v>0</v>
      </c>
    </row>
    <row r="784" spans="1:5" x14ac:dyDescent="0.25">
      <c r="A784" s="17" t="s">
        <v>8219</v>
      </c>
      <c r="B784" s="16">
        <v>67</v>
      </c>
      <c r="D784" s="17" t="s">
        <v>8221</v>
      </c>
      <c r="E784" s="16">
        <v>4</v>
      </c>
    </row>
    <row r="785" spans="1:5" x14ac:dyDescent="0.25">
      <c r="A785" s="17" t="s">
        <v>8219</v>
      </c>
      <c r="B785" s="16">
        <v>70</v>
      </c>
      <c r="D785" s="17" t="s">
        <v>8221</v>
      </c>
      <c r="E785" s="16">
        <v>8</v>
      </c>
    </row>
    <row r="786" spans="1:5" x14ac:dyDescent="0.25">
      <c r="A786" s="17" t="s">
        <v>8219</v>
      </c>
      <c r="B786" s="16">
        <v>89</v>
      </c>
      <c r="D786" s="17" t="s">
        <v>8221</v>
      </c>
      <c r="E786" s="16">
        <v>0</v>
      </c>
    </row>
    <row r="787" spans="1:5" x14ac:dyDescent="0.25">
      <c r="A787" s="17" t="s">
        <v>8219</v>
      </c>
      <c r="B787" s="16">
        <v>107</v>
      </c>
      <c r="D787" s="17" t="s">
        <v>8221</v>
      </c>
      <c r="E787" s="16">
        <v>16</v>
      </c>
    </row>
    <row r="788" spans="1:5" x14ac:dyDescent="0.25">
      <c r="A788" s="17" t="s">
        <v>8219</v>
      </c>
      <c r="B788" s="16">
        <v>159</v>
      </c>
      <c r="D788" s="17" t="s">
        <v>8221</v>
      </c>
      <c r="E788" s="16">
        <v>2</v>
      </c>
    </row>
    <row r="789" spans="1:5" x14ac:dyDescent="0.25">
      <c r="A789" s="17" t="s">
        <v>8219</v>
      </c>
      <c r="B789" s="16">
        <v>181</v>
      </c>
      <c r="D789" s="17" t="s">
        <v>8221</v>
      </c>
      <c r="E789" s="16">
        <v>48</v>
      </c>
    </row>
    <row r="790" spans="1:5" x14ac:dyDescent="0.25">
      <c r="A790" s="17" t="s">
        <v>8219</v>
      </c>
      <c r="B790" s="16">
        <v>131</v>
      </c>
      <c r="D790" s="17" t="s">
        <v>8221</v>
      </c>
      <c r="E790" s="16">
        <v>2</v>
      </c>
    </row>
    <row r="791" spans="1:5" x14ac:dyDescent="0.25">
      <c r="A791" s="17" t="s">
        <v>8219</v>
      </c>
      <c r="B791" s="16">
        <v>125</v>
      </c>
      <c r="D791" s="17" t="s">
        <v>8221</v>
      </c>
      <c r="E791" s="16">
        <v>2</v>
      </c>
    </row>
    <row r="792" spans="1:5" x14ac:dyDescent="0.25">
      <c r="A792" s="17" t="s">
        <v>8219</v>
      </c>
      <c r="B792" s="16">
        <v>61</v>
      </c>
      <c r="D792" s="17" t="s">
        <v>8221</v>
      </c>
      <c r="E792" s="16">
        <v>1</v>
      </c>
    </row>
    <row r="793" spans="1:5" x14ac:dyDescent="0.25">
      <c r="A793" s="17" t="s">
        <v>8219</v>
      </c>
      <c r="B793" s="16">
        <v>90</v>
      </c>
      <c r="D793" s="17" t="s">
        <v>8221</v>
      </c>
      <c r="E793" s="16">
        <v>17</v>
      </c>
    </row>
    <row r="794" spans="1:5" x14ac:dyDescent="0.25">
      <c r="A794" s="17" t="s">
        <v>8219</v>
      </c>
      <c r="B794" s="16">
        <v>35</v>
      </c>
      <c r="D794" s="17" t="s">
        <v>8221</v>
      </c>
      <c r="E794" s="16">
        <v>0</v>
      </c>
    </row>
    <row r="795" spans="1:5" x14ac:dyDescent="0.25">
      <c r="A795" s="17" t="s">
        <v>8219</v>
      </c>
      <c r="B795" s="16">
        <v>90</v>
      </c>
      <c r="D795" s="17" t="s">
        <v>8221</v>
      </c>
      <c r="E795" s="16">
        <v>11</v>
      </c>
    </row>
    <row r="796" spans="1:5" x14ac:dyDescent="0.25">
      <c r="A796" s="17" t="s">
        <v>8219</v>
      </c>
      <c r="B796" s="16">
        <v>4</v>
      </c>
      <c r="D796" s="17" t="s">
        <v>8221</v>
      </c>
      <c r="E796" s="16">
        <v>95</v>
      </c>
    </row>
    <row r="797" spans="1:5" x14ac:dyDescent="0.25">
      <c r="A797" s="17" t="s">
        <v>8219</v>
      </c>
      <c r="B797" s="16">
        <v>120</v>
      </c>
      <c r="D797" s="17" t="s">
        <v>8221</v>
      </c>
      <c r="E797" s="16">
        <v>13</v>
      </c>
    </row>
    <row r="798" spans="1:5" x14ac:dyDescent="0.25">
      <c r="A798" s="17" t="s">
        <v>8219</v>
      </c>
      <c r="B798" s="16">
        <v>14</v>
      </c>
      <c r="D798" s="17" t="s">
        <v>8221</v>
      </c>
      <c r="E798" s="16">
        <v>2</v>
      </c>
    </row>
    <row r="799" spans="1:5" x14ac:dyDescent="0.25">
      <c r="A799" s="17" t="s">
        <v>8219</v>
      </c>
      <c r="B799" s="16">
        <v>27</v>
      </c>
      <c r="D799" s="17" t="s">
        <v>8221</v>
      </c>
      <c r="E799" s="16">
        <v>2</v>
      </c>
    </row>
    <row r="800" spans="1:5" x14ac:dyDescent="0.25">
      <c r="A800" s="17" t="s">
        <v>8219</v>
      </c>
      <c r="B800" s="16">
        <v>49</v>
      </c>
      <c r="D800" s="17" t="s">
        <v>8221</v>
      </c>
      <c r="E800" s="16">
        <v>3</v>
      </c>
    </row>
    <row r="801" spans="1:5" x14ac:dyDescent="0.25">
      <c r="A801" s="17" t="s">
        <v>8219</v>
      </c>
      <c r="B801" s="16">
        <v>102</v>
      </c>
      <c r="D801" s="17" t="s">
        <v>8221</v>
      </c>
      <c r="E801" s="16">
        <v>0</v>
      </c>
    </row>
    <row r="802" spans="1:5" x14ac:dyDescent="0.25">
      <c r="A802" s="17" t="s">
        <v>8219</v>
      </c>
      <c r="B802" s="16">
        <v>3</v>
      </c>
      <c r="D802" s="17" t="s">
        <v>8221</v>
      </c>
      <c r="E802" s="16">
        <v>0</v>
      </c>
    </row>
    <row r="803" spans="1:5" x14ac:dyDescent="0.25">
      <c r="A803" s="17" t="s">
        <v>8219</v>
      </c>
      <c r="B803" s="16">
        <v>25</v>
      </c>
      <c r="D803" s="17" t="s">
        <v>8221</v>
      </c>
      <c r="E803" s="16">
        <v>0</v>
      </c>
    </row>
    <row r="804" spans="1:5" x14ac:dyDescent="0.25">
      <c r="A804" s="17" t="s">
        <v>8219</v>
      </c>
      <c r="B804" s="16">
        <v>118</v>
      </c>
      <c r="D804" s="17" t="s">
        <v>8221</v>
      </c>
      <c r="E804" s="16">
        <v>2</v>
      </c>
    </row>
    <row r="805" spans="1:5" x14ac:dyDescent="0.25">
      <c r="A805" s="17" t="s">
        <v>8219</v>
      </c>
      <c r="B805" s="16">
        <v>57</v>
      </c>
      <c r="D805" s="17" t="s">
        <v>8221</v>
      </c>
      <c r="E805" s="16">
        <v>24</v>
      </c>
    </row>
    <row r="806" spans="1:5" x14ac:dyDescent="0.25">
      <c r="A806" s="17" t="s">
        <v>8219</v>
      </c>
      <c r="B806" s="16">
        <v>11</v>
      </c>
      <c r="D806" s="17" t="s">
        <v>8221</v>
      </c>
      <c r="E806" s="16">
        <v>25</v>
      </c>
    </row>
    <row r="807" spans="1:5" x14ac:dyDescent="0.25">
      <c r="A807" s="17" t="s">
        <v>8219</v>
      </c>
      <c r="B807" s="16">
        <v>33</v>
      </c>
      <c r="D807" s="17" t="s">
        <v>8221</v>
      </c>
      <c r="E807" s="16">
        <v>3</v>
      </c>
    </row>
    <row r="808" spans="1:5" x14ac:dyDescent="0.25">
      <c r="A808" s="17" t="s">
        <v>8219</v>
      </c>
      <c r="B808" s="16">
        <v>40</v>
      </c>
      <c r="D808" s="17" t="s">
        <v>8221</v>
      </c>
      <c r="E808" s="16">
        <v>41</v>
      </c>
    </row>
    <row r="809" spans="1:5" x14ac:dyDescent="0.25">
      <c r="A809" s="17" t="s">
        <v>8219</v>
      </c>
      <c r="B809" s="16">
        <v>50</v>
      </c>
      <c r="D809" s="17" t="s">
        <v>8221</v>
      </c>
      <c r="E809" s="16">
        <v>2</v>
      </c>
    </row>
    <row r="810" spans="1:5" x14ac:dyDescent="0.25">
      <c r="A810" s="17" t="s">
        <v>8219</v>
      </c>
      <c r="B810" s="16">
        <v>38</v>
      </c>
      <c r="D810" s="17" t="s">
        <v>8221</v>
      </c>
      <c r="E810" s="16">
        <v>4</v>
      </c>
    </row>
    <row r="811" spans="1:5" x14ac:dyDescent="0.25">
      <c r="A811" s="17" t="s">
        <v>8219</v>
      </c>
      <c r="B811" s="16">
        <v>96</v>
      </c>
      <c r="D811" s="17" t="s">
        <v>8221</v>
      </c>
      <c r="E811" s="16">
        <v>99</v>
      </c>
    </row>
    <row r="812" spans="1:5" x14ac:dyDescent="0.25">
      <c r="A812" s="17" t="s">
        <v>8219</v>
      </c>
      <c r="B812" s="16">
        <v>48</v>
      </c>
      <c r="D812" s="17" t="s">
        <v>8221</v>
      </c>
      <c r="E812" s="16">
        <v>4</v>
      </c>
    </row>
    <row r="813" spans="1:5" x14ac:dyDescent="0.25">
      <c r="A813" s="17" t="s">
        <v>8219</v>
      </c>
      <c r="B813" s="16">
        <v>33</v>
      </c>
      <c r="D813" s="17" t="s">
        <v>8221</v>
      </c>
      <c r="E813" s="16">
        <v>4</v>
      </c>
    </row>
    <row r="814" spans="1:5" x14ac:dyDescent="0.25">
      <c r="A814" s="17" t="s">
        <v>8219</v>
      </c>
      <c r="B814" s="16">
        <v>226</v>
      </c>
      <c r="D814" s="17" t="s">
        <v>8221</v>
      </c>
      <c r="E814" s="16">
        <v>38</v>
      </c>
    </row>
    <row r="815" spans="1:5" x14ac:dyDescent="0.25">
      <c r="A815" s="17" t="s">
        <v>8219</v>
      </c>
      <c r="B815" s="16">
        <v>14</v>
      </c>
      <c r="D815" s="17" t="s">
        <v>8221</v>
      </c>
      <c r="E815" s="16">
        <v>285</v>
      </c>
    </row>
    <row r="816" spans="1:5" x14ac:dyDescent="0.25">
      <c r="A816" s="17" t="s">
        <v>8219</v>
      </c>
      <c r="B816" s="16">
        <v>20</v>
      </c>
      <c r="D816" s="17" t="s">
        <v>8221</v>
      </c>
      <c r="E816" s="16">
        <v>1</v>
      </c>
    </row>
    <row r="817" spans="1:5" x14ac:dyDescent="0.25">
      <c r="A817" s="17" t="s">
        <v>8219</v>
      </c>
      <c r="B817" s="16">
        <v>25</v>
      </c>
      <c r="D817" s="17" t="s">
        <v>8221</v>
      </c>
      <c r="E817" s="16">
        <v>42</v>
      </c>
    </row>
    <row r="818" spans="1:5" x14ac:dyDescent="0.25">
      <c r="A818" s="17" t="s">
        <v>8219</v>
      </c>
      <c r="B818" s="16">
        <v>90</v>
      </c>
      <c r="D818" s="17" t="s">
        <v>8221</v>
      </c>
      <c r="E818" s="16">
        <v>26</v>
      </c>
    </row>
    <row r="819" spans="1:5" x14ac:dyDescent="0.25">
      <c r="A819" s="17" t="s">
        <v>8219</v>
      </c>
      <c r="B819" s="16">
        <v>11</v>
      </c>
      <c r="D819" s="17" t="s">
        <v>8221</v>
      </c>
      <c r="E819" s="16">
        <v>2</v>
      </c>
    </row>
    <row r="820" spans="1:5" x14ac:dyDescent="0.25">
      <c r="A820" s="17" t="s">
        <v>8219</v>
      </c>
      <c r="B820" s="16">
        <v>55</v>
      </c>
      <c r="D820" s="17" t="s">
        <v>8221</v>
      </c>
      <c r="E820" s="16">
        <v>4</v>
      </c>
    </row>
    <row r="821" spans="1:5" x14ac:dyDescent="0.25">
      <c r="A821" s="17" t="s">
        <v>8219</v>
      </c>
      <c r="B821" s="16">
        <v>30</v>
      </c>
      <c r="D821" s="17" t="s">
        <v>8221</v>
      </c>
      <c r="E821" s="16">
        <v>6</v>
      </c>
    </row>
    <row r="822" spans="1:5" x14ac:dyDescent="0.25">
      <c r="A822" s="17" t="s">
        <v>8219</v>
      </c>
      <c r="B822" s="16">
        <v>28</v>
      </c>
      <c r="D822" s="17" t="s">
        <v>8221</v>
      </c>
      <c r="E822" s="16">
        <v>70</v>
      </c>
    </row>
    <row r="823" spans="1:5" x14ac:dyDescent="0.25">
      <c r="A823" s="17" t="s">
        <v>8219</v>
      </c>
      <c r="B823" s="16">
        <v>45</v>
      </c>
      <c r="D823" s="17" t="s">
        <v>8221</v>
      </c>
      <c r="E823" s="16">
        <v>9</v>
      </c>
    </row>
    <row r="824" spans="1:5" x14ac:dyDescent="0.25">
      <c r="A824" s="17" t="s">
        <v>8219</v>
      </c>
      <c r="B824" s="16">
        <v>13</v>
      </c>
      <c r="D824" s="17" t="s">
        <v>8221</v>
      </c>
      <c r="E824" s="16">
        <v>8</v>
      </c>
    </row>
    <row r="825" spans="1:5" x14ac:dyDescent="0.25">
      <c r="A825" s="17" t="s">
        <v>8219</v>
      </c>
      <c r="B825" s="16">
        <v>40</v>
      </c>
      <c r="D825" s="17" t="s">
        <v>8221</v>
      </c>
      <c r="E825" s="16">
        <v>105</v>
      </c>
    </row>
    <row r="826" spans="1:5" x14ac:dyDescent="0.25">
      <c r="A826" s="17" t="s">
        <v>8219</v>
      </c>
      <c r="B826" s="16">
        <v>21</v>
      </c>
      <c r="D826" s="17" t="s">
        <v>8221</v>
      </c>
      <c r="E826" s="16">
        <v>12</v>
      </c>
    </row>
    <row r="827" spans="1:5" x14ac:dyDescent="0.25">
      <c r="A827" s="17" t="s">
        <v>8219</v>
      </c>
      <c r="B827" s="16">
        <v>134</v>
      </c>
      <c r="D827" s="17" t="s">
        <v>8221</v>
      </c>
      <c r="E827" s="16">
        <v>0</v>
      </c>
    </row>
    <row r="828" spans="1:5" x14ac:dyDescent="0.25">
      <c r="A828" s="17" t="s">
        <v>8219</v>
      </c>
      <c r="B828" s="16">
        <v>20</v>
      </c>
      <c r="D828" s="17" t="s">
        <v>8221</v>
      </c>
      <c r="E828" s="16">
        <v>16</v>
      </c>
    </row>
    <row r="829" spans="1:5" x14ac:dyDescent="0.25">
      <c r="A829" s="17" t="s">
        <v>8219</v>
      </c>
      <c r="B829" s="16">
        <v>19</v>
      </c>
      <c r="D829" s="17" t="s">
        <v>8221</v>
      </c>
      <c r="E829" s="16">
        <v>7</v>
      </c>
    </row>
    <row r="830" spans="1:5" x14ac:dyDescent="0.25">
      <c r="A830" s="17" t="s">
        <v>8219</v>
      </c>
      <c r="B830" s="16">
        <v>209</v>
      </c>
      <c r="D830" s="17" t="s">
        <v>8221</v>
      </c>
      <c r="E830" s="16">
        <v>4</v>
      </c>
    </row>
    <row r="831" spans="1:5" x14ac:dyDescent="0.25">
      <c r="A831" s="17" t="s">
        <v>8219</v>
      </c>
      <c r="B831" s="16">
        <v>38</v>
      </c>
      <c r="D831" s="17" t="s">
        <v>8221</v>
      </c>
      <c r="E831" s="16">
        <v>1</v>
      </c>
    </row>
    <row r="832" spans="1:5" x14ac:dyDescent="0.25">
      <c r="A832" s="17" t="s">
        <v>8219</v>
      </c>
      <c r="B832" s="16">
        <v>24</v>
      </c>
      <c r="D832" s="17" t="s">
        <v>8221</v>
      </c>
      <c r="E832" s="16">
        <v>28</v>
      </c>
    </row>
    <row r="833" spans="1:5" x14ac:dyDescent="0.25">
      <c r="A833" s="17" t="s">
        <v>8219</v>
      </c>
      <c r="B833" s="16">
        <v>8</v>
      </c>
      <c r="D833" s="17" t="s">
        <v>8221</v>
      </c>
      <c r="E833" s="16">
        <v>1</v>
      </c>
    </row>
    <row r="834" spans="1:5" x14ac:dyDescent="0.25">
      <c r="A834" s="17" t="s">
        <v>8219</v>
      </c>
      <c r="B834" s="16">
        <v>179</v>
      </c>
      <c r="D834" s="17" t="s">
        <v>8221</v>
      </c>
      <c r="E834" s="16">
        <v>1</v>
      </c>
    </row>
    <row r="835" spans="1:5" x14ac:dyDescent="0.25">
      <c r="A835" s="17" t="s">
        <v>8219</v>
      </c>
      <c r="B835" s="16">
        <v>26</v>
      </c>
      <c r="D835" s="17" t="s">
        <v>8221</v>
      </c>
      <c r="E835" s="16">
        <v>5</v>
      </c>
    </row>
    <row r="836" spans="1:5" x14ac:dyDescent="0.25">
      <c r="A836" s="17" t="s">
        <v>8219</v>
      </c>
      <c r="B836" s="16">
        <v>131</v>
      </c>
      <c r="D836" s="17" t="s">
        <v>8221</v>
      </c>
      <c r="E836" s="16">
        <v>3</v>
      </c>
    </row>
    <row r="837" spans="1:5" x14ac:dyDescent="0.25">
      <c r="A837" s="17" t="s">
        <v>8219</v>
      </c>
      <c r="B837" s="16">
        <v>14</v>
      </c>
      <c r="D837" s="17" t="s">
        <v>8221</v>
      </c>
      <c r="E837" s="16">
        <v>2</v>
      </c>
    </row>
    <row r="838" spans="1:5" x14ac:dyDescent="0.25">
      <c r="A838" s="17" t="s">
        <v>8219</v>
      </c>
      <c r="B838" s="16">
        <v>174</v>
      </c>
      <c r="D838" s="17" t="s">
        <v>8221</v>
      </c>
      <c r="E838" s="16">
        <v>0</v>
      </c>
    </row>
    <row r="839" spans="1:5" x14ac:dyDescent="0.25">
      <c r="A839" s="17" t="s">
        <v>8219</v>
      </c>
      <c r="B839" s="16">
        <v>191</v>
      </c>
      <c r="D839" s="17" t="s">
        <v>8221</v>
      </c>
      <c r="E839" s="16">
        <v>0</v>
      </c>
    </row>
    <row r="840" spans="1:5" x14ac:dyDescent="0.25">
      <c r="A840" s="17" t="s">
        <v>8219</v>
      </c>
      <c r="B840" s="16">
        <v>38</v>
      </c>
      <c r="D840" s="17" t="s">
        <v>8221</v>
      </c>
      <c r="E840" s="16">
        <v>3</v>
      </c>
    </row>
    <row r="841" spans="1:5" x14ac:dyDescent="0.25">
      <c r="A841" s="17" t="s">
        <v>8219</v>
      </c>
      <c r="B841" s="16">
        <v>22</v>
      </c>
      <c r="D841" s="17" t="s">
        <v>8221</v>
      </c>
      <c r="E841" s="16">
        <v>0</v>
      </c>
    </row>
    <row r="842" spans="1:5" x14ac:dyDescent="0.25">
      <c r="A842" s="17" t="s">
        <v>8219</v>
      </c>
      <c r="B842" s="16">
        <v>149</v>
      </c>
      <c r="D842" s="17" t="s">
        <v>8221</v>
      </c>
      <c r="E842" s="16">
        <v>0</v>
      </c>
    </row>
    <row r="843" spans="1:5" x14ac:dyDescent="0.25">
      <c r="A843" s="17" t="s">
        <v>8219</v>
      </c>
      <c r="B843" s="16">
        <v>56</v>
      </c>
      <c r="D843" s="17" t="s">
        <v>8221</v>
      </c>
      <c r="E843" s="16">
        <v>3</v>
      </c>
    </row>
    <row r="844" spans="1:5" x14ac:dyDescent="0.25">
      <c r="A844" s="17" t="s">
        <v>8219</v>
      </c>
      <c r="B844" s="16">
        <v>19</v>
      </c>
      <c r="D844" s="17" t="s">
        <v>8221</v>
      </c>
      <c r="E844" s="16">
        <v>7</v>
      </c>
    </row>
    <row r="845" spans="1:5" x14ac:dyDescent="0.25">
      <c r="A845" s="17" t="s">
        <v>8219</v>
      </c>
      <c r="B845" s="16">
        <v>70</v>
      </c>
      <c r="D845" s="17" t="s">
        <v>8221</v>
      </c>
      <c r="E845" s="16">
        <v>25</v>
      </c>
    </row>
    <row r="846" spans="1:5" x14ac:dyDescent="0.25">
      <c r="A846" s="17" t="s">
        <v>8219</v>
      </c>
      <c r="B846" s="16">
        <v>81</v>
      </c>
      <c r="D846" s="17" t="s">
        <v>8221</v>
      </c>
      <c r="E846" s="16">
        <v>10</v>
      </c>
    </row>
    <row r="847" spans="1:5" x14ac:dyDescent="0.25">
      <c r="A847" s="17" t="s">
        <v>8219</v>
      </c>
      <c r="B847" s="16">
        <v>32</v>
      </c>
      <c r="D847" s="17" t="s">
        <v>8221</v>
      </c>
      <c r="E847" s="16">
        <v>3</v>
      </c>
    </row>
    <row r="848" spans="1:5" x14ac:dyDescent="0.25">
      <c r="A848" s="17" t="s">
        <v>8219</v>
      </c>
      <c r="B848" s="16">
        <v>26</v>
      </c>
      <c r="D848" s="17" t="s">
        <v>8221</v>
      </c>
      <c r="E848" s="16">
        <v>5</v>
      </c>
    </row>
    <row r="849" spans="1:5" x14ac:dyDescent="0.25">
      <c r="A849" s="17" t="s">
        <v>8219</v>
      </c>
      <c r="B849" s="16">
        <v>105</v>
      </c>
      <c r="D849" s="17" t="s">
        <v>8221</v>
      </c>
      <c r="E849" s="16">
        <v>5</v>
      </c>
    </row>
    <row r="850" spans="1:5" x14ac:dyDescent="0.25">
      <c r="A850" s="17" t="s">
        <v>8219</v>
      </c>
      <c r="B850" s="16">
        <v>29</v>
      </c>
      <c r="D850" s="17" t="s">
        <v>8221</v>
      </c>
      <c r="E850" s="16">
        <v>27</v>
      </c>
    </row>
    <row r="851" spans="1:5" x14ac:dyDescent="0.25">
      <c r="A851" s="17" t="s">
        <v>8219</v>
      </c>
      <c r="B851" s="16">
        <v>8</v>
      </c>
      <c r="D851" s="17" t="s">
        <v>8221</v>
      </c>
      <c r="E851" s="16">
        <v>2</v>
      </c>
    </row>
    <row r="852" spans="1:5" x14ac:dyDescent="0.25">
      <c r="A852" s="17" t="s">
        <v>8219</v>
      </c>
      <c r="B852" s="16">
        <v>89</v>
      </c>
      <c r="D852" s="17" t="s">
        <v>8221</v>
      </c>
      <c r="E852" s="16">
        <v>236</v>
      </c>
    </row>
    <row r="853" spans="1:5" x14ac:dyDescent="0.25">
      <c r="A853" s="17" t="s">
        <v>8219</v>
      </c>
      <c r="B853" s="16">
        <v>44</v>
      </c>
      <c r="D853" s="17" t="s">
        <v>8221</v>
      </c>
      <c r="E853" s="16">
        <v>1</v>
      </c>
    </row>
    <row r="854" spans="1:5" x14ac:dyDescent="0.25">
      <c r="A854" s="17" t="s">
        <v>8219</v>
      </c>
      <c r="B854" s="16">
        <v>246</v>
      </c>
      <c r="D854" s="17" t="s">
        <v>8221</v>
      </c>
      <c r="E854" s="16">
        <v>12</v>
      </c>
    </row>
    <row r="855" spans="1:5" x14ac:dyDescent="0.25">
      <c r="A855" s="17" t="s">
        <v>8219</v>
      </c>
      <c r="B855" s="16">
        <v>120</v>
      </c>
      <c r="D855" s="17" t="s">
        <v>8221</v>
      </c>
      <c r="E855" s="16">
        <v>4</v>
      </c>
    </row>
    <row r="856" spans="1:5" x14ac:dyDescent="0.25">
      <c r="A856" s="17" t="s">
        <v>8219</v>
      </c>
      <c r="B856" s="16">
        <v>26</v>
      </c>
      <c r="D856" s="17" t="s">
        <v>8221</v>
      </c>
      <c r="E856" s="16">
        <v>3</v>
      </c>
    </row>
    <row r="857" spans="1:5" x14ac:dyDescent="0.25">
      <c r="A857" s="17" t="s">
        <v>8219</v>
      </c>
      <c r="B857" s="16">
        <v>45</v>
      </c>
      <c r="D857" s="17" t="s">
        <v>8221</v>
      </c>
      <c r="E857" s="16">
        <v>99</v>
      </c>
    </row>
    <row r="858" spans="1:5" x14ac:dyDescent="0.25">
      <c r="A858" s="17" t="s">
        <v>8219</v>
      </c>
      <c r="B858" s="16">
        <v>20</v>
      </c>
      <c r="D858" s="17" t="s">
        <v>8221</v>
      </c>
      <c r="E858" s="16">
        <v>3</v>
      </c>
    </row>
    <row r="859" spans="1:5" x14ac:dyDescent="0.25">
      <c r="A859" s="17" t="s">
        <v>8219</v>
      </c>
      <c r="B859" s="16">
        <v>47</v>
      </c>
      <c r="D859" s="17" t="s">
        <v>8221</v>
      </c>
      <c r="E859" s="16">
        <v>3</v>
      </c>
    </row>
    <row r="860" spans="1:5" x14ac:dyDescent="0.25">
      <c r="A860" s="17" t="s">
        <v>8219</v>
      </c>
      <c r="B860" s="16">
        <v>13</v>
      </c>
      <c r="D860" s="17" t="s">
        <v>8221</v>
      </c>
      <c r="E860" s="16">
        <v>22</v>
      </c>
    </row>
    <row r="861" spans="1:5" x14ac:dyDescent="0.25">
      <c r="A861" s="17" t="s">
        <v>8219</v>
      </c>
      <c r="B861" s="16">
        <v>183</v>
      </c>
      <c r="D861" s="17" t="s">
        <v>8221</v>
      </c>
      <c r="E861" s="16">
        <v>4</v>
      </c>
    </row>
    <row r="862" spans="1:5" x14ac:dyDescent="0.25">
      <c r="A862" s="17" t="s">
        <v>8219</v>
      </c>
      <c r="B862" s="16">
        <v>21</v>
      </c>
      <c r="D862" s="17" t="s">
        <v>8221</v>
      </c>
      <c r="E862" s="16">
        <v>534</v>
      </c>
    </row>
    <row r="863" spans="1:5" x14ac:dyDescent="0.25">
      <c r="A863" s="17" t="s">
        <v>8219</v>
      </c>
      <c r="B863" s="16">
        <v>42</v>
      </c>
      <c r="D863" s="17" t="s">
        <v>8221</v>
      </c>
      <c r="E863" s="16">
        <v>12</v>
      </c>
    </row>
    <row r="864" spans="1:5" x14ac:dyDescent="0.25">
      <c r="A864" s="17" t="s">
        <v>8219</v>
      </c>
      <c r="B864" s="16">
        <v>54</v>
      </c>
      <c r="D864" s="17" t="s">
        <v>8221</v>
      </c>
      <c r="E864" s="16">
        <v>56</v>
      </c>
    </row>
    <row r="865" spans="1:5" x14ac:dyDescent="0.25">
      <c r="A865" s="17" t="s">
        <v>8219</v>
      </c>
      <c r="B865" s="16">
        <v>38</v>
      </c>
      <c r="D865" s="17" t="s">
        <v>8221</v>
      </c>
      <c r="E865" s="16">
        <v>11</v>
      </c>
    </row>
    <row r="866" spans="1:5" x14ac:dyDescent="0.25">
      <c r="A866" s="17" t="s">
        <v>8219</v>
      </c>
      <c r="B866" s="16">
        <v>64</v>
      </c>
      <c r="D866" s="17" t="s">
        <v>8221</v>
      </c>
      <c r="E866" s="16">
        <v>0</v>
      </c>
    </row>
    <row r="867" spans="1:5" x14ac:dyDescent="0.25">
      <c r="A867" s="17" t="s">
        <v>8219</v>
      </c>
      <c r="B867" s="16">
        <v>13</v>
      </c>
      <c r="D867" s="17" t="s">
        <v>8221</v>
      </c>
      <c r="E867" s="16">
        <v>12</v>
      </c>
    </row>
    <row r="868" spans="1:5" x14ac:dyDescent="0.25">
      <c r="A868" s="17" t="s">
        <v>8219</v>
      </c>
      <c r="B868" s="16">
        <v>33</v>
      </c>
      <c r="D868" s="17" t="s">
        <v>8221</v>
      </c>
      <c r="E868" s="16">
        <v>5</v>
      </c>
    </row>
    <row r="869" spans="1:5" x14ac:dyDescent="0.25">
      <c r="A869" s="17" t="s">
        <v>8219</v>
      </c>
      <c r="B869" s="16">
        <v>52</v>
      </c>
      <c r="D869" s="17" t="s">
        <v>8221</v>
      </c>
      <c r="E869" s="16">
        <v>24</v>
      </c>
    </row>
    <row r="870" spans="1:5" x14ac:dyDescent="0.25">
      <c r="A870" s="17" t="s">
        <v>8219</v>
      </c>
      <c r="B870" s="16">
        <v>107</v>
      </c>
      <c r="D870" s="17" t="s">
        <v>8221</v>
      </c>
      <c r="E870" s="16">
        <v>89</v>
      </c>
    </row>
    <row r="871" spans="1:5" x14ac:dyDescent="0.25">
      <c r="A871" s="17" t="s">
        <v>8219</v>
      </c>
      <c r="B871" s="16">
        <v>11</v>
      </c>
      <c r="D871" s="17" t="s">
        <v>8221</v>
      </c>
      <c r="E871" s="16">
        <v>1</v>
      </c>
    </row>
    <row r="872" spans="1:5" x14ac:dyDescent="0.25">
      <c r="A872" s="17" t="s">
        <v>8219</v>
      </c>
      <c r="B872" s="16">
        <v>34</v>
      </c>
      <c r="D872" s="17" t="s">
        <v>8221</v>
      </c>
      <c r="E872" s="16">
        <v>55</v>
      </c>
    </row>
    <row r="873" spans="1:5" x14ac:dyDescent="0.25">
      <c r="A873" s="17" t="s">
        <v>8219</v>
      </c>
      <c r="B873" s="16">
        <v>75</v>
      </c>
      <c r="D873" s="17" t="s">
        <v>8221</v>
      </c>
      <c r="E873" s="16">
        <v>2</v>
      </c>
    </row>
    <row r="874" spans="1:5" x14ac:dyDescent="0.25">
      <c r="A874" s="17" t="s">
        <v>8219</v>
      </c>
      <c r="B874" s="16">
        <v>26</v>
      </c>
      <c r="D874" s="17" t="s">
        <v>8221</v>
      </c>
      <c r="E874" s="16">
        <v>0</v>
      </c>
    </row>
    <row r="875" spans="1:5" x14ac:dyDescent="0.25">
      <c r="A875" s="17" t="s">
        <v>8219</v>
      </c>
      <c r="B875" s="16">
        <v>50</v>
      </c>
      <c r="D875" s="17" t="s">
        <v>8221</v>
      </c>
      <c r="E875" s="16">
        <v>4</v>
      </c>
    </row>
    <row r="876" spans="1:5" x14ac:dyDescent="0.25">
      <c r="A876" s="17" t="s">
        <v>8219</v>
      </c>
      <c r="B876" s="16">
        <v>80</v>
      </c>
      <c r="D876" s="17" t="s">
        <v>8221</v>
      </c>
      <c r="E876" s="16">
        <v>6</v>
      </c>
    </row>
    <row r="877" spans="1:5" x14ac:dyDescent="0.25">
      <c r="A877" s="17" t="s">
        <v>8219</v>
      </c>
      <c r="B877" s="16">
        <v>110</v>
      </c>
      <c r="D877" s="17" t="s">
        <v>8221</v>
      </c>
      <c r="E877" s="16">
        <v>4</v>
      </c>
    </row>
    <row r="878" spans="1:5" x14ac:dyDescent="0.25">
      <c r="A878" s="17" t="s">
        <v>8219</v>
      </c>
      <c r="B878" s="16">
        <v>77</v>
      </c>
      <c r="D878" s="17" t="s">
        <v>8221</v>
      </c>
      <c r="E878" s="16">
        <v>4</v>
      </c>
    </row>
    <row r="879" spans="1:5" x14ac:dyDescent="0.25">
      <c r="A879" s="17" t="s">
        <v>8219</v>
      </c>
      <c r="B879" s="16">
        <v>50</v>
      </c>
      <c r="D879" s="17" t="s">
        <v>8221</v>
      </c>
      <c r="E879" s="16">
        <v>2</v>
      </c>
    </row>
    <row r="880" spans="1:5" x14ac:dyDescent="0.25">
      <c r="A880" s="17" t="s">
        <v>8219</v>
      </c>
      <c r="B880" s="16">
        <v>145</v>
      </c>
      <c r="D880" s="17" t="s">
        <v>8221</v>
      </c>
      <c r="E880" s="16">
        <v>5</v>
      </c>
    </row>
    <row r="881" spans="1:5" x14ac:dyDescent="0.25">
      <c r="A881" s="17" t="s">
        <v>8219</v>
      </c>
      <c r="B881" s="16">
        <v>29</v>
      </c>
      <c r="D881" s="17" t="s">
        <v>8221</v>
      </c>
      <c r="E881" s="16">
        <v>83</v>
      </c>
    </row>
    <row r="882" spans="1:5" x14ac:dyDescent="0.25">
      <c r="A882" s="17" t="s">
        <v>8219</v>
      </c>
      <c r="B882" s="16">
        <v>114</v>
      </c>
      <c r="D882" s="17" t="s">
        <v>8221</v>
      </c>
      <c r="E882" s="16">
        <v>57</v>
      </c>
    </row>
    <row r="883" spans="1:5" x14ac:dyDescent="0.25">
      <c r="A883" s="17" t="s">
        <v>8219</v>
      </c>
      <c r="B883" s="16">
        <v>96</v>
      </c>
      <c r="D883" s="17" t="s">
        <v>8221</v>
      </c>
      <c r="E883" s="16">
        <v>311</v>
      </c>
    </row>
    <row r="884" spans="1:5" x14ac:dyDescent="0.25">
      <c r="A884" s="17" t="s">
        <v>8219</v>
      </c>
      <c r="B884" s="16">
        <v>31</v>
      </c>
      <c r="D884" s="17" t="s">
        <v>8221</v>
      </c>
      <c r="E884" s="16">
        <v>2</v>
      </c>
    </row>
    <row r="885" spans="1:5" x14ac:dyDescent="0.25">
      <c r="A885" s="17" t="s">
        <v>8219</v>
      </c>
      <c r="B885" s="16">
        <v>4883</v>
      </c>
      <c r="D885" s="17" t="s">
        <v>8221</v>
      </c>
      <c r="E885" s="16">
        <v>16</v>
      </c>
    </row>
    <row r="886" spans="1:5" x14ac:dyDescent="0.25">
      <c r="A886" s="17" t="s">
        <v>8219</v>
      </c>
      <c r="B886" s="16">
        <v>95</v>
      </c>
      <c r="D886" s="17" t="s">
        <v>8221</v>
      </c>
      <c r="E886" s="16">
        <v>9</v>
      </c>
    </row>
    <row r="887" spans="1:5" x14ac:dyDescent="0.25">
      <c r="A887" s="17" t="s">
        <v>8219</v>
      </c>
      <c r="B887" s="16">
        <v>2478</v>
      </c>
      <c r="D887" s="17" t="s">
        <v>8221</v>
      </c>
      <c r="E887" s="16">
        <v>1</v>
      </c>
    </row>
    <row r="888" spans="1:5" x14ac:dyDescent="0.25">
      <c r="A888" s="17" t="s">
        <v>8219</v>
      </c>
      <c r="B888" s="16">
        <v>1789</v>
      </c>
      <c r="D888" s="17" t="s">
        <v>8221</v>
      </c>
      <c r="E888" s="16">
        <v>12</v>
      </c>
    </row>
    <row r="889" spans="1:5" x14ac:dyDescent="0.25">
      <c r="A889" s="17" t="s">
        <v>8219</v>
      </c>
      <c r="B889" s="16">
        <v>680</v>
      </c>
      <c r="D889" s="17" t="s">
        <v>8221</v>
      </c>
      <c r="E889" s="16">
        <v>0</v>
      </c>
    </row>
    <row r="890" spans="1:5" x14ac:dyDescent="0.25">
      <c r="A890" s="17" t="s">
        <v>8219</v>
      </c>
      <c r="B890" s="16">
        <v>70</v>
      </c>
      <c r="D890" s="17" t="s">
        <v>8221</v>
      </c>
      <c r="E890" s="16">
        <v>20</v>
      </c>
    </row>
    <row r="891" spans="1:5" x14ac:dyDescent="0.25">
      <c r="A891" s="17" t="s">
        <v>8219</v>
      </c>
      <c r="B891" s="16">
        <v>23</v>
      </c>
      <c r="D891" s="17" t="s">
        <v>8221</v>
      </c>
      <c r="E891" s="16">
        <v>16</v>
      </c>
    </row>
    <row r="892" spans="1:5" x14ac:dyDescent="0.25">
      <c r="A892" s="17" t="s">
        <v>8219</v>
      </c>
      <c r="B892" s="16">
        <v>4245</v>
      </c>
      <c r="D892" s="17" t="s">
        <v>8221</v>
      </c>
      <c r="E892" s="16">
        <v>33</v>
      </c>
    </row>
    <row r="893" spans="1:5" x14ac:dyDescent="0.25">
      <c r="A893" s="17" t="s">
        <v>8219</v>
      </c>
      <c r="B893" s="16">
        <v>943</v>
      </c>
      <c r="D893" s="17" t="s">
        <v>8221</v>
      </c>
      <c r="E893" s="16">
        <v>2</v>
      </c>
    </row>
    <row r="894" spans="1:5" x14ac:dyDescent="0.25">
      <c r="A894" s="17" t="s">
        <v>8219</v>
      </c>
      <c r="B894" s="16">
        <v>1876</v>
      </c>
      <c r="D894" s="17" t="s">
        <v>8221</v>
      </c>
      <c r="E894" s="16">
        <v>6</v>
      </c>
    </row>
    <row r="895" spans="1:5" x14ac:dyDescent="0.25">
      <c r="A895" s="17" t="s">
        <v>8219</v>
      </c>
      <c r="B895" s="16">
        <v>834</v>
      </c>
      <c r="D895" s="17" t="s">
        <v>8221</v>
      </c>
      <c r="E895" s="16">
        <v>0</v>
      </c>
    </row>
    <row r="896" spans="1:5" x14ac:dyDescent="0.25">
      <c r="A896" s="17" t="s">
        <v>8219</v>
      </c>
      <c r="B896" s="16">
        <v>682</v>
      </c>
      <c r="D896" s="17" t="s">
        <v>8221</v>
      </c>
      <c r="E896" s="16">
        <v>3</v>
      </c>
    </row>
    <row r="897" spans="1:5" x14ac:dyDescent="0.25">
      <c r="A897" s="17" t="s">
        <v>8219</v>
      </c>
      <c r="B897" s="16">
        <v>147</v>
      </c>
      <c r="D897" s="17" t="s">
        <v>8221</v>
      </c>
      <c r="E897" s="16">
        <v>0</v>
      </c>
    </row>
    <row r="898" spans="1:5" x14ac:dyDescent="0.25">
      <c r="A898" s="17" t="s">
        <v>8219</v>
      </c>
      <c r="B898" s="16">
        <v>415</v>
      </c>
      <c r="D898" s="17" t="s">
        <v>8221</v>
      </c>
      <c r="E898" s="16">
        <v>3</v>
      </c>
    </row>
    <row r="899" spans="1:5" x14ac:dyDescent="0.25">
      <c r="A899" s="17" t="s">
        <v>8219</v>
      </c>
      <c r="B899" s="16">
        <v>290</v>
      </c>
      <c r="D899" s="17" t="s">
        <v>8221</v>
      </c>
      <c r="E899" s="16">
        <v>13</v>
      </c>
    </row>
    <row r="900" spans="1:5" x14ac:dyDescent="0.25">
      <c r="A900" s="17" t="s">
        <v>8219</v>
      </c>
      <c r="B900" s="16">
        <v>365</v>
      </c>
      <c r="D900" s="17" t="s">
        <v>8221</v>
      </c>
      <c r="E900" s="16">
        <v>6</v>
      </c>
    </row>
    <row r="901" spans="1:5" x14ac:dyDescent="0.25">
      <c r="A901" s="17" t="s">
        <v>8219</v>
      </c>
      <c r="B901" s="16">
        <v>660</v>
      </c>
      <c r="D901" s="17" t="s">
        <v>8221</v>
      </c>
      <c r="E901" s="16">
        <v>1</v>
      </c>
    </row>
    <row r="902" spans="1:5" x14ac:dyDescent="0.25">
      <c r="A902" s="17" t="s">
        <v>8219</v>
      </c>
      <c r="B902" s="16">
        <v>1356</v>
      </c>
      <c r="D902" s="17" t="s">
        <v>8221</v>
      </c>
      <c r="E902" s="16">
        <v>0</v>
      </c>
    </row>
    <row r="903" spans="1:5" x14ac:dyDescent="0.25">
      <c r="A903" s="17" t="s">
        <v>8219</v>
      </c>
      <c r="B903" s="16">
        <v>424</v>
      </c>
      <c r="D903" s="17" t="s">
        <v>8221</v>
      </c>
      <c r="E903" s="16">
        <v>5</v>
      </c>
    </row>
    <row r="904" spans="1:5" x14ac:dyDescent="0.25">
      <c r="A904" s="17" t="s">
        <v>8219</v>
      </c>
      <c r="B904" s="16">
        <v>33</v>
      </c>
      <c r="D904" s="17" t="s">
        <v>8221</v>
      </c>
      <c r="E904" s="16">
        <v>0</v>
      </c>
    </row>
    <row r="905" spans="1:5" x14ac:dyDescent="0.25">
      <c r="A905" s="17" t="s">
        <v>8219</v>
      </c>
      <c r="B905" s="16">
        <v>1633</v>
      </c>
      <c r="D905" s="17" t="s">
        <v>8221</v>
      </c>
      <c r="E905" s="16">
        <v>36</v>
      </c>
    </row>
    <row r="906" spans="1:5" x14ac:dyDescent="0.25">
      <c r="A906" s="17" t="s">
        <v>8219</v>
      </c>
      <c r="B906" s="16">
        <v>306</v>
      </c>
      <c r="D906" s="17" t="s">
        <v>8221</v>
      </c>
      <c r="E906" s="16">
        <v>1</v>
      </c>
    </row>
    <row r="907" spans="1:5" x14ac:dyDescent="0.25">
      <c r="A907" s="17" t="s">
        <v>8219</v>
      </c>
      <c r="B907" s="16">
        <v>205</v>
      </c>
      <c r="D907" s="17" t="s">
        <v>8221</v>
      </c>
      <c r="E907" s="16">
        <v>1</v>
      </c>
    </row>
    <row r="908" spans="1:5" x14ac:dyDescent="0.25">
      <c r="A908" s="17" t="s">
        <v>8219</v>
      </c>
      <c r="B908" s="16">
        <v>1281</v>
      </c>
      <c r="D908" s="17" t="s">
        <v>8221</v>
      </c>
      <c r="E908" s="16">
        <v>1</v>
      </c>
    </row>
    <row r="909" spans="1:5" x14ac:dyDescent="0.25">
      <c r="A909" s="17" t="s">
        <v>8219</v>
      </c>
      <c r="B909" s="16">
        <v>103</v>
      </c>
      <c r="D909" s="17" t="s">
        <v>8221</v>
      </c>
      <c r="E909" s="16">
        <v>9</v>
      </c>
    </row>
    <row r="910" spans="1:5" x14ac:dyDescent="0.25">
      <c r="A910" s="17" t="s">
        <v>8219</v>
      </c>
      <c r="B910" s="16">
        <v>1513</v>
      </c>
      <c r="D910" s="17" t="s">
        <v>8221</v>
      </c>
      <c r="E910" s="16">
        <v>1</v>
      </c>
    </row>
    <row r="911" spans="1:5" x14ac:dyDescent="0.25">
      <c r="A911" s="17" t="s">
        <v>8219</v>
      </c>
      <c r="B911" s="16">
        <v>405</v>
      </c>
      <c r="D911" s="17" t="s">
        <v>8221</v>
      </c>
      <c r="E911" s="16">
        <v>0</v>
      </c>
    </row>
    <row r="912" spans="1:5" x14ac:dyDescent="0.25">
      <c r="A912" s="17" t="s">
        <v>8219</v>
      </c>
      <c r="B912" s="16">
        <v>510</v>
      </c>
      <c r="D912" s="17" t="s">
        <v>8221</v>
      </c>
      <c r="E912" s="16">
        <v>1</v>
      </c>
    </row>
    <row r="913" spans="1:5" x14ac:dyDescent="0.25">
      <c r="A913" s="17" t="s">
        <v>8219</v>
      </c>
      <c r="B913" s="16">
        <v>1887</v>
      </c>
      <c r="D913" s="17" t="s">
        <v>8221</v>
      </c>
      <c r="E913" s="16">
        <v>1</v>
      </c>
    </row>
    <row r="914" spans="1:5" x14ac:dyDescent="0.25">
      <c r="A914" s="17" t="s">
        <v>8219</v>
      </c>
      <c r="B914" s="16">
        <v>701</v>
      </c>
      <c r="D914" s="17" t="s">
        <v>8221</v>
      </c>
      <c r="E914" s="16">
        <v>4</v>
      </c>
    </row>
    <row r="915" spans="1:5" x14ac:dyDescent="0.25">
      <c r="A915" s="17" t="s">
        <v>8219</v>
      </c>
      <c r="B915" s="16">
        <v>3863</v>
      </c>
      <c r="D915" s="17" t="s">
        <v>8221</v>
      </c>
      <c r="E915" s="16">
        <v>2</v>
      </c>
    </row>
    <row r="916" spans="1:5" x14ac:dyDescent="0.25">
      <c r="A916" s="17" t="s">
        <v>8219</v>
      </c>
      <c r="B916" s="16">
        <v>238</v>
      </c>
      <c r="D916" s="17" t="s">
        <v>8221</v>
      </c>
      <c r="E916" s="16">
        <v>2</v>
      </c>
    </row>
    <row r="917" spans="1:5" x14ac:dyDescent="0.25">
      <c r="A917" s="17" t="s">
        <v>8219</v>
      </c>
      <c r="B917" s="16">
        <v>2051</v>
      </c>
      <c r="D917" s="17" t="s">
        <v>8221</v>
      </c>
      <c r="E917" s="16">
        <v>2</v>
      </c>
    </row>
    <row r="918" spans="1:5" x14ac:dyDescent="0.25">
      <c r="A918" s="17" t="s">
        <v>8219</v>
      </c>
      <c r="B918" s="16">
        <v>402</v>
      </c>
      <c r="D918" s="17" t="s">
        <v>8221</v>
      </c>
      <c r="E918" s="16">
        <v>0</v>
      </c>
    </row>
    <row r="919" spans="1:5" x14ac:dyDescent="0.25">
      <c r="A919" s="17" t="s">
        <v>8219</v>
      </c>
      <c r="B919" s="16">
        <v>253</v>
      </c>
      <c r="D919" s="17" t="s">
        <v>8221</v>
      </c>
      <c r="E919" s="16">
        <v>2</v>
      </c>
    </row>
    <row r="920" spans="1:5" x14ac:dyDescent="0.25">
      <c r="A920" s="17" t="s">
        <v>8219</v>
      </c>
      <c r="B920" s="16">
        <v>473</v>
      </c>
      <c r="D920" s="17" t="s">
        <v>8221</v>
      </c>
      <c r="E920" s="16">
        <v>4</v>
      </c>
    </row>
    <row r="921" spans="1:5" x14ac:dyDescent="0.25">
      <c r="A921" s="17" t="s">
        <v>8219</v>
      </c>
      <c r="B921" s="16">
        <v>821</v>
      </c>
      <c r="D921" s="17" t="s">
        <v>8221</v>
      </c>
      <c r="E921" s="16">
        <v>2</v>
      </c>
    </row>
    <row r="922" spans="1:5" x14ac:dyDescent="0.25">
      <c r="A922" s="17" t="s">
        <v>8219</v>
      </c>
      <c r="B922" s="16">
        <v>388</v>
      </c>
      <c r="D922" s="17" t="s">
        <v>8221</v>
      </c>
      <c r="E922" s="16">
        <v>0</v>
      </c>
    </row>
    <row r="923" spans="1:5" x14ac:dyDescent="0.25">
      <c r="A923" s="17" t="s">
        <v>8219</v>
      </c>
      <c r="B923" s="16">
        <v>813</v>
      </c>
      <c r="D923" s="17" t="s">
        <v>8221</v>
      </c>
      <c r="E923" s="16">
        <v>1</v>
      </c>
    </row>
    <row r="924" spans="1:5" x14ac:dyDescent="0.25">
      <c r="A924" s="17" t="s">
        <v>8219</v>
      </c>
      <c r="B924" s="16">
        <v>1945</v>
      </c>
      <c r="D924" s="17" t="s">
        <v>8221</v>
      </c>
      <c r="E924" s="16">
        <v>0</v>
      </c>
    </row>
    <row r="925" spans="1:5" x14ac:dyDescent="0.25">
      <c r="A925" s="17" t="s">
        <v>8219</v>
      </c>
      <c r="B925" s="16">
        <v>1637</v>
      </c>
      <c r="D925" s="17" t="s">
        <v>8221</v>
      </c>
      <c r="E925" s="16">
        <v>2</v>
      </c>
    </row>
    <row r="926" spans="1:5" x14ac:dyDescent="0.25">
      <c r="A926" s="17" t="s">
        <v>8219</v>
      </c>
      <c r="B926" s="16">
        <v>1375</v>
      </c>
      <c r="D926" s="17" t="s">
        <v>8221</v>
      </c>
      <c r="E926" s="16">
        <v>7</v>
      </c>
    </row>
    <row r="927" spans="1:5" x14ac:dyDescent="0.25">
      <c r="A927" s="17" t="s">
        <v>8219</v>
      </c>
      <c r="B927" s="16">
        <v>17</v>
      </c>
      <c r="D927" s="17" t="s">
        <v>8221</v>
      </c>
      <c r="E927" s="16">
        <v>5</v>
      </c>
    </row>
    <row r="928" spans="1:5" x14ac:dyDescent="0.25">
      <c r="A928" s="17" t="s">
        <v>8219</v>
      </c>
      <c r="B928" s="16">
        <v>354</v>
      </c>
      <c r="D928" s="17" t="s">
        <v>8221</v>
      </c>
      <c r="E928" s="16">
        <v>0</v>
      </c>
    </row>
    <row r="929" spans="1:5" x14ac:dyDescent="0.25">
      <c r="A929" s="17" t="s">
        <v>8219</v>
      </c>
      <c r="B929" s="16">
        <v>191</v>
      </c>
      <c r="D929" s="17" t="s">
        <v>8221</v>
      </c>
      <c r="E929" s="16">
        <v>0</v>
      </c>
    </row>
    <row r="930" spans="1:5" x14ac:dyDescent="0.25">
      <c r="A930" s="17" t="s">
        <v>8219</v>
      </c>
      <c r="B930" s="16">
        <v>303</v>
      </c>
      <c r="D930" s="17" t="s">
        <v>8221</v>
      </c>
      <c r="E930" s="16">
        <v>0</v>
      </c>
    </row>
    <row r="931" spans="1:5" x14ac:dyDescent="0.25">
      <c r="A931" s="17" t="s">
        <v>8219</v>
      </c>
      <c r="B931" s="16">
        <v>137</v>
      </c>
      <c r="D931" s="17" t="s">
        <v>8221</v>
      </c>
      <c r="E931" s="16">
        <v>2</v>
      </c>
    </row>
    <row r="932" spans="1:5" x14ac:dyDescent="0.25">
      <c r="A932" s="17" t="s">
        <v>8219</v>
      </c>
      <c r="B932" s="16">
        <v>41</v>
      </c>
      <c r="D932" s="17" t="s">
        <v>8221</v>
      </c>
      <c r="E932" s="16">
        <v>0</v>
      </c>
    </row>
    <row r="933" spans="1:5" x14ac:dyDescent="0.25">
      <c r="A933" s="17" t="s">
        <v>8219</v>
      </c>
      <c r="B933" s="16">
        <v>398</v>
      </c>
      <c r="D933" s="17" t="s">
        <v>8221</v>
      </c>
      <c r="E933" s="16">
        <v>0</v>
      </c>
    </row>
    <row r="934" spans="1:5" x14ac:dyDescent="0.25">
      <c r="A934" s="17" t="s">
        <v>8219</v>
      </c>
      <c r="B934" s="16">
        <v>1737</v>
      </c>
      <c r="D934" s="17" t="s">
        <v>8221</v>
      </c>
      <c r="E934" s="16">
        <v>28</v>
      </c>
    </row>
    <row r="935" spans="1:5" x14ac:dyDescent="0.25">
      <c r="A935" s="17" t="s">
        <v>8219</v>
      </c>
      <c r="B935" s="16">
        <v>971</v>
      </c>
      <c r="D935" s="17" t="s">
        <v>8221</v>
      </c>
      <c r="E935" s="16">
        <v>2</v>
      </c>
    </row>
    <row r="936" spans="1:5" x14ac:dyDescent="0.25">
      <c r="A936" s="17" t="s">
        <v>8219</v>
      </c>
      <c r="B936" s="16">
        <v>183</v>
      </c>
      <c r="D936" s="17" t="s">
        <v>8221</v>
      </c>
      <c r="E936" s="16">
        <v>0</v>
      </c>
    </row>
    <row r="937" spans="1:5" x14ac:dyDescent="0.25">
      <c r="A937" s="17" t="s">
        <v>8219</v>
      </c>
      <c r="B937" s="16">
        <v>4562</v>
      </c>
      <c r="D937" s="17" t="s">
        <v>8221</v>
      </c>
      <c r="E937" s="16">
        <v>0</v>
      </c>
    </row>
    <row r="938" spans="1:5" x14ac:dyDescent="0.25">
      <c r="A938" s="17" t="s">
        <v>8219</v>
      </c>
      <c r="B938" s="16">
        <v>26457</v>
      </c>
      <c r="D938" s="17" t="s">
        <v>8221</v>
      </c>
      <c r="E938" s="16">
        <v>0</v>
      </c>
    </row>
    <row r="939" spans="1:5" x14ac:dyDescent="0.25">
      <c r="A939" s="17" t="s">
        <v>8219</v>
      </c>
      <c r="B939" s="16">
        <v>162</v>
      </c>
      <c r="D939" s="17" t="s">
        <v>8221</v>
      </c>
      <c r="E939" s="16">
        <v>4</v>
      </c>
    </row>
    <row r="940" spans="1:5" x14ac:dyDescent="0.25">
      <c r="A940" s="17" t="s">
        <v>8219</v>
      </c>
      <c r="B940" s="16">
        <v>479</v>
      </c>
      <c r="D940" s="17" t="s">
        <v>8221</v>
      </c>
      <c r="E940" s="16">
        <v>12</v>
      </c>
    </row>
    <row r="941" spans="1:5" x14ac:dyDescent="0.25">
      <c r="A941" s="17" t="s">
        <v>8219</v>
      </c>
      <c r="B941" s="16">
        <v>426</v>
      </c>
      <c r="D941" s="17" t="s">
        <v>8221</v>
      </c>
      <c r="E941" s="16">
        <v>0</v>
      </c>
    </row>
    <row r="942" spans="1:5" x14ac:dyDescent="0.25">
      <c r="A942" s="17" t="s">
        <v>8219</v>
      </c>
      <c r="B942" s="16">
        <v>450</v>
      </c>
      <c r="D942" s="17" t="s">
        <v>8221</v>
      </c>
      <c r="E942" s="16">
        <v>33</v>
      </c>
    </row>
    <row r="943" spans="1:5" x14ac:dyDescent="0.25">
      <c r="A943" s="17" t="s">
        <v>8219</v>
      </c>
      <c r="B943" s="16">
        <v>1780</v>
      </c>
      <c r="D943" s="17" t="s">
        <v>8221</v>
      </c>
      <c r="E943" s="16">
        <v>0</v>
      </c>
    </row>
    <row r="944" spans="1:5" x14ac:dyDescent="0.25">
      <c r="A944" s="17" t="s">
        <v>8219</v>
      </c>
      <c r="B944" s="16">
        <v>122</v>
      </c>
      <c r="D944" s="17" t="s">
        <v>8221</v>
      </c>
      <c r="E944" s="16">
        <v>4</v>
      </c>
    </row>
    <row r="945" spans="1:5" x14ac:dyDescent="0.25">
      <c r="A945" s="17" t="s">
        <v>8219</v>
      </c>
      <c r="B945" s="16">
        <v>95</v>
      </c>
      <c r="D945" s="17" t="s">
        <v>8221</v>
      </c>
      <c r="E945" s="16">
        <v>0</v>
      </c>
    </row>
    <row r="946" spans="1:5" x14ac:dyDescent="0.25">
      <c r="A946" s="17" t="s">
        <v>8219</v>
      </c>
      <c r="B946" s="16">
        <v>325</v>
      </c>
      <c r="D946" s="17" t="s">
        <v>8221</v>
      </c>
      <c r="E946" s="16">
        <v>11</v>
      </c>
    </row>
    <row r="947" spans="1:5" x14ac:dyDescent="0.25">
      <c r="A947" s="17" t="s">
        <v>8219</v>
      </c>
      <c r="B947" s="16">
        <v>353</v>
      </c>
      <c r="D947" s="17" t="s">
        <v>8221</v>
      </c>
      <c r="E947" s="16">
        <v>1</v>
      </c>
    </row>
    <row r="948" spans="1:5" x14ac:dyDescent="0.25">
      <c r="A948" s="17" t="s">
        <v>8219</v>
      </c>
      <c r="B948" s="16">
        <v>105</v>
      </c>
      <c r="D948" s="17" t="s">
        <v>8221</v>
      </c>
      <c r="E948" s="16">
        <v>5</v>
      </c>
    </row>
    <row r="949" spans="1:5" x14ac:dyDescent="0.25">
      <c r="A949" s="17" t="s">
        <v>8219</v>
      </c>
      <c r="B949" s="16">
        <v>729</v>
      </c>
      <c r="D949" s="17" t="s">
        <v>8221</v>
      </c>
      <c r="E949" s="16">
        <v>0</v>
      </c>
    </row>
    <row r="950" spans="1:5" x14ac:dyDescent="0.25">
      <c r="A950" s="17" t="s">
        <v>8219</v>
      </c>
      <c r="B950" s="16">
        <v>454</v>
      </c>
      <c r="D950" s="17" t="s">
        <v>8221</v>
      </c>
      <c r="E950" s="16">
        <v>1</v>
      </c>
    </row>
    <row r="951" spans="1:5" x14ac:dyDescent="0.25">
      <c r="A951" s="17" t="s">
        <v>8219</v>
      </c>
      <c r="B951" s="16">
        <v>539</v>
      </c>
      <c r="D951" s="17" t="s">
        <v>8221</v>
      </c>
      <c r="E951" s="16">
        <v>1</v>
      </c>
    </row>
    <row r="952" spans="1:5" x14ac:dyDescent="0.25">
      <c r="A952" s="17" t="s">
        <v>8219</v>
      </c>
      <c r="B952" s="16">
        <v>79</v>
      </c>
      <c r="D952" s="17" t="s">
        <v>8221</v>
      </c>
      <c r="E952" s="16">
        <v>6</v>
      </c>
    </row>
    <row r="953" spans="1:5" x14ac:dyDescent="0.25">
      <c r="A953" s="17" t="s">
        <v>8219</v>
      </c>
      <c r="B953" s="16">
        <v>94</v>
      </c>
      <c r="D953" s="17" t="s">
        <v>8221</v>
      </c>
      <c r="E953" s="16">
        <v>8</v>
      </c>
    </row>
    <row r="954" spans="1:5" x14ac:dyDescent="0.25">
      <c r="A954" s="17" t="s">
        <v>8219</v>
      </c>
      <c r="B954" s="16">
        <v>625</v>
      </c>
      <c r="D954" s="17" t="s">
        <v>8221</v>
      </c>
      <c r="E954" s="16">
        <v>1</v>
      </c>
    </row>
    <row r="955" spans="1:5" x14ac:dyDescent="0.25">
      <c r="A955" s="17" t="s">
        <v>8219</v>
      </c>
      <c r="B955" s="16">
        <v>508</v>
      </c>
      <c r="D955" s="17" t="s">
        <v>8221</v>
      </c>
      <c r="E955" s="16">
        <v>0</v>
      </c>
    </row>
    <row r="956" spans="1:5" x14ac:dyDescent="0.25">
      <c r="A956" s="17" t="s">
        <v>8219</v>
      </c>
      <c r="B956" s="16">
        <v>531</v>
      </c>
      <c r="D956" s="17" t="s">
        <v>8221</v>
      </c>
      <c r="E956" s="16">
        <v>2</v>
      </c>
    </row>
    <row r="957" spans="1:5" x14ac:dyDescent="0.25">
      <c r="A957" s="17" t="s">
        <v>8219</v>
      </c>
      <c r="B957" s="16">
        <v>158</v>
      </c>
      <c r="D957" s="17" t="s">
        <v>8221</v>
      </c>
      <c r="E957" s="16">
        <v>1</v>
      </c>
    </row>
    <row r="958" spans="1:5" x14ac:dyDescent="0.25">
      <c r="A958" s="17" t="s">
        <v>8219</v>
      </c>
      <c r="B958" s="16">
        <v>508</v>
      </c>
      <c r="D958" s="17" t="s">
        <v>8221</v>
      </c>
      <c r="E958" s="16">
        <v>0</v>
      </c>
    </row>
    <row r="959" spans="1:5" x14ac:dyDescent="0.25">
      <c r="A959" s="17" t="s">
        <v>8219</v>
      </c>
      <c r="B959" s="16">
        <v>644</v>
      </c>
      <c r="D959" s="17" t="s">
        <v>8221</v>
      </c>
      <c r="E959" s="16">
        <v>1</v>
      </c>
    </row>
    <row r="960" spans="1:5" x14ac:dyDescent="0.25">
      <c r="A960" s="17" t="s">
        <v>8219</v>
      </c>
      <c r="B960" s="16">
        <v>848</v>
      </c>
      <c r="D960" s="17" t="s">
        <v>8221</v>
      </c>
      <c r="E960" s="16">
        <v>19</v>
      </c>
    </row>
    <row r="961" spans="1:5" x14ac:dyDescent="0.25">
      <c r="A961" s="17" t="s">
        <v>8219</v>
      </c>
      <c r="B961" s="16">
        <v>429</v>
      </c>
      <c r="D961" s="17" t="s">
        <v>8221</v>
      </c>
      <c r="E961" s="16">
        <v>27</v>
      </c>
    </row>
    <row r="962" spans="1:5" x14ac:dyDescent="0.25">
      <c r="A962" s="17" t="s">
        <v>8219</v>
      </c>
      <c r="B962" s="16">
        <v>204</v>
      </c>
      <c r="D962" s="17" t="s">
        <v>8221</v>
      </c>
      <c r="E962" s="16">
        <v>7</v>
      </c>
    </row>
    <row r="963" spans="1:5" x14ac:dyDescent="0.25">
      <c r="A963" s="17" t="s">
        <v>8219</v>
      </c>
      <c r="B963" s="16">
        <v>379</v>
      </c>
      <c r="D963" s="17" t="s">
        <v>8221</v>
      </c>
      <c r="E963" s="16">
        <v>14</v>
      </c>
    </row>
    <row r="964" spans="1:5" x14ac:dyDescent="0.25">
      <c r="A964" s="17" t="s">
        <v>8219</v>
      </c>
      <c r="B964" s="16">
        <v>271</v>
      </c>
      <c r="D964" s="17" t="s">
        <v>8221</v>
      </c>
      <c r="E964" s="16">
        <v>5</v>
      </c>
    </row>
    <row r="965" spans="1:5" x14ac:dyDescent="0.25">
      <c r="A965" s="17" t="s">
        <v>8219</v>
      </c>
      <c r="B965" s="16">
        <v>120</v>
      </c>
      <c r="D965" s="17" t="s">
        <v>8221</v>
      </c>
      <c r="E965" s="16">
        <v>30</v>
      </c>
    </row>
    <row r="966" spans="1:5" x14ac:dyDescent="0.25">
      <c r="A966" s="17" t="s">
        <v>8219</v>
      </c>
      <c r="B966" s="16">
        <v>140</v>
      </c>
      <c r="D966" s="17" t="s">
        <v>8221</v>
      </c>
      <c r="E966" s="16">
        <v>1</v>
      </c>
    </row>
    <row r="967" spans="1:5" x14ac:dyDescent="0.25">
      <c r="A967" s="17" t="s">
        <v>8219</v>
      </c>
      <c r="B967" s="16">
        <v>193</v>
      </c>
      <c r="D967" s="17" t="s">
        <v>8221</v>
      </c>
      <c r="E967" s="16">
        <v>0</v>
      </c>
    </row>
    <row r="968" spans="1:5" x14ac:dyDescent="0.25">
      <c r="A968" s="17" t="s">
        <v>8219</v>
      </c>
      <c r="B968" s="16">
        <v>180</v>
      </c>
      <c r="D968" s="17" t="s">
        <v>8221</v>
      </c>
      <c r="E968" s="16">
        <v>60</v>
      </c>
    </row>
    <row r="969" spans="1:5" x14ac:dyDescent="0.25">
      <c r="A969" s="17" t="s">
        <v>8219</v>
      </c>
      <c r="B969" s="16">
        <v>263</v>
      </c>
      <c r="D969" s="17" t="s">
        <v>8221</v>
      </c>
      <c r="E969" s="16">
        <v>84</v>
      </c>
    </row>
    <row r="970" spans="1:5" x14ac:dyDescent="0.25">
      <c r="A970" s="17" t="s">
        <v>8219</v>
      </c>
      <c r="B970" s="16">
        <v>217</v>
      </c>
      <c r="D970" s="17" t="s">
        <v>8221</v>
      </c>
      <c r="E970" s="16">
        <v>47</v>
      </c>
    </row>
    <row r="971" spans="1:5" x14ac:dyDescent="0.25">
      <c r="A971" s="17" t="s">
        <v>8219</v>
      </c>
      <c r="B971" s="16">
        <v>443</v>
      </c>
      <c r="D971" s="17" t="s">
        <v>8221</v>
      </c>
      <c r="E971" s="16">
        <v>66</v>
      </c>
    </row>
    <row r="972" spans="1:5" x14ac:dyDescent="0.25">
      <c r="A972" s="17" t="s">
        <v>8219</v>
      </c>
      <c r="B972" s="16">
        <v>1373</v>
      </c>
      <c r="D972" s="17" t="s">
        <v>8221</v>
      </c>
      <c r="E972" s="16">
        <v>171</v>
      </c>
    </row>
    <row r="973" spans="1:5" x14ac:dyDescent="0.25">
      <c r="A973" s="17" t="s">
        <v>8219</v>
      </c>
      <c r="B973" s="16">
        <v>742</v>
      </c>
      <c r="D973" s="17" t="s">
        <v>8221</v>
      </c>
      <c r="E973" s="16">
        <v>29</v>
      </c>
    </row>
    <row r="974" spans="1:5" x14ac:dyDescent="0.25">
      <c r="A974" s="17" t="s">
        <v>8219</v>
      </c>
      <c r="B974" s="16">
        <v>170</v>
      </c>
      <c r="D974" s="17" t="s">
        <v>8221</v>
      </c>
      <c r="E974" s="16">
        <v>9</v>
      </c>
    </row>
    <row r="975" spans="1:5" x14ac:dyDescent="0.25">
      <c r="A975" s="17" t="s">
        <v>8219</v>
      </c>
      <c r="B975" s="16">
        <v>242</v>
      </c>
      <c r="D975" s="17" t="s">
        <v>8221</v>
      </c>
      <c r="E975" s="16">
        <v>27</v>
      </c>
    </row>
    <row r="976" spans="1:5" x14ac:dyDescent="0.25">
      <c r="A976" s="17" t="s">
        <v>8219</v>
      </c>
      <c r="B976" s="16">
        <v>541</v>
      </c>
      <c r="D976" s="17" t="s">
        <v>8221</v>
      </c>
      <c r="E976" s="16">
        <v>2</v>
      </c>
    </row>
    <row r="977" spans="1:5" x14ac:dyDescent="0.25">
      <c r="A977" s="17" t="s">
        <v>8219</v>
      </c>
      <c r="B977" s="16">
        <v>121</v>
      </c>
      <c r="D977" s="17" t="s">
        <v>8221</v>
      </c>
      <c r="E977" s="16">
        <v>3</v>
      </c>
    </row>
    <row r="978" spans="1:5" x14ac:dyDescent="0.25">
      <c r="A978" s="17" t="s">
        <v>8219</v>
      </c>
      <c r="B978" s="16">
        <v>621</v>
      </c>
      <c r="D978" s="17" t="s">
        <v>8221</v>
      </c>
      <c r="E978" s="16">
        <v>4</v>
      </c>
    </row>
    <row r="979" spans="1:5" x14ac:dyDescent="0.25">
      <c r="A979" s="17" t="s">
        <v>8219</v>
      </c>
      <c r="B979" s="16">
        <v>101</v>
      </c>
      <c r="D979" s="17" t="s">
        <v>8221</v>
      </c>
      <c r="E979" s="16">
        <v>2</v>
      </c>
    </row>
    <row r="980" spans="1:5" x14ac:dyDescent="0.25">
      <c r="A980" s="17" t="s">
        <v>8219</v>
      </c>
      <c r="B980" s="16">
        <v>554</v>
      </c>
      <c r="D980" s="17" t="s">
        <v>8221</v>
      </c>
      <c r="E980" s="16">
        <v>20</v>
      </c>
    </row>
    <row r="981" spans="1:5" x14ac:dyDescent="0.25">
      <c r="A981" s="17" t="s">
        <v>8219</v>
      </c>
      <c r="B981" s="16">
        <v>666</v>
      </c>
      <c r="D981" s="17" t="s">
        <v>8221</v>
      </c>
      <c r="E981" s="16">
        <v>3</v>
      </c>
    </row>
    <row r="982" spans="1:5" x14ac:dyDescent="0.25">
      <c r="A982" s="17" t="s">
        <v>8219</v>
      </c>
      <c r="B982" s="16">
        <v>410</v>
      </c>
      <c r="D982" s="17" t="s">
        <v>8221</v>
      </c>
      <c r="E982" s="16">
        <v>4</v>
      </c>
    </row>
    <row r="983" spans="1:5" x14ac:dyDescent="0.25">
      <c r="A983" s="17" t="s">
        <v>8219</v>
      </c>
      <c r="B983" s="16">
        <v>375</v>
      </c>
      <c r="D983" s="17" t="s">
        <v>8221</v>
      </c>
      <c r="E983" s="16">
        <v>1</v>
      </c>
    </row>
    <row r="984" spans="1:5" x14ac:dyDescent="0.25">
      <c r="A984" s="17" t="s">
        <v>8219</v>
      </c>
      <c r="B984" s="16">
        <v>1364</v>
      </c>
      <c r="D984" s="17" t="s">
        <v>8221</v>
      </c>
      <c r="E984" s="16">
        <v>0</v>
      </c>
    </row>
    <row r="985" spans="1:5" x14ac:dyDescent="0.25">
      <c r="A985" s="17" t="s">
        <v>8219</v>
      </c>
      <c r="B985" s="16">
        <v>35</v>
      </c>
      <c r="D985" s="17" t="s">
        <v>8221</v>
      </c>
      <c r="E985" s="16">
        <v>0</v>
      </c>
    </row>
    <row r="986" spans="1:5" x14ac:dyDescent="0.25">
      <c r="A986" s="17" t="s">
        <v>8219</v>
      </c>
      <c r="B986" s="16">
        <v>203</v>
      </c>
      <c r="D986" s="17" t="s">
        <v>8221</v>
      </c>
      <c r="E986" s="16">
        <v>14</v>
      </c>
    </row>
    <row r="987" spans="1:5" x14ac:dyDescent="0.25">
      <c r="A987" s="17" t="s">
        <v>8219</v>
      </c>
      <c r="B987" s="16">
        <v>49</v>
      </c>
      <c r="D987" s="17" t="s">
        <v>8221</v>
      </c>
      <c r="E987" s="16">
        <v>1</v>
      </c>
    </row>
    <row r="988" spans="1:5" x14ac:dyDescent="0.25">
      <c r="A988" s="17" t="s">
        <v>8219</v>
      </c>
      <c r="B988" s="16">
        <v>5812</v>
      </c>
      <c r="D988" s="17" t="s">
        <v>8221</v>
      </c>
      <c r="E988" s="16">
        <v>118</v>
      </c>
    </row>
    <row r="989" spans="1:5" x14ac:dyDescent="0.25">
      <c r="A989" s="17" t="s">
        <v>8219</v>
      </c>
      <c r="B989" s="16">
        <v>1556</v>
      </c>
      <c r="D989" s="17" t="s">
        <v>8221</v>
      </c>
      <c r="E989" s="16">
        <v>2</v>
      </c>
    </row>
    <row r="990" spans="1:5" x14ac:dyDescent="0.25">
      <c r="A990" s="17" t="s">
        <v>8219</v>
      </c>
      <c r="B990" s="16">
        <v>65</v>
      </c>
      <c r="D990" s="17" t="s">
        <v>8221</v>
      </c>
      <c r="E990" s="16">
        <v>1</v>
      </c>
    </row>
    <row r="991" spans="1:5" x14ac:dyDescent="0.25">
      <c r="A991" s="17" t="s">
        <v>8219</v>
      </c>
      <c r="B991" s="16">
        <v>10</v>
      </c>
      <c r="D991" s="17" t="s">
        <v>8221</v>
      </c>
      <c r="E991" s="16">
        <v>3</v>
      </c>
    </row>
    <row r="992" spans="1:5" x14ac:dyDescent="0.25">
      <c r="A992" s="17" t="s">
        <v>8219</v>
      </c>
      <c r="B992" s="16">
        <v>76</v>
      </c>
      <c r="D992" s="17" t="s">
        <v>8221</v>
      </c>
      <c r="E992" s="16">
        <v>1</v>
      </c>
    </row>
    <row r="993" spans="1:5" x14ac:dyDescent="0.25">
      <c r="A993" s="17" t="s">
        <v>8219</v>
      </c>
      <c r="B993" s="16">
        <v>263</v>
      </c>
      <c r="D993" s="17" t="s">
        <v>8221</v>
      </c>
      <c r="E993" s="16">
        <v>3</v>
      </c>
    </row>
    <row r="994" spans="1:5" x14ac:dyDescent="0.25">
      <c r="A994" s="17" t="s">
        <v>8219</v>
      </c>
      <c r="B994" s="16">
        <v>1530</v>
      </c>
      <c r="D994" s="17" t="s">
        <v>8221</v>
      </c>
      <c r="E994" s="16">
        <v>38</v>
      </c>
    </row>
    <row r="995" spans="1:5" x14ac:dyDescent="0.25">
      <c r="A995" s="17" t="s">
        <v>8219</v>
      </c>
      <c r="B995" s="16">
        <v>278</v>
      </c>
      <c r="D995" s="17" t="s">
        <v>8221</v>
      </c>
      <c r="E995" s="16">
        <v>52</v>
      </c>
    </row>
    <row r="996" spans="1:5" x14ac:dyDescent="0.25">
      <c r="A996" s="17" t="s">
        <v>8219</v>
      </c>
      <c r="B996" s="16">
        <v>350</v>
      </c>
      <c r="D996" s="17" t="s">
        <v>8221</v>
      </c>
      <c r="E996" s="16">
        <v>2</v>
      </c>
    </row>
    <row r="997" spans="1:5" x14ac:dyDescent="0.25">
      <c r="A997" s="17" t="s">
        <v>8219</v>
      </c>
      <c r="B997" s="16">
        <v>470</v>
      </c>
      <c r="D997" s="17" t="s">
        <v>8221</v>
      </c>
      <c r="E997" s="16">
        <v>0</v>
      </c>
    </row>
    <row r="998" spans="1:5" x14ac:dyDescent="0.25">
      <c r="A998" s="17" t="s">
        <v>8219</v>
      </c>
      <c r="B998" s="16">
        <v>3</v>
      </c>
      <c r="D998" s="17" t="s">
        <v>8221</v>
      </c>
      <c r="E998" s="16">
        <v>4</v>
      </c>
    </row>
    <row r="999" spans="1:5" x14ac:dyDescent="0.25">
      <c r="A999" s="17" t="s">
        <v>8219</v>
      </c>
      <c r="B999" s="16">
        <v>8200</v>
      </c>
      <c r="D999" s="17" t="s">
        <v>8221</v>
      </c>
      <c r="E999" s="16">
        <v>4</v>
      </c>
    </row>
    <row r="1000" spans="1:5" x14ac:dyDescent="0.25">
      <c r="A1000" s="17" t="s">
        <v>8219</v>
      </c>
      <c r="B1000" s="16">
        <v>8359</v>
      </c>
      <c r="D1000" s="17" t="s">
        <v>8221</v>
      </c>
      <c r="E1000" s="16">
        <v>18</v>
      </c>
    </row>
    <row r="1001" spans="1:5" x14ac:dyDescent="0.25">
      <c r="A1001" s="17" t="s">
        <v>8219</v>
      </c>
      <c r="B1001" s="16">
        <v>188</v>
      </c>
      <c r="D1001" s="17" t="s">
        <v>8221</v>
      </c>
      <c r="E1001" s="16">
        <v>0</v>
      </c>
    </row>
    <row r="1002" spans="1:5" x14ac:dyDescent="0.25">
      <c r="A1002" s="17" t="s">
        <v>8219</v>
      </c>
      <c r="B1002" s="16">
        <v>48</v>
      </c>
      <c r="D1002" s="17" t="s">
        <v>8221</v>
      </c>
      <c r="E1002" s="16">
        <v>22</v>
      </c>
    </row>
    <row r="1003" spans="1:5" x14ac:dyDescent="0.25">
      <c r="A1003" s="17" t="s">
        <v>8219</v>
      </c>
      <c r="B1003" s="16">
        <v>607</v>
      </c>
      <c r="D1003" s="17" t="s">
        <v>8221</v>
      </c>
      <c r="E1003" s="16">
        <v>49</v>
      </c>
    </row>
    <row r="1004" spans="1:5" x14ac:dyDescent="0.25">
      <c r="A1004" s="17" t="s">
        <v>8219</v>
      </c>
      <c r="B1004" s="16">
        <v>50</v>
      </c>
      <c r="D1004" s="17" t="s">
        <v>8221</v>
      </c>
      <c r="E1004" s="16">
        <v>19</v>
      </c>
    </row>
    <row r="1005" spans="1:5" x14ac:dyDescent="0.25">
      <c r="A1005" s="17" t="s">
        <v>8219</v>
      </c>
      <c r="B1005" s="16">
        <v>55</v>
      </c>
      <c r="D1005" s="17" t="s">
        <v>8221</v>
      </c>
      <c r="E1005" s="16">
        <v>4</v>
      </c>
    </row>
    <row r="1006" spans="1:5" x14ac:dyDescent="0.25">
      <c r="A1006" s="17" t="s">
        <v>8219</v>
      </c>
      <c r="B1006" s="16">
        <v>38</v>
      </c>
      <c r="D1006" s="17" t="s">
        <v>8221</v>
      </c>
      <c r="E1006" s="16">
        <v>4</v>
      </c>
    </row>
    <row r="1007" spans="1:5" x14ac:dyDescent="0.25">
      <c r="A1007" s="17" t="s">
        <v>8219</v>
      </c>
      <c r="B1007" s="16">
        <v>25</v>
      </c>
      <c r="D1007" s="17" t="s">
        <v>8221</v>
      </c>
      <c r="E1007" s="16">
        <v>2</v>
      </c>
    </row>
    <row r="1008" spans="1:5" x14ac:dyDescent="0.25">
      <c r="A1008" s="17" t="s">
        <v>8219</v>
      </c>
      <c r="B1008" s="16">
        <v>46</v>
      </c>
      <c r="D1008" s="17" t="s">
        <v>8221</v>
      </c>
      <c r="E1008" s="16">
        <v>0</v>
      </c>
    </row>
    <row r="1009" spans="1:5" x14ac:dyDescent="0.25">
      <c r="A1009" s="17" t="s">
        <v>8219</v>
      </c>
      <c r="B1009" s="16">
        <v>83</v>
      </c>
      <c r="D1009" s="17" t="s">
        <v>8221</v>
      </c>
      <c r="E1009" s="16">
        <v>0</v>
      </c>
    </row>
    <row r="1010" spans="1:5" x14ac:dyDescent="0.25">
      <c r="A1010" s="17" t="s">
        <v>8219</v>
      </c>
      <c r="B1010" s="16">
        <v>35</v>
      </c>
      <c r="D1010" s="17" t="s">
        <v>8221</v>
      </c>
      <c r="E1010" s="16">
        <v>14</v>
      </c>
    </row>
    <row r="1011" spans="1:5" x14ac:dyDescent="0.25">
      <c r="A1011" s="17" t="s">
        <v>8219</v>
      </c>
      <c r="B1011" s="16">
        <v>25</v>
      </c>
      <c r="D1011" s="17" t="s">
        <v>8221</v>
      </c>
      <c r="E1011" s="16">
        <v>8</v>
      </c>
    </row>
    <row r="1012" spans="1:5" x14ac:dyDescent="0.25">
      <c r="A1012" s="17" t="s">
        <v>8219</v>
      </c>
      <c r="B1012" s="16">
        <v>75</v>
      </c>
      <c r="D1012" s="17" t="s">
        <v>8221</v>
      </c>
      <c r="E1012" s="16">
        <v>0</v>
      </c>
    </row>
    <row r="1013" spans="1:5" x14ac:dyDescent="0.25">
      <c r="A1013" s="17" t="s">
        <v>8219</v>
      </c>
      <c r="B1013" s="16">
        <v>62</v>
      </c>
      <c r="D1013" s="17" t="s">
        <v>8221</v>
      </c>
      <c r="E1013" s="16">
        <v>15</v>
      </c>
    </row>
    <row r="1014" spans="1:5" x14ac:dyDescent="0.25">
      <c r="A1014" s="17" t="s">
        <v>8219</v>
      </c>
      <c r="B1014" s="16">
        <v>160</v>
      </c>
      <c r="D1014" s="17" t="s">
        <v>8221</v>
      </c>
      <c r="E1014" s="16">
        <v>33</v>
      </c>
    </row>
    <row r="1015" spans="1:5" x14ac:dyDescent="0.25">
      <c r="A1015" s="17" t="s">
        <v>8219</v>
      </c>
      <c r="B1015" s="16">
        <v>246</v>
      </c>
      <c r="D1015" s="17" t="s">
        <v>8221</v>
      </c>
      <c r="E1015" s="16">
        <v>2</v>
      </c>
    </row>
    <row r="1016" spans="1:5" x14ac:dyDescent="0.25">
      <c r="A1016" s="17" t="s">
        <v>8219</v>
      </c>
      <c r="B1016" s="16">
        <v>55</v>
      </c>
      <c r="D1016" s="17" t="s">
        <v>8221</v>
      </c>
      <c r="E1016" s="16">
        <v>6</v>
      </c>
    </row>
    <row r="1017" spans="1:5" x14ac:dyDescent="0.25">
      <c r="A1017" s="17" t="s">
        <v>8219</v>
      </c>
      <c r="B1017" s="16">
        <v>23</v>
      </c>
      <c r="D1017" s="17" t="s">
        <v>8221</v>
      </c>
      <c r="E1017" s="16">
        <v>2</v>
      </c>
    </row>
    <row r="1018" spans="1:5" x14ac:dyDescent="0.25">
      <c r="A1018" s="17" t="s">
        <v>8219</v>
      </c>
      <c r="B1018" s="16">
        <v>72</v>
      </c>
      <c r="D1018" s="17" t="s">
        <v>8221</v>
      </c>
      <c r="E1018" s="16">
        <v>0</v>
      </c>
    </row>
    <row r="1019" spans="1:5" x14ac:dyDescent="0.25">
      <c r="A1019" s="17" t="s">
        <v>8219</v>
      </c>
      <c r="B1019" s="16">
        <v>22</v>
      </c>
      <c r="D1019" s="17" t="s">
        <v>8221</v>
      </c>
      <c r="E1019" s="16">
        <v>4</v>
      </c>
    </row>
    <row r="1020" spans="1:5" x14ac:dyDescent="0.25">
      <c r="A1020" s="17" t="s">
        <v>8219</v>
      </c>
      <c r="B1020" s="16">
        <v>14</v>
      </c>
      <c r="D1020" s="17" t="s">
        <v>8221</v>
      </c>
      <c r="E1020" s="16">
        <v>1</v>
      </c>
    </row>
    <row r="1021" spans="1:5" x14ac:dyDescent="0.25">
      <c r="A1021" s="17" t="s">
        <v>8219</v>
      </c>
      <c r="B1021" s="16">
        <v>38</v>
      </c>
      <c r="D1021" s="17" t="s">
        <v>8221</v>
      </c>
      <c r="E1021" s="16">
        <v>3</v>
      </c>
    </row>
    <row r="1022" spans="1:5" x14ac:dyDescent="0.25">
      <c r="A1022" s="17" t="s">
        <v>8219</v>
      </c>
      <c r="B1022" s="16">
        <v>32</v>
      </c>
      <c r="D1022" s="17" t="s">
        <v>8221</v>
      </c>
      <c r="E1022" s="16">
        <v>4</v>
      </c>
    </row>
    <row r="1023" spans="1:5" x14ac:dyDescent="0.25">
      <c r="A1023" s="17" t="s">
        <v>8219</v>
      </c>
      <c r="B1023" s="16">
        <v>63</v>
      </c>
      <c r="D1023" s="17" t="s">
        <v>8221</v>
      </c>
      <c r="E1023" s="16">
        <v>0</v>
      </c>
    </row>
    <row r="1024" spans="1:5" x14ac:dyDescent="0.25">
      <c r="A1024" s="17" t="s">
        <v>8219</v>
      </c>
      <c r="B1024" s="16">
        <v>27</v>
      </c>
      <c r="D1024" s="17" t="s">
        <v>8221</v>
      </c>
      <c r="E1024" s="16">
        <v>4</v>
      </c>
    </row>
    <row r="1025" spans="1:5" x14ac:dyDescent="0.25">
      <c r="A1025" s="17" t="s">
        <v>8219</v>
      </c>
      <c r="B1025" s="16">
        <v>44</v>
      </c>
      <c r="D1025" s="17" t="s">
        <v>8221</v>
      </c>
      <c r="E1025" s="16">
        <v>3</v>
      </c>
    </row>
    <row r="1026" spans="1:5" x14ac:dyDescent="0.25">
      <c r="A1026" s="17" t="s">
        <v>8219</v>
      </c>
      <c r="B1026" s="16">
        <v>38</v>
      </c>
      <c r="D1026" s="17" t="s">
        <v>8221</v>
      </c>
      <c r="E1026" s="16">
        <v>34</v>
      </c>
    </row>
    <row r="1027" spans="1:5" x14ac:dyDescent="0.25">
      <c r="A1027" s="17" t="s">
        <v>8219</v>
      </c>
      <c r="B1027" s="16">
        <v>115</v>
      </c>
      <c r="D1027" s="17" t="s">
        <v>8221</v>
      </c>
      <c r="E1027" s="16">
        <v>2</v>
      </c>
    </row>
    <row r="1028" spans="1:5" x14ac:dyDescent="0.25">
      <c r="A1028" s="17" t="s">
        <v>8219</v>
      </c>
      <c r="B1028" s="16">
        <v>37</v>
      </c>
      <c r="D1028" s="17" t="s">
        <v>8221</v>
      </c>
      <c r="E1028" s="16">
        <v>33</v>
      </c>
    </row>
    <row r="1029" spans="1:5" x14ac:dyDescent="0.25">
      <c r="A1029" s="17" t="s">
        <v>8219</v>
      </c>
      <c r="B1029" s="16">
        <v>99</v>
      </c>
      <c r="D1029" s="17" t="s">
        <v>8221</v>
      </c>
      <c r="E1029" s="16">
        <v>0</v>
      </c>
    </row>
    <row r="1030" spans="1:5" x14ac:dyDescent="0.25">
      <c r="A1030" s="17" t="s">
        <v>8219</v>
      </c>
      <c r="B1030" s="16">
        <v>44</v>
      </c>
      <c r="D1030" s="17" t="s">
        <v>8221</v>
      </c>
      <c r="E1030" s="16">
        <v>0</v>
      </c>
    </row>
    <row r="1031" spans="1:5" x14ac:dyDescent="0.25">
      <c r="A1031" s="17" t="s">
        <v>8219</v>
      </c>
      <c r="B1031" s="16">
        <v>58</v>
      </c>
      <c r="D1031" s="17" t="s">
        <v>8221</v>
      </c>
      <c r="E1031" s="16">
        <v>1</v>
      </c>
    </row>
    <row r="1032" spans="1:5" x14ac:dyDescent="0.25">
      <c r="A1032" s="17" t="s">
        <v>8219</v>
      </c>
      <c r="B1032" s="16">
        <v>191</v>
      </c>
      <c r="D1032" s="17" t="s">
        <v>8221</v>
      </c>
      <c r="E1032" s="16">
        <v>13</v>
      </c>
    </row>
    <row r="1033" spans="1:5" x14ac:dyDescent="0.25">
      <c r="A1033" s="17" t="s">
        <v>8219</v>
      </c>
      <c r="B1033" s="16">
        <v>40</v>
      </c>
      <c r="D1033" s="17" t="s">
        <v>8221</v>
      </c>
      <c r="E1033" s="16">
        <v>2</v>
      </c>
    </row>
    <row r="1034" spans="1:5" x14ac:dyDescent="0.25">
      <c r="A1034" s="17" t="s">
        <v>8219</v>
      </c>
      <c r="B1034" s="16">
        <v>38</v>
      </c>
      <c r="D1034" s="17" t="s">
        <v>8221</v>
      </c>
      <c r="E1034" s="16">
        <v>36</v>
      </c>
    </row>
    <row r="1035" spans="1:5" x14ac:dyDescent="0.25">
      <c r="A1035" s="17" t="s">
        <v>8219</v>
      </c>
      <c r="B1035" s="16">
        <v>39</v>
      </c>
      <c r="D1035" s="17" t="s">
        <v>8221</v>
      </c>
      <c r="E1035" s="16">
        <v>1</v>
      </c>
    </row>
    <row r="1036" spans="1:5" x14ac:dyDescent="0.25">
      <c r="A1036" s="17" t="s">
        <v>8219</v>
      </c>
      <c r="B1036" s="16">
        <v>11</v>
      </c>
      <c r="D1036" s="17" t="s">
        <v>8221</v>
      </c>
      <c r="E1036" s="16">
        <v>15</v>
      </c>
    </row>
    <row r="1037" spans="1:5" x14ac:dyDescent="0.25">
      <c r="A1037" s="17" t="s">
        <v>8219</v>
      </c>
      <c r="B1037" s="16">
        <v>107</v>
      </c>
      <c r="D1037" s="17" t="s">
        <v>8221</v>
      </c>
      <c r="E1037" s="16">
        <v>1</v>
      </c>
    </row>
    <row r="1038" spans="1:5" x14ac:dyDescent="0.25">
      <c r="A1038" s="17" t="s">
        <v>8219</v>
      </c>
      <c r="B1038" s="16">
        <v>147</v>
      </c>
      <c r="D1038" s="17" t="s">
        <v>8221</v>
      </c>
      <c r="E1038" s="16">
        <v>0</v>
      </c>
    </row>
    <row r="1039" spans="1:5" x14ac:dyDescent="0.25">
      <c r="A1039" s="17" t="s">
        <v>8219</v>
      </c>
      <c r="B1039" s="16">
        <v>36</v>
      </c>
      <c r="D1039" s="17" t="s">
        <v>8221</v>
      </c>
      <c r="E1039" s="16">
        <v>1</v>
      </c>
    </row>
    <row r="1040" spans="1:5" x14ac:dyDescent="0.25">
      <c r="A1040" s="17" t="s">
        <v>8219</v>
      </c>
      <c r="B1040" s="16">
        <v>92</v>
      </c>
      <c r="D1040" s="17" t="s">
        <v>8221</v>
      </c>
      <c r="E1040" s="16">
        <v>0</v>
      </c>
    </row>
    <row r="1041" spans="1:5" x14ac:dyDescent="0.25">
      <c r="A1041" s="17" t="s">
        <v>8219</v>
      </c>
      <c r="B1041" s="16">
        <v>35</v>
      </c>
      <c r="D1041" s="17" t="s">
        <v>8221</v>
      </c>
      <c r="E1041" s="16">
        <v>0</v>
      </c>
    </row>
    <row r="1042" spans="1:5" x14ac:dyDescent="0.25">
      <c r="A1042" s="17" t="s">
        <v>8219</v>
      </c>
      <c r="B1042" s="16">
        <v>17</v>
      </c>
      <c r="D1042" s="17" t="s">
        <v>8221</v>
      </c>
      <c r="E1042" s="16">
        <v>1</v>
      </c>
    </row>
    <row r="1043" spans="1:5" x14ac:dyDescent="0.25">
      <c r="A1043" s="17" t="s">
        <v>8219</v>
      </c>
      <c r="B1043" s="16">
        <v>22</v>
      </c>
      <c r="D1043" s="17" t="s">
        <v>8221</v>
      </c>
      <c r="E1043" s="16">
        <v>39</v>
      </c>
    </row>
    <row r="1044" spans="1:5" x14ac:dyDescent="0.25">
      <c r="A1044" s="17" t="s">
        <v>8219</v>
      </c>
      <c r="B1044" s="16">
        <v>69</v>
      </c>
      <c r="D1044" s="17" t="s">
        <v>8221</v>
      </c>
      <c r="E1044" s="16">
        <v>0</v>
      </c>
    </row>
    <row r="1045" spans="1:5" x14ac:dyDescent="0.25">
      <c r="A1045" s="17" t="s">
        <v>8219</v>
      </c>
      <c r="B1045" s="16">
        <v>13</v>
      </c>
      <c r="D1045" s="17" t="s">
        <v>8221</v>
      </c>
      <c r="E1045" s="16">
        <v>0</v>
      </c>
    </row>
    <row r="1046" spans="1:5" x14ac:dyDescent="0.25">
      <c r="A1046" s="17" t="s">
        <v>8219</v>
      </c>
      <c r="B1046" s="16">
        <v>58</v>
      </c>
      <c r="D1046" s="17" t="s">
        <v>8221</v>
      </c>
      <c r="E1046" s="16">
        <v>3</v>
      </c>
    </row>
    <row r="1047" spans="1:5" x14ac:dyDescent="0.25">
      <c r="A1047" s="17" t="s">
        <v>8219</v>
      </c>
      <c r="B1047" s="16">
        <v>44</v>
      </c>
      <c r="D1047" s="17" t="s">
        <v>8221</v>
      </c>
      <c r="E1047" s="16">
        <v>1</v>
      </c>
    </row>
    <row r="1048" spans="1:5" x14ac:dyDescent="0.25">
      <c r="A1048" s="17" t="s">
        <v>8219</v>
      </c>
      <c r="B1048" s="16">
        <v>83</v>
      </c>
      <c r="D1048" s="17" t="s">
        <v>8221</v>
      </c>
      <c r="E1048" s="16">
        <v>13</v>
      </c>
    </row>
    <row r="1049" spans="1:5" x14ac:dyDescent="0.25">
      <c r="A1049" s="17" t="s">
        <v>8219</v>
      </c>
      <c r="B1049" s="16">
        <v>117</v>
      </c>
      <c r="D1049" s="17" t="s">
        <v>8221</v>
      </c>
      <c r="E1049" s="16">
        <v>0</v>
      </c>
    </row>
    <row r="1050" spans="1:5" x14ac:dyDescent="0.25">
      <c r="A1050" s="17" t="s">
        <v>8219</v>
      </c>
      <c r="B1050" s="16">
        <v>32</v>
      </c>
      <c r="D1050" s="17" t="s">
        <v>8221</v>
      </c>
      <c r="E1050" s="16">
        <v>6</v>
      </c>
    </row>
    <row r="1051" spans="1:5" x14ac:dyDescent="0.25">
      <c r="A1051" s="17" t="s">
        <v>8219</v>
      </c>
      <c r="B1051" s="16">
        <v>8</v>
      </c>
      <c r="D1051" s="17" t="s">
        <v>8221</v>
      </c>
      <c r="E1051" s="16">
        <v>0</v>
      </c>
    </row>
    <row r="1052" spans="1:5" x14ac:dyDescent="0.25">
      <c r="A1052" s="17" t="s">
        <v>8219</v>
      </c>
      <c r="B1052" s="16">
        <v>340</v>
      </c>
      <c r="D1052" s="17" t="s">
        <v>8221</v>
      </c>
      <c r="E1052" s="16">
        <v>14</v>
      </c>
    </row>
    <row r="1053" spans="1:5" x14ac:dyDescent="0.25">
      <c r="A1053" s="17" t="s">
        <v>8219</v>
      </c>
      <c r="B1053" s="16">
        <v>7</v>
      </c>
      <c r="D1053" s="17" t="s">
        <v>8221</v>
      </c>
      <c r="E1053" s="16">
        <v>5</v>
      </c>
    </row>
    <row r="1054" spans="1:5" x14ac:dyDescent="0.25">
      <c r="A1054" s="17" t="s">
        <v>8219</v>
      </c>
      <c r="B1054" s="16">
        <v>19</v>
      </c>
      <c r="D1054" s="17" t="s">
        <v>8221</v>
      </c>
      <c r="E1054" s="16">
        <v>6</v>
      </c>
    </row>
    <row r="1055" spans="1:5" x14ac:dyDescent="0.25">
      <c r="A1055" s="17" t="s">
        <v>8219</v>
      </c>
      <c r="B1055" s="16">
        <v>47</v>
      </c>
      <c r="D1055" s="17" t="s">
        <v>8221</v>
      </c>
      <c r="E1055" s="16">
        <v>15</v>
      </c>
    </row>
    <row r="1056" spans="1:5" x14ac:dyDescent="0.25">
      <c r="A1056" s="17" t="s">
        <v>8219</v>
      </c>
      <c r="B1056" s="16">
        <v>13</v>
      </c>
      <c r="D1056" s="17" t="s">
        <v>8221</v>
      </c>
      <c r="E1056" s="16">
        <v>0</v>
      </c>
    </row>
    <row r="1057" spans="1:5" x14ac:dyDescent="0.25">
      <c r="A1057" s="17" t="s">
        <v>8219</v>
      </c>
      <c r="B1057" s="16">
        <v>90</v>
      </c>
      <c r="D1057" s="17" t="s">
        <v>8221</v>
      </c>
      <c r="E1057" s="16">
        <v>1</v>
      </c>
    </row>
    <row r="1058" spans="1:5" x14ac:dyDescent="0.25">
      <c r="A1058" s="17" t="s">
        <v>8219</v>
      </c>
      <c r="B1058" s="16">
        <v>63</v>
      </c>
      <c r="D1058" s="17" t="s">
        <v>8221</v>
      </c>
      <c r="E1058" s="16">
        <v>9</v>
      </c>
    </row>
    <row r="1059" spans="1:5" x14ac:dyDescent="0.25">
      <c r="A1059" s="17" t="s">
        <v>8219</v>
      </c>
      <c r="B1059" s="16">
        <v>26</v>
      </c>
      <c r="D1059" s="17" t="s">
        <v>8221</v>
      </c>
      <c r="E1059" s="16">
        <v>3</v>
      </c>
    </row>
    <row r="1060" spans="1:5" x14ac:dyDescent="0.25">
      <c r="A1060" s="17" t="s">
        <v>8219</v>
      </c>
      <c r="B1060" s="16">
        <v>71</v>
      </c>
      <c r="D1060" s="17" t="s">
        <v>8221</v>
      </c>
      <c r="E1060" s="16">
        <v>3</v>
      </c>
    </row>
    <row r="1061" spans="1:5" x14ac:dyDescent="0.25">
      <c r="A1061" s="17" t="s">
        <v>8219</v>
      </c>
      <c r="B1061" s="16">
        <v>38</v>
      </c>
      <c r="D1061" s="17" t="s">
        <v>8221</v>
      </c>
      <c r="E1061" s="16">
        <v>1</v>
      </c>
    </row>
    <row r="1062" spans="1:5" x14ac:dyDescent="0.25">
      <c r="A1062" s="17" t="s">
        <v>8219</v>
      </c>
      <c r="B1062" s="16">
        <v>859</v>
      </c>
      <c r="D1062" s="17" t="s">
        <v>8221</v>
      </c>
      <c r="E1062" s="16">
        <v>3</v>
      </c>
    </row>
    <row r="1063" spans="1:5" x14ac:dyDescent="0.25">
      <c r="A1063" s="17" t="s">
        <v>8219</v>
      </c>
      <c r="B1063" s="16">
        <v>21</v>
      </c>
      <c r="D1063" s="17" t="s">
        <v>8221</v>
      </c>
      <c r="E1063" s="16">
        <v>0</v>
      </c>
    </row>
    <row r="1064" spans="1:5" x14ac:dyDescent="0.25">
      <c r="A1064" s="17" t="s">
        <v>8219</v>
      </c>
      <c r="B1064" s="16">
        <v>78</v>
      </c>
      <c r="D1064" s="17" t="s">
        <v>8221</v>
      </c>
      <c r="E1064" s="16">
        <v>2</v>
      </c>
    </row>
    <row r="1065" spans="1:5" x14ac:dyDescent="0.25">
      <c r="A1065" s="17" t="s">
        <v>8219</v>
      </c>
      <c r="B1065" s="16">
        <v>53</v>
      </c>
      <c r="D1065" s="17" t="s">
        <v>8221</v>
      </c>
      <c r="E1065" s="16">
        <v>10</v>
      </c>
    </row>
    <row r="1066" spans="1:5" x14ac:dyDescent="0.25">
      <c r="A1066" s="17" t="s">
        <v>8219</v>
      </c>
      <c r="B1066" s="16">
        <v>356</v>
      </c>
      <c r="D1066" s="17" t="s">
        <v>8221</v>
      </c>
      <c r="E1066" s="16">
        <v>60</v>
      </c>
    </row>
    <row r="1067" spans="1:5" x14ac:dyDescent="0.25">
      <c r="A1067" s="17" t="s">
        <v>8219</v>
      </c>
      <c r="B1067" s="16">
        <v>279</v>
      </c>
      <c r="D1067" s="17" t="s">
        <v>8221</v>
      </c>
      <c r="E1067" s="16">
        <v>5</v>
      </c>
    </row>
    <row r="1068" spans="1:5" x14ac:dyDescent="0.25">
      <c r="A1068" s="17" t="s">
        <v>8219</v>
      </c>
      <c r="B1068" s="16">
        <v>266</v>
      </c>
      <c r="D1068" s="17" t="s">
        <v>8221</v>
      </c>
      <c r="E1068" s="16">
        <v>9</v>
      </c>
    </row>
    <row r="1069" spans="1:5" x14ac:dyDescent="0.25">
      <c r="A1069" s="17" t="s">
        <v>8219</v>
      </c>
      <c r="B1069" s="16">
        <v>623</v>
      </c>
      <c r="D1069" s="17" t="s">
        <v>8221</v>
      </c>
      <c r="E1069" s="16">
        <v>13</v>
      </c>
    </row>
    <row r="1070" spans="1:5" x14ac:dyDescent="0.25">
      <c r="A1070" s="17" t="s">
        <v>8219</v>
      </c>
      <c r="B1070" s="16">
        <v>392</v>
      </c>
      <c r="D1070" s="17" t="s">
        <v>8221</v>
      </c>
      <c r="E1070" s="16">
        <v>0</v>
      </c>
    </row>
    <row r="1071" spans="1:5" x14ac:dyDescent="0.25">
      <c r="A1071" s="17" t="s">
        <v>8219</v>
      </c>
      <c r="B1071" s="16">
        <v>3562</v>
      </c>
      <c r="D1071" s="17" t="s">
        <v>8221</v>
      </c>
      <c r="E1071" s="16">
        <v>8</v>
      </c>
    </row>
    <row r="1072" spans="1:5" x14ac:dyDescent="0.25">
      <c r="A1072" s="17" t="s">
        <v>8219</v>
      </c>
      <c r="B1072" s="16">
        <v>514</v>
      </c>
      <c r="D1072" s="17" t="s">
        <v>8221</v>
      </c>
      <c r="E1072" s="16">
        <v>3</v>
      </c>
    </row>
    <row r="1073" spans="1:5" x14ac:dyDescent="0.25">
      <c r="A1073" s="17" t="s">
        <v>8219</v>
      </c>
      <c r="B1073" s="16">
        <v>88</v>
      </c>
      <c r="D1073" s="17" t="s">
        <v>8221</v>
      </c>
      <c r="E1073" s="16">
        <v>3</v>
      </c>
    </row>
    <row r="1074" spans="1:5" x14ac:dyDescent="0.25">
      <c r="A1074" s="17" t="s">
        <v>8219</v>
      </c>
      <c r="B1074" s="16">
        <v>537</v>
      </c>
      <c r="D1074" s="17" t="s">
        <v>8221</v>
      </c>
      <c r="E1074" s="16">
        <v>0</v>
      </c>
    </row>
    <row r="1075" spans="1:5" x14ac:dyDescent="0.25">
      <c r="A1075" s="17" t="s">
        <v>8219</v>
      </c>
      <c r="B1075" s="16">
        <v>25</v>
      </c>
      <c r="D1075" s="17" t="s">
        <v>8221</v>
      </c>
      <c r="E1075" s="16">
        <v>6</v>
      </c>
    </row>
    <row r="1076" spans="1:5" x14ac:dyDescent="0.25">
      <c r="A1076" s="17" t="s">
        <v>8219</v>
      </c>
      <c r="B1076" s="16">
        <v>3238</v>
      </c>
      <c r="D1076" s="17" t="s">
        <v>8221</v>
      </c>
      <c r="E1076" s="16">
        <v>4</v>
      </c>
    </row>
    <row r="1077" spans="1:5" x14ac:dyDescent="0.25">
      <c r="A1077" s="17" t="s">
        <v>8219</v>
      </c>
      <c r="B1077" s="16">
        <v>897</v>
      </c>
      <c r="D1077" s="17" t="s">
        <v>8221</v>
      </c>
      <c r="E1077" s="16">
        <v>1</v>
      </c>
    </row>
    <row r="1078" spans="1:5" x14ac:dyDescent="0.25">
      <c r="A1078" s="17" t="s">
        <v>8219</v>
      </c>
      <c r="B1078" s="16">
        <v>878</v>
      </c>
      <c r="D1078" s="17" t="s">
        <v>8221</v>
      </c>
      <c r="E1078" s="16">
        <v>29</v>
      </c>
    </row>
    <row r="1079" spans="1:5" x14ac:dyDescent="0.25">
      <c r="A1079" s="17" t="s">
        <v>8219</v>
      </c>
      <c r="B1079" s="16">
        <v>115</v>
      </c>
      <c r="D1079" s="17" t="s">
        <v>8221</v>
      </c>
      <c r="E1079" s="16">
        <v>0</v>
      </c>
    </row>
    <row r="1080" spans="1:5" x14ac:dyDescent="0.25">
      <c r="A1080" s="17" t="s">
        <v>8219</v>
      </c>
      <c r="B1080" s="16">
        <v>234</v>
      </c>
      <c r="D1080" s="17" t="s">
        <v>8221</v>
      </c>
      <c r="E1080" s="16">
        <v>4</v>
      </c>
    </row>
    <row r="1081" spans="1:5" x14ac:dyDescent="0.25">
      <c r="A1081" s="17" t="s">
        <v>8219</v>
      </c>
      <c r="B1081" s="16">
        <v>4330</v>
      </c>
      <c r="D1081" s="17" t="s">
        <v>8221</v>
      </c>
      <c r="E1081" s="16">
        <v>5</v>
      </c>
    </row>
    <row r="1082" spans="1:5" x14ac:dyDescent="0.25">
      <c r="A1082" s="17" t="s">
        <v>8219</v>
      </c>
      <c r="B1082" s="16">
        <v>651</v>
      </c>
      <c r="D1082" s="17" t="s">
        <v>8221</v>
      </c>
      <c r="E1082" s="16">
        <v>4</v>
      </c>
    </row>
    <row r="1083" spans="1:5" x14ac:dyDescent="0.25">
      <c r="A1083" s="17" t="s">
        <v>8219</v>
      </c>
      <c r="B1083" s="16">
        <v>251</v>
      </c>
      <c r="D1083" s="17" t="s">
        <v>8221</v>
      </c>
      <c r="E1083" s="16">
        <v>5</v>
      </c>
    </row>
    <row r="1084" spans="1:5" x14ac:dyDescent="0.25">
      <c r="A1084" s="17" t="s">
        <v>8219</v>
      </c>
      <c r="B1084" s="16">
        <v>263</v>
      </c>
      <c r="D1084" s="17" t="s">
        <v>8221</v>
      </c>
      <c r="E1084" s="16">
        <v>1</v>
      </c>
    </row>
    <row r="1085" spans="1:5" x14ac:dyDescent="0.25">
      <c r="A1085" s="17" t="s">
        <v>8219</v>
      </c>
      <c r="B1085" s="16">
        <v>28</v>
      </c>
      <c r="D1085" s="17" t="s">
        <v>8221</v>
      </c>
      <c r="E1085" s="16">
        <v>1</v>
      </c>
    </row>
    <row r="1086" spans="1:5" x14ac:dyDescent="0.25">
      <c r="A1086" s="17" t="s">
        <v>8219</v>
      </c>
      <c r="B1086" s="16">
        <v>721</v>
      </c>
      <c r="D1086" s="17" t="s">
        <v>8221</v>
      </c>
      <c r="E1086" s="16">
        <v>0</v>
      </c>
    </row>
    <row r="1087" spans="1:5" x14ac:dyDescent="0.25">
      <c r="A1087" s="17" t="s">
        <v>8219</v>
      </c>
      <c r="B1087" s="16">
        <v>50</v>
      </c>
      <c r="D1087" s="17" t="s">
        <v>8221</v>
      </c>
      <c r="E1087" s="16">
        <v>14</v>
      </c>
    </row>
    <row r="1088" spans="1:5" x14ac:dyDescent="0.25">
      <c r="A1088" s="17" t="s">
        <v>8219</v>
      </c>
      <c r="B1088" s="16">
        <v>73</v>
      </c>
      <c r="D1088" s="17" t="s">
        <v>8221</v>
      </c>
      <c r="E1088" s="16">
        <v>3</v>
      </c>
    </row>
    <row r="1089" spans="1:5" x14ac:dyDescent="0.25">
      <c r="A1089" s="17" t="s">
        <v>8219</v>
      </c>
      <c r="B1089" s="16">
        <v>27</v>
      </c>
      <c r="D1089" s="17" t="s">
        <v>8221</v>
      </c>
      <c r="E1089" s="16">
        <v>10</v>
      </c>
    </row>
    <row r="1090" spans="1:5" x14ac:dyDescent="0.25">
      <c r="A1090" s="17" t="s">
        <v>8219</v>
      </c>
      <c r="B1090" s="16">
        <v>34</v>
      </c>
      <c r="D1090" s="17" t="s">
        <v>8221</v>
      </c>
      <c r="E1090" s="16">
        <v>17</v>
      </c>
    </row>
    <row r="1091" spans="1:5" x14ac:dyDescent="0.25">
      <c r="A1091" s="17" t="s">
        <v>8219</v>
      </c>
      <c r="B1091" s="16">
        <v>7</v>
      </c>
      <c r="D1091" s="17" t="s">
        <v>8221</v>
      </c>
      <c r="E1091" s="16">
        <v>2</v>
      </c>
    </row>
    <row r="1092" spans="1:5" x14ac:dyDescent="0.25">
      <c r="A1092" s="17" t="s">
        <v>8219</v>
      </c>
      <c r="B1092" s="16">
        <v>24</v>
      </c>
      <c r="D1092" s="17" t="s">
        <v>8221</v>
      </c>
      <c r="E1092" s="16">
        <v>0</v>
      </c>
    </row>
    <row r="1093" spans="1:5" x14ac:dyDescent="0.25">
      <c r="A1093" s="17" t="s">
        <v>8219</v>
      </c>
      <c r="B1093" s="16">
        <v>15</v>
      </c>
      <c r="D1093" s="17" t="s">
        <v>8221</v>
      </c>
      <c r="E1093" s="16">
        <v>4</v>
      </c>
    </row>
    <row r="1094" spans="1:5" x14ac:dyDescent="0.25">
      <c r="A1094" s="17" t="s">
        <v>8219</v>
      </c>
      <c r="B1094" s="16">
        <v>72</v>
      </c>
      <c r="D1094" s="17" t="s">
        <v>8221</v>
      </c>
      <c r="E1094" s="16">
        <v>12</v>
      </c>
    </row>
    <row r="1095" spans="1:5" x14ac:dyDescent="0.25">
      <c r="A1095" s="17" t="s">
        <v>8219</v>
      </c>
      <c r="B1095" s="16">
        <v>120</v>
      </c>
      <c r="D1095" s="17" t="s">
        <v>8221</v>
      </c>
      <c r="E1095" s="16">
        <v>3</v>
      </c>
    </row>
    <row r="1096" spans="1:5" x14ac:dyDescent="0.25">
      <c r="A1096" s="17" t="s">
        <v>8219</v>
      </c>
      <c r="B1096" s="16">
        <v>123</v>
      </c>
      <c r="D1096" s="17" t="s">
        <v>8221</v>
      </c>
      <c r="E1096" s="16">
        <v>12</v>
      </c>
    </row>
    <row r="1097" spans="1:5" x14ac:dyDescent="0.25">
      <c r="A1097" s="17" t="s">
        <v>8219</v>
      </c>
      <c r="B1097" s="16">
        <v>1</v>
      </c>
      <c r="D1097" s="17" t="s">
        <v>8221</v>
      </c>
      <c r="E1097" s="16">
        <v>0</v>
      </c>
    </row>
    <row r="1098" spans="1:5" x14ac:dyDescent="0.25">
      <c r="A1098" s="17" t="s">
        <v>8219</v>
      </c>
      <c r="B1098" s="16">
        <v>24</v>
      </c>
      <c r="D1098" s="17" t="s">
        <v>8221</v>
      </c>
      <c r="E1098" s="16">
        <v>7</v>
      </c>
    </row>
    <row r="1099" spans="1:5" x14ac:dyDescent="0.25">
      <c r="A1099" s="17" t="s">
        <v>8219</v>
      </c>
      <c r="B1099" s="16">
        <v>33</v>
      </c>
      <c r="D1099" s="17" t="s">
        <v>8221</v>
      </c>
      <c r="E1099" s="16">
        <v>2</v>
      </c>
    </row>
    <row r="1100" spans="1:5" x14ac:dyDescent="0.25">
      <c r="A1100" s="17" t="s">
        <v>8219</v>
      </c>
      <c r="B1100" s="16">
        <v>14</v>
      </c>
      <c r="D1100" s="17" t="s">
        <v>8221</v>
      </c>
      <c r="E1100" s="16">
        <v>1</v>
      </c>
    </row>
    <row r="1101" spans="1:5" x14ac:dyDescent="0.25">
      <c r="A1101" s="17" t="s">
        <v>8219</v>
      </c>
      <c r="B1101" s="16">
        <v>9</v>
      </c>
      <c r="D1101" s="17" t="s">
        <v>8221</v>
      </c>
      <c r="E1101" s="16">
        <v>4</v>
      </c>
    </row>
    <row r="1102" spans="1:5" x14ac:dyDescent="0.25">
      <c r="A1102" s="17" t="s">
        <v>8219</v>
      </c>
      <c r="B1102" s="16">
        <v>76</v>
      </c>
      <c r="D1102" s="17" t="s">
        <v>8221</v>
      </c>
      <c r="E1102" s="16">
        <v>4</v>
      </c>
    </row>
    <row r="1103" spans="1:5" x14ac:dyDescent="0.25">
      <c r="A1103" s="17" t="s">
        <v>8219</v>
      </c>
      <c r="B1103" s="16">
        <v>19</v>
      </c>
      <c r="D1103" s="17" t="s">
        <v>8221</v>
      </c>
      <c r="E1103" s="16">
        <v>17</v>
      </c>
    </row>
    <row r="1104" spans="1:5" x14ac:dyDescent="0.25">
      <c r="A1104" s="17" t="s">
        <v>8219</v>
      </c>
      <c r="B1104" s="16">
        <v>69</v>
      </c>
      <c r="D1104" s="17" t="s">
        <v>8221</v>
      </c>
      <c r="E1104" s="16">
        <v>7</v>
      </c>
    </row>
    <row r="1105" spans="1:5" x14ac:dyDescent="0.25">
      <c r="A1105" s="17" t="s">
        <v>8219</v>
      </c>
      <c r="B1105" s="16">
        <v>218</v>
      </c>
      <c r="D1105" s="17" t="s">
        <v>8221</v>
      </c>
      <c r="E1105" s="16">
        <v>2</v>
      </c>
    </row>
    <row r="1106" spans="1:5" x14ac:dyDescent="0.25">
      <c r="A1106" s="17" t="s">
        <v>8219</v>
      </c>
      <c r="B1106" s="16">
        <v>30</v>
      </c>
      <c r="D1106" s="17" t="s">
        <v>8221</v>
      </c>
      <c r="E1106" s="16">
        <v>5</v>
      </c>
    </row>
    <row r="1107" spans="1:5" x14ac:dyDescent="0.25">
      <c r="A1107" s="17" t="s">
        <v>8219</v>
      </c>
      <c r="B1107" s="16">
        <v>100</v>
      </c>
      <c r="D1107" s="17" t="s">
        <v>8221</v>
      </c>
      <c r="E1107" s="16">
        <v>1</v>
      </c>
    </row>
    <row r="1108" spans="1:5" x14ac:dyDescent="0.25">
      <c r="A1108" s="17" t="s">
        <v>8219</v>
      </c>
      <c r="B1108" s="16">
        <v>296</v>
      </c>
      <c r="D1108" s="17" t="s">
        <v>8221</v>
      </c>
      <c r="E1108" s="16">
        <v>1</v>
      </c>
    </row>
    <row r="1109" spans="1:5" x14ac:dyDescent="0.25">
      <c r="A1109" s="17" t="s">
        <v>8219</v>
      </c>
      <c r="B1109" s="16">
        <v>1204</v>
      </c>
      <c r="D1109" s="17" t="s">
        <v>8221</v>
      </c>
      <c r="E1109" s="16">
        <v>14</v>
      </c>
    </row>
    <row r="1110" spans="1:5" x14ac:dyDescent="0.25">
      <c r="A1110" s="17" t="s">
        <v>8219</v>
      </c>
      <c r="B1110" s="16">
        <v>321</v>
      </c>
      <c r="D1110" s="17" t="s">
        <v>8221</v>
      </c>
      <c r="E1110" s="16">
        <v>26</v>
      </c>
    </row>
    <row r="1111" spans="1:5" x14ac:dyDescent="0.25">
      <c r="A1111" s="17" t="s">
        <v>8219</v>
      </c>
      <c r="B1111" s="16">
        <v>301</v>
      </c>
      <c r="D1111" s="17" t="s">
        <v>8221</v>
      </c>
      <c r="E1111" s="16">
        <v>2</v>
      </c>
    </row>
    <row r="1112" spans="1:5" x14ac:dyDescent="0.25">
      <c r="A1112" s="17" t="s">
        <v>8219</v>
      </c>
      <c r="B1112" s="16">
        <v>144</v>
      </c>
      <c r="D1112" s="17" t="s">
        <v>8221</v>
      </c>
      <c r="E1112" s="16">
        <v>1</v>
      </c>
    </row>
    <row r="1113" spans="1:5" x14ac:dyDescent="0.25">
      <c r="A1113" s="17" t="s">
        <v>8219</v>
      </c>
      <c r="B1113" s="16">
        <v>539</v>
      </c>
      <c r="D1113" s="17" t="s">
        <v>8221</v>
      </c>
      <c r="E1113" s="16">
        <v>3</v>
      </c>
    </row>
    <row r="1114" spans="1:5" x14ac:dyDescent="0.25">
      <c r="A1114" s="17" t="s">
        <v>8219</v>
      </c>
      <c r="B1114" s="16">
        <v>498</v>
      </c>
      <c r="D1114" s="17" t="s">
        <v>8221</v>
      </c>
      <c r="E1114" s="16">
        <v>7</v>
      </c>
    </row>
    <row r="1115" spans="1:5" x14ac:dyDescent="0.25">
      <c r="A1115" s="17" t="s">
        <v>8219</v>
      </c>
      <c r="B1115" s="16">
        <v>1113</v>
      </c>
      <c r="D1115" s="17" t="s">
        <v>8221</v>
      </c>
      <c r="E1115" s="16">
        <v>9</v>
      </c>
    </row>
    <row r="1116" spans="1:5" x14ac:dyDescent="0.25">
      <c r="A1116" s="17" t="s">
        <v>8219</v>
      </c>
      <c r="B1116" s="16">
        <v>988</v>
      </c>
      <c r="D1116" s="17" t="s">
        <v>8221</v>
      </c>
      <c r="E1116" s="16">
        <v>20</v>
      </c>
    </row>
    <row r="1117" spans="1:5" x14ac:dyDescent="0.25">
      <c r="A1117" s="17" t="s">
        <v>8219</v>
      </c>
      <c r="B1117" s="16">
        <v>391</v>
      </c>
      <c r="D1117" s="17" t="s">
        <v>8221</v>
      </c>
      <c r="E1117" s="16">
        <v>6</v>
      </c>
    </row>
    <row r="1118" spans="1:5" x14ac:dyDescent="0.25">
      <c r="A1118" s="17" t="s">
        <v>8219</v>
      </c>
      <c r="B1118" s="16">
        <v>28</v>
      </c>
      <c r="D1118" s="17" t="s">
        <v>8221</v>
      </c>
      <c r="E1118" s="16">
        <v>13</v>
      </c>
    </row>
    <row r="1119" spans="1:5" x14ac:dyDescent="0.25">
      <c r="A1119" s="17" t="s">
        <v>8219</v>
      </c>
      <c r="B1119" s="16">
        <v>147</v>
      </c>
      <c r="D1119" s="17" t="s">
        <v>8221</v>
      </c>
      <c r="E1119" s="16">
        <v>1</v>
      </c>
    </row>
    <row r="1120" spans="1:5" x14ac:dyDescent="0.25">
      <c r="A1120" s="17" t="s">
        <v>8219</v>
      </c>
      <c r="B1120" s="16">
        <v>680</v>
      </c>
      <c r="D1120" s="17" t="s">
        <v>8221</v>
      </c>
      <c r="E1120" s="16">
        <v>202</v>
      </c>
    </row>
    <row r="1121" spans="1:5" x14ac:dyDescent="0.25">
      <c r="A1121" s="17" t="s">
        <v>8219</v>
      </c>
      <c r="B1121" s="16">
        <v>983</v>
      </c>
      <c r="D1121" s="17" t="s">
        <v>8221</v>
      </c>
      <c r="E1121" s="16">
        <v>0</v>
      </c>
    </row>
    <row r="1122" spans="1:5" x14ac:dyDescent="0.25">
      <c r="A1122" s="17" t="s">
        <v>8219</v>
      </c>
      <c r="B1122" s="16">
        <v>79</v>
      </c>
      <c r="D1122" s="17" t="s">
        <v>8221</v>
      </c>
      <c r="E1122" s="16">
        <v>1</v>
      </c>
    </row>
    <row r="1123" spans="1:5" x14ac:dyDescent="0.25">
      <c r="A1123" s="17" t="s">
        <v>8219</v>
      </c>
      <c r="B1123" s="16">
        <v>426</v>
      </c>
      <c r="D1123" s="17" t="s">
        <v>8221</v>
      </c>
      <c r="E1123" s="16">
        <v>0</v>
      </c>
    </row>
    <row r="1124" spans="1:5" x14ac:dyDescent="0.25">
      <c r="A1124" s="17" t="s">
        <v>8219</v>
      </c>
      <c r="B1124" s="16">
        <v>96</v>
      </c>
      <c r="D1124" s="17" t="s">
        <v>8221</v>
      </c>
      <c r="E1124" s="16">
        <v>2</v>
      </c>
    </row>
    <row r="1125" spans="1:5" x14ac:dyDescent="0.25">
      <c r="A1125" s="17" t="s">
        <v>8219</v>
      </c>
      <c r="B1125" s="16">
        <v>163</v>
      </c>
      <c r="D1125" s="17" t="s">
        <v>8221</v>
      </c>
      <c r="E1125" s="16">
        <v>13</v>
      </c>
    </row>
    <row r="1126" spans="1:5" x14ac:dyDescent="0.25">
      <c r="A1126" s="17" t="s">
        <v>8219</v>
      </c>
      <c r="B1126" s="16">
        <v>2525</v>
      </c>
      <c r="D1126" s="17" t="s">
        <v>8221</v>
      </c>
      <c r="E1126" s="16">
        <v>9</v>
      </c>
    </row>
    <row r="1127" spans="1:5" x14ac:dyDescent="0.25">
      <c r="A1127" s="17" t="s">
        <v>8219</v>
      </c>
      <c r="B1127" s="16">
        <v>2035</v>
      </c>
      <c r="D1127" s="17" t="s">
        <v>8221</v>
      </c>
      <c r="E1127" s="16">
        <v>2</v>
      </c>
    </row>
    <row r="1128" spans="1:5" x14ac:dyDescent="0.25">
      <c r="A1128" s="17" t="s">
        <v>8219</v>
      </c>
      <c r="B1128" s="16">
        <v>290</v>
      </c>
      <c r="D1128" s="17" t="s">
        <v>8221</v>
      </c>
      <c r="E1128" s="16">
        <v>0</v>
      </c>
    </row>
    <row r="1129" spans="1:5" x14ac:dyDescent="0.25">
      <c r="A1129" s="17" t="s">
        <v>8219</v>
      </c>
      <c r="B1129" s="16">
        <v>1980</v>
      </c>
      <c r="D1129" s="17" t="s">
        <v>8221</v>
      </c>
      <c r="E1129" s="16">
        <v>35</v>
      </c>
    </row>
    <row r="1130" spans="1:5" x14ac:dyDescent="0.25">
      <c r="A1130" s="17" t="s">
        <v>8219</v>
      </c>
      <c r="B1130" s="16">
        <v>57</v>
      </c>
      <c r="D1130" s="17" t="s">
        <v>8221</v>
      </c>
      <c r="E1130" s="16">
        <v>2</v>
      </c>
    </row>
    <row r="1131" spans="1:5" x14ac:dyDescent="0.25">
      <c r="A1131" s="17" t="s">
        <v>8219</v>
      </c>
      <c r="B1131" s="16">
        <v>380</v>
      </c>
      <c r="D1131" s="17" t="s">
        <v>8221</v>
      </c>
      <c r="E1131" s="16">
        <v>3</v>
      </c>
    </row>
    <row r="1132" spans="1:5" x14ac:dyDescent="0.25">
      <c r="A1132" s="17" t="s">
        <v>8219</v>
      </c>
      <c r="B1132" s="16">
        <v>128</v>
      </c>
      <c r="D1132" s="17" t="s">
        <v>8221</v>
      </c>
      <c r="E1132" s="16">
        <v>0</v>
      </c>
    </row>
    <row r="1133" spans="1:5" x14ac:dyDescent="0.25">
      <c r="A1133" s="17" t="s">
        <v>8219</v>
      </c>
      <c r="B1133" s="16">
        <v>180</v>
      </c>
      <c r="D1133" s="17" t="s">
        <v>8221</v>
      </c>
      <c r="E1133" s="16">
        <v>1</v>
      </c>
    </row>
    <row r="1134" spans="1:5" x14ac:dyDescent="0.25">
      <c r="A1134" s="17" t="s">
        <v>8219</v>
      </c>
      <c r="B1134" s="16">
        <v>571</v>
      </c>
      <c r="D1134" s="17" t="s">
        <v>8221</v>
      </c>
      <c r="E1134" s="16">
        <v>0</v>
      </c>
    </row>
    <row r="1135" spans="1:5" x14ac:dyDescent="0.25">
      <c r="A1135" s="17" t="s">
        <v>8219</v>
      </c>
      <c r="B1135" s="16">
        <v>480</v>
      </c>
      <c r="D1135" s="17" t="s">
        <v>8221</v>
      </c>
      <c r="E1135" s="16">
        <v>0</v>
      </c>
    </row>
    <row r="1136" spans="1:5" x14ac:dyDescent="0.25">
      <c r="A1136" s="17" t="s">
        <v>8219</v>
      </c>
      <c r="B1136" s="16">
        <v>249</v>
      </c>
      <c r="D1136" s="17" t="s">
        <v>8221</v>
      </c>
      <c r="E1136" s="16">
        <v>3</v>
      </c>
    </row>
    <row r="1137" spans="1:5" x14ac:dyDescent="0.25">
      <c r="A1137" s="17" t="s">
        <v>8219</v>
      </c>
      <c r="B1137" s="16">
        <v>84</v>
      </c>
      <c r="D1137" s="17" t="s">
        <v>8221</v>
      </c>
      <c r="E1137" s="16">
        <v>11</v>
      </c>
    </row>
    <row r="1138" spans="1:5" x14ac:dyDescent="0.25">
      <c r="A1138" s="17" t="s">
        <v>8219</v>
      </c>
      <c r="B1138" s="16">
        <v>197</v>
      </c>
      <c r="D1138" s="17" t="s">
        <v>8221</v>
      </c>
      <c r="E1138" s="16">
        <v>6</v>
      </c>
    </row>
    <row r="1139" spans="1:5" x14ac:dyDescent="0.25">
      <c r="A1139" s="17" t="s">
        <v>8219</v>
      </c>
      <c r="B1139" s="16">
        <v>271</v>
      </c>
      <c r="D1139" s="17" t="s">
        <v>8221</v>
      </c>
      <c r="E1139" s="16">
        <v>0</v>
      </c>
    </row>
    <row r="1140" spans="1:5" x14ac:dyDescent="0.25">
      <c r="A1140" s="17" t="s">
        <v>8219</v>
      </c>
      <c r="B1140" s="16">
        <v>50</v>
      </c>
      <c r="D1140" s="17" t="s">
        <v>8221</v>
      </c>
      <c r="E1140" s="16">
        <v>67</v>
      </c>
    </row>
    <row r="1141" spans="1:5" x14ac:dyDescent="0.25">
      <c r="A1141" s="17" t="s">
        <v>8219</v>
      </c>
      <c r="B1141" s="16">
        <v>169</v>
      </c>
      <c r="D1141" s="17" t="s">
        <v>8221</v>
      </c>
      <c r="E1141" s="16">
        <v>23</v>
      </c>
    </row>
    <row r="1142" spans="1:5" x14ac:dyDescent="0.25">
      <c r="A1142" s="17" t="s">
        <v>8219</v>
      </c>
      <c r="B1142" s="16">
        <v>205</v>
      </c>
      <c r="D1142" s="17" t="s">
        <v>8221</v>
      </c>
      <c r="E1142" s="16">
        <v>72</v>
      </c>
    </row>
    <row r="1143" spans="1:5" x14ac:dyDescent="0.25">
      <c r="A1143" s="17" t="s">
        <v>8219</v>
      </c>
      <c r="B1143" s="16">
        <v>206</v>
      </c>
      <c r="D1143" s="17" t="s">
        <v>8221</v>
      </c>
      <c r="E1143" s="16">
        <v>2</v>
      </c>
    </row>
    <row r="1144" spans="1:5" x14ac:dyDescent="0.25">
      <c r="A1144" s="17" t="s">
        <v>8219</v>
      </c>
      <c r="B1144" s="16">
        <v>84</v>
      </c>
      <c r="D1144" s="17" t="s">
        <v>8221</v>
      </c>
      <c r="E1144" s="16">
        <v>15</v>
      </c>
    </row>
    <row r="1145" spans="1:5" x14ac:dyDescent="0.25">
      <c r="A1145" s="17" t="s">
        <v>8219</v>
      </c>
      <c r="B1145" s="16">
        <v>210</v>
      </c>
      <c r="D1145" s="17" t="s">
        <v>8221</v>
      </c>
      <c r="E1145" s="16">
        <v>1</v>
      </c>
    </row>
    <row r="1146" spans="1:5" x14ac:dyDescent="0.25">
      <c r="A1146" s="17" t="s">
        <v>8219</v>
      </c>
      <c r="B1146" s="16">
        <v>181</v>
      </c>
      <c r="D1146" s="17" t="s">
        <v>8221</v>
      </c>
      <c r="E1146" s="16">
        <v>2</v>
      </c>
    </row>
    <row r="1147" spans="1:5" x14ac:dyDescent="0.25">
      <c r="A1147" s="17" t="s">
        <v>8219</v>
      </c>
      <c r="B1147" s="16">
        <v>60</v>
      </c>
      <c r="D1147" s="17" t="s">
        <v>8221</v>
      </c>
      <c r="E1147" s="16">
        <v>7</v>
      </c>
    </row>
    <row r="1148" spans="1:5" x14ac:dyDescent="0.25">
      <c r="A1148" s="17" t="s">
        <v>8219</v>
      </c>
      <c r="B1148" s="16">
        <v>445</v>
      </c>
      <c r="D1148" s="17" t="s">
        <v>8221</v>
      </c>
      <c r="E1148" s="16">
        <v>16</v>
      </c>
    </row>
    <row r="1149" spans="1:5" x14ac:dyDescent="0.25">
      <c r="A1149" s="17" t="s">
        <v>8219</v>
      </c>
      <c r="B1149" s="16">
        <v>17</v>
      </c>
      <c r="D1149" s="17" t="s">
        <v>8221</v>
      </c>
      <c r="E1149" s="16">
        <v>117</v>
      </c>
    </row>
    <row r="1150" spans="1:5" x14ac:dyDescent="0.25">
      <c r="A1150" s="17" t="s">
        <v>8219</v>
      </c>
      <c r="B1150" s="16">
        <v>194</v>
      </c>
      <c r="D1150" s="17" t="s">
        <v>8221</v>
      </c>
      <c r="E1150" s="16">
        <v>2</v>
      </c>
    </row>
    <row r="1151" spans="1:5" x14ac:dyDescent="0.25">
      <c r="A1151" s="17" t="s">
        <v>8219</v>
      </c>
      <c r="B1151" s="16">
        <v>404</v>
      </c>
      <c r="D1151" s="17" t="s">
        <v>8221</v>
      </c>
      <c r="E1151" s="16">
        <v>7</v>
      </c>
    </row>
    <row r="1152" spans="1:5" x14ac:dyDescent="0.25">
      <c r="A1152" s="17" t="s">
        <v>8219</v>
      </c>
      <c r="B1152" s="16">
        <v>194</v>
      </c>
      <c r="D1152" s="17" t="s">
        <v>8221</v>
      </c>
      <c r="E1152" s="16">
        <v>3</v>
      </c>
    </row>
    <row r="1153" spans="1:5" x14ac:dyDescent="0.25">
      <c r="A1153" s="17" t="s">
        <v>8219</v>
      </c>
      <c r="B1153" s="16">
        <v>902</v>
      </c>
      <c r="D1153" s="17" t="s">
        <v>8221</v>
      </c>
      <c r="E1153" s="16">
        <v>20</v>
      </c>
    </row>
    <row r="1154" spans="1:5" x14ac:dyDescent="0.25">
      <c r="A1154" s="17" t="s">
        <v>8219</v>
      </c>
      <c r="B1154" s="16">
        <v>1670</v>
      </c>
      <c r="D1154" s="17" t="s">
        <v>8221</v>
      </c>
      <c r="E1154" s="16">
        <v>50</v>
      </c>
    </row>
    <row r="1155" spans="1:5" x14ac:dyDescent="0.25">
      <c r="A1155" s="17" t="s">
        <v>8219</v>
      </c>
      <c r="B1155" s="16">
        <v>1328</v>
      </c>
      <c r="D1155" s="17" t="s">
        <v>8221</v>
      </c>
      <c r="E1155" s="16">
        <v>2</v>
      </c>
    </row>
    <row r="1156" spans="1:5" x14ac:dyDescent="0.25">
      <c r="A1156" s="17" t="s">
        <v>8219</v>
      </c>
      <c r="B1156" s="16">
        <v>944</v>
      </c>
      <c r="D1156" s="17" t="s">
        <v>8221</v>
      </c>
      <c r="E1156" s="16">
        <v>3</v>
      </c>
    </row>
    <row r="1157" spans="1:5" x14ac:dyDescent="0.25">
      <c r="A1157" s="17" t="s">
        <v>8219</v>
      </c>
      <c r="B1157" s="16">
        <v>147</v>
      </c>
      <c r="D1157" s="17" t="s">
        <v>8221</v>
      </c>
      <c r="E1157" s="16">
        <v>27</v>
      </c>
    </row>
    <row r="1158" spans="1:5" x14ac:dyDescent="0.25">
      <c r="A1158" s="17" t="s">
        <v>8219</v>
      </c>
      <c r="B1158" s="16">
        <v>99</v>
      </c>
      <c r="D1158" s="17" t="s">
        <v>8221</v>
      </c>
      <c r="E1158" s="16">
        <v>7</v>
      </c>
    </row>
    <row r="1159" spans="1:5" x14ac:dyDescent="0.25">
      <c r="A1159" s="17" t="s">
        <v>8219</v>
      </c>
      <c r="B1159" s="16">
        <v>79</v>
      </c>
      <c r="D1159" s="17" t="s">
        <v>8221</v>
      </c>
      <c r="E1159" s="16">
        <v>5</v>
      </c>
    </row>
    <row r="1160" spans="1:5" x14ac:dyDescent="0.25">
      <c r="A1160" s="17" t="s">
        <v>8219</v>
      </c>
      <c r="B1160" s="16">
        <v>75</v>
      </c>
      <c r="D1160" s="17" t="s">
        <v>8221</v>
      </c>
      <c r="E1160" s="16">
        <v>0</v>
      </c>
    </row>
    <row r="1161" spans="1:5" x14ac:dyDescent="0.25">
      <c r="A1161" s="17" t="s">
        <v>8219</v>
      </c>
      <c r="B1161" s="16">
        <v>207</v>
      </c>
      <c r="D1161" s="17" t="s">
        <v>8221</v>
      </c>
      <c r="E1161" s="16">
        <v>3</v>
      </c>
    </row>
    <row r="1162" spans="1:5" x14ac:dyDescent="0.25">
      <c r="A1162" s="17" t="s">
        <v>8219</v>
      </c>
      <c r="B1162" s="16">
        <v>102</v>
      </c>
      <c r="D1162" s="17" t="s">
        <v>8221</v>
      </c>
      <c r="E1162" s="16">
        <v>6</v>
      </c>
    </row>
    <row r="1163" spans="1:5" x14ac:dyDescent="0.25">
      <c r="A1163" s="17" t="s">
        <v>8219</v>
      </c>
      <c r="B1163" s="16">
        <v>32</v>
      </c>
      <c r="D1163" s="17" t="s">
        <v>8221</v>
      </c>
      <c r="E1163" s="16">
        <v>9</v>
      </c>
    </row>
    <row r="1164" spans="1:5" x14ac:dyDescent="0.25">
      <c r="A1164" s="17" t="s">
        <v>8219</v>
      </c>
      <c r="B1164" s="16">
        <v>480</v>
      </c>
      <c r="D1164" s="17" t="s">
        <v>8221</v>
      </c>
      <c r="E1164" s="16">
        <v>3</v>
      </c>
    </row>
    <row r="1165" spans="1:5" x14ac:dyDescent="0.25">
      <c r="A1165" s="17" t="s">
        <v>8219</v>
      </c>
      <c r="B1165" s="16">
        <v>11</v>
      </c>
      <c r="D1165" s="17" t="s">
        <v>8221</v>
      </c>
      <c r="E1165" s="16">
        <v>2</v>
      </c>
    </row>
    <row r="1166" spans="1:5" x14ac:dyDescent="0.25">
      <c r="A1166" s="17" t="s">
        <v>8219</v>
      </c>
      <c r="B1166" s="16">
        <v>12</v>
      </c>
      <c r="D1166" s="17" t="s">
        <v>8221</v>
      </c>
      <c r="E1166" s="16">
        <v>3</v>
      </c>
    </row>
    <row r="1167" spans="1:5" x14ac:dyDescent="0.25">
      <c r="A1167" s="17" t="s">
        <v>8219</v>
      </c>
      <c r="B1167" s="16">
        <v>48</v>
      </c>
      <c r="D1167" s="17" t="s">
        <v>8221</v>
      </c>
      <c r="E1167" s="16">
        <v>45</v>
      </c>
    </row>
    <row r="1168" spans="1:5" x14ac:dyDescent="0.25">
      <c r="A1168" s="17" t="s">
        <v>8219</v>
      </c>
      <c r="B1168" s="16">
        <v>59</v>
      </c>
      <c r="D1168" s="17" t="s">
        <v>8221</v>
      </c>
      <c r="E1168" s="16">
        <v>9</v>
      </c>
    </row>
    <row r="1169" spans="1:5" x14ac:dyDescent="0.25">
      <c r="A1169" s="17" t="s">
        <v>8219</v>
      </c>
      <c r="B1169" s="16">
        <v>79</v>
      </c>
      <c r="D1169" s="17" t="s">
        <v>8221</v>
      </c>
      <c r="E1169" s="16">
        <v>9</v>
      </c>
    </row>
    <row r="1170" spans="1:5" x14ac:dyDescent="0.25">
      <c r="A1170" s="17" t="s">
        <v>8219</v>
      </c>
      <c r="B1170" s="16">
        <v>14</v>
      </c>
      <c r="D1170" s="17" t="s">
        <v>8221</v>
      </c>
      <c r="E1170" s="16">
        <v>21</v>
      </c>
    </row>
    <row r="1171" spans="1:5" x14ac:dyDescent="0.25">
      <c r="A1171" s="17" t="s">
        <v>8219</v>
      </c>
      <c r="B1171" s="16">
        <v>106</v>
      </c>
      <c r="D1171" s="17" t="s">
        <v>8221</v>
      </c>
      <c r="E1171" s="16">
        <v>17</v>
      </c>
    </row>
    <row r="1172" spans="1:5" x14ac:dyDescent="0.25">
      <c r="A1172" s="17" t="s">
        <v>8219</v>
      </c>
      <c r="B1172" s="16">
        <v>25</v>
      </c>
      <c r="D1172" s="17" t="s">
        <v>8221</v>
      </c>
      <c r="E1172" s="16">
        <v>1</v>
      </c>
    </row>
    <row r="1173" spans="1:5" x14ac:dyDescent="0.25">
      <c r="A1173" s="17" t="s">
        <v>8219</v>
      </c>
      <c r="B1173" s="16">
        <v>25</v>
      </c>
      <c r="D1173" s="17" t="s">
        <v>8221</v>
      </c>
      <c r="E1173" s="16">
        <v>1</v>
      </c>
    </row>
    <row r="1174" spans="1:5" x14ac:dyDescent="0.25">
      <c r="A1174" s="17" t="s">
        <v>8219</v>
      </c>
      <c r="B1174" s="16">
        <v>29</v>
      </c>
      <c r="D1174" s="17" t="s">
        <v>8221</v>
      </c>
      <c r="E1174" s="16">
        <v>14</v>
      </c>
    </row>
    <row r="1175" spans="1:5" x14ac:dyDescent="0.25">
      <c r="A1175" s="17" t="s">
        <v>8219</v>
      </c>
      <c r="B1175" s="16">
        <v>43</v>
      </c>
      <c r="D1175" s="17" t="s">
        <v>8221</v>
      </c>
      <c r="E1175" s="16">
        <v>42</v>
      </c>
    </row>
    <row r="1176" spans="1:5" x14ac:dyDescent="0.25">
      <c r="A1176" s="17" t="s">
        <v>8219</v>
      </c>
      <c r="B1176" s="16">
        <v>46</v>
      </c>
      <c r="D1176" s="17" t="s">
        <v>8221</v>
      </c>
      <c r="E1176" s="16">
        <v>27</v>
      </c>
    </row>
    <row r="1177" spans="1:5" x14ac:dyDescent="0.25">
      <c r="A1177" s="17" t="s">
        <v>8219</v>
      </c>
      <c r="B1177" s="16">
        <v>27</v>
      </c>
      <c r="D1177" s="17" t="s">
        <v>8221</v>
      </c>
      <c r="E1177" s="16">
        <v>5</v>
      </c>
    </row>
    <row r="1178" spans="1:5" x14ac:dyDescent="0.25">
      <c r="A1178" s="17" t="s">
        <v>8219</v>
      </c>
      <c r="B1178" s="16">
        <v>112</v>
      </c>
      <c r="D1178" s="17" t="s">
        <v>8221</v>
      </c>
      <c r="E1178" s="16">
        <v>13</v>
      </c>
    </row>
    <row r="1179" spans="1:5" x14ac:dyDescent="0.25">
      <c r="A1179" s="17" t="s">
        <v>8219</v>
      </c>
      <c r="B1179" s="16">
        <v>34</v>
      </c>
      <c r="D1179" s="17" t="s">
        <v>8221</v>
      </c>
      <c r="E1179" s="16">
        <v>12</v>
      </c>
    </row>
    <row r="1180" spans="1:5" x14ac:dyDescent="0.25">
      <c r="A1180" s="17" t="s">
        <v>8219</v>
      </c>
      <c r="B1180" s="16">
        <v>145</v>
      </c>
      <c r="D1180" s="17" t="s">
        <v>8221</v>
      </c>
      <c r="E1180" s="16">
        <v>90</v>
      </c>
    </row>
    <row r="1181" spans="1:5" x14ac:dyDescent="0.25">
      <c r="A1181" s="17" t="s">
        <v>8219</v>
      </c>
      <c r="B1181" s="16">
        <v>19</v>
      </c>
      <c r="D1181" s="17" t="s">
        <v>8221</v>
      </c>
      <c r="E1181" s="16">
        <v>2</v>
      </c>
    </row>
    <row r="1182" spans="1:5" x14ac:dyDescent="0.25">
      <c r="A1182" s="17" t="s">
        <v>8219</v>
      </c>
      <c r="B1182" s="16">
        <v>288</v>
      </c>
      <c r="D1182" s="17" t="s">
        <v>8221</v>
      </c>
      <c r="E1182" s="16">
        <v>5</v>
      </c>
    </row>
    <row r="1183" spans="1:5" x14ac:dyDescent="0.25">
      <c r="A1183" s="17" t="s">
        <v>8219</v>
      </c>
      <c r="B1183" s="16">
        <v>14</v>
      </c>
      <c r="D1183" s="17" t="s">
        <v>8221</v>
      </c>
      <c r="E1183" s="16">
        <v>31</v>
      </c>
    </row>
    <row r="1184" spans="1:5" x14ac:dyDescent="0.25">
      <c r="A1184" s="17" t="s">
        <v>8219</v>
      </c>
      <c r="B1184" s="16">
        <v>7</v>
      </c>
      <c r="D1184" s="17" t="s">
        <v>8221</v>
      </c>
      <c r="E1184" s="16">
        <v>4</v>
      </c>
    </row>
    <row r="1185" spans="1:5" x14ac:dyDescent="0.25">
      <c r="A1185" s="17" t="s">
        <v>8219</v>
      </c>
      <c r="B1185" s="16">
        <v>211</v>
      </c>
      <c r="D1185" s="17" t="s">
        <v>8221</v>
      </c>
      <c r="E1185" s="16">
        <v>29</v>
      </c>
    </row>
    <row r="1186" spans="1:5" x14ac:dyDescent="0.25">
      <c r="A1186" s="17" t="s">
        <v>8219</v>
      </c>
      <c r="B1186" s="16">
        <v>85</v>
      </c>
      <c r="D1186" s="17" t="s">
        <v>8221</v>
      </c>
      <c r="E1186" s="16">
        <v>2</v>
      </c>
    </row>
    <row r="1187" spans="1:5" x14ac:dyDescent="0.25">
      <c r="A1187" s="17" t="s">
        <v>8219</v>
      </c>
      <c r="B1187" s="16">
        <v>103</v>
      </c>
      <c r="D1187" s="17" t="s">
        <v>8221</v>
      </c>
      <c r="E1187" s="16">
        <v>114</v>
      </c>
    </row>
    <row r="1188" spans="1:5" x14ac:dyDescent="0.25">
      <c r="A1188" s="17" t="s">
        <v>8219</v>
      </c>
      <c r="B1188" s="16">
        <v>113</v>
      </c>
      <c r="D1188" s="17" t="s">
        <v>8221</v>
      </c>
      <c r="E1188" s="16">
        <v>1</v>
      </c>
    </row>
    <row r="1189" spans="1:5" x14ac:dyDescent="0.25">
      <c r="A1189" s="17" t="s">
        <v>8219</v>
      </c>
      <c r="B1189" s="16">
        <v>167</v>
      </c>
      <c r="D1189" s="17" t="s">
        <v>8221</v>
      </c>
      <c r="E1189" s="16">
        <v>76</v>
      </c>
    </row>
    <row r="1190" spans="1:5" x14ac:dyDescent="0.25">
      <c r="A1190" s="17" t="s">
        <v>8219</v>
      </c>
      <c r="B1190" s="16">
        <v>73</v>
      </c>
      <c r="D1190" s="17" t="s">
        <v>8221</v>
      </c>
      <c r="E1190" s="16">
        <v>9</v>
      </c>
    </row>
    <row r="1191" spans="1:5" x14ac:dyDescent="0.25">
      <c r="A1191" s="17" t="s">
        <v>8219</v>
      </c>
      <c r="B1191" s="16">
        <v>75</v>
      </c>
      <c r="D1191" s="17" t="s">
        <v>8221</v>
      </c>
      <c r="E1191" s="16">
        <v>37</v>
      </c>
    </row>
    <row r="1192" spans="1:5" x14ac:dyDescent="0.25">
      <c r="A1192" s="17" t="s">
        <v>8219</v>
      </c>
      <c r="B1192" s="16">
        <v>614</v>
      </c>
      <c r="D1192" s="17" t="s">
        <v>8221</v>
      </c>
      <c r="E1192" s="16">
        <v>0</v>
      </c>
    </row>
    <row r="1193" spans="1:5" x14ac:dyDescent="0.25">
      <c r="A1193" s="17" t="s">
        <v>8219</v>
      </c>
      <c r="B1193" s="16">
        <v>107</v>
      </c>
      <c r="D1193" s="17" t="s">
        <v>8221</v>
      </c>
      <c r="E1193" s="16">
        <v>1</v>
      </c>
    </row>
    <row r="1194" spans="1:5" x14ac:dyDescent="0.25">
      <c r="A1194" s="17" t="s">
        <v>8219</v>
      </c>
      <c r="B1194" s="16">
        <v>1224</v>
      </c>
      <c r="D1194" s="17" t="s">
        <v>8221</v>
      </c>
      <c r="E1194" s="16">
        <v>10</v>
      </c>
    </row>
    <row r="1195" spans="1:5" x14ac:dyDescent="0.25">
      <c r="A1195" s="17" t="s">
        <v>8219</v>
      </c>
      <c r="B1195" s="16">
        <v>104</v>
      </c>
      <c r="D1195" s="17" t="s">
        <v>8221</v>
      </c>
      <c r="E1195" s="16">
        <v>1</v>
      </c>
    </row>
    <row r="1196" spans="1:5" x14ac:dyDescent="0.25">
      <c r="A1196" s="17" t="s">
        <v>8219</v>
      </c>
      <c r="B1196" s="16">
        <v>79</v>
      </c>
      <c r="D1196" s="17" t="s">
        <v>8221</v>
      </c>
      <c r="E1196" s="16">
        <v>2</v>
      </c>
    </row>
    <row r="1197" spans="1:5" x14ac:dyDescent="0.25">
      <c r="A1197" s="17" t="s">
        <v>8219</v>
      </c>
      <c r="B1197" s="16">
        <v>157</v>
      </c>
      <c r="D1197" s="17" t="s">
        <v>8221</v>
      </c>
      <c r="E1197" s="16">
        <v>1</v>
      </c>
    </row>
    <row r="1198" spans="1:5" x14ac:dyDescent="0.25">
      <c r="A1198" s="17" t="s">
        <v>8219</v>
      </c>
      <c r="B1198" s="16">
        <v>50</v>
      </c>
      <c r="D1198" s="17" t="s">
        <v>8221</v>
      </c>
      <c r="E1198" s="16">
        <v>10</v>
      </c>
    </row>
    <row r="1199" spans="1:5" x14ac:dyDescent="0.25">
      <c r="A1199" s="17" t="s">
        <v>8219</v>
      </c>
      <c r="B1199" s="16">
        <v>64</v>
      </c>
      <c r="D1199" s="17" t="s">
        <v>8221</v>
      </c>
      <c r="E1199" s="16">
        <v>9</v>
      </c>
    </row>
    <row r="1200" spans="1:5" x14ac:dyDescent="0.25">
      <c r="A1200" s="17" t="s">
        <v>8219</v>
      </c>
      <c r="B1200" s="16">
        <v>200</v>
      </c>
      <c r="D1200" s="17" t="s">
        <v>8221</v>
      </c>
      <c r="E1200" s="16">
        <v>19</v>
      </c>
    </row>
    <row r="1201" spans="1:5" x14ac:dyDescent="0.25">
      <c r="A1201" s="17" t="s">
        <v>8219</v>
      </c>
      <c r="B1201" s="16">
        <v>22</v>
      </c>
      <c r="D1201" s="17" t="s">
        <v>8221</v>
      </c>
      <c r="E1201" s="16">
        <v>0</v>
      </c>
    </row>
    <row r="1202" spans="1:5" x14ac:dyDescent="0.25">
      <c r="A1202" s="17" t="s">
        <v>8219</v>
      </c>
      <c r="B1202" s="16">
        <v>163</v>
      </c>
      <c r="D1202" s="17" t="s">
        <v>8221</v>
      </c>
      <c r="E1202" s="16">
        <v>4</v>
      </c>
    </row>
    <row r="1203" spans="1:5" x14ac:dyDescent="0.25">
      <c r="A1203" s="17" t="s">
        <v>8219</v>
      </c>
      <c r="B1203" s="16">
        <v>77</v>
      </c>
      <c r="D1203" s="17" t="s">
        <v>8221</v>
      </c>
      <c r="E1203" s="16">
        <v>8</v>
      </c>
    </row>
    <row r="1204" spans="1:5" x14ac:dyDescent="0.25">
      <c r="A1204" s="17" t="s">
        <v>8219</v>
      </c>
      <c r="B1204" s="16">
        <v>89</v>
      </c>
      <c r="D1204" s="17" t="s">
        <v>8221</v>
      </c>
      <c r="E1204" s="16">
        <v>24</v>
      </c>
    </row>
    <row r="1205" spans="1:5" x14ac:dyDescent="0.25">
      <c r="A1205" s="17" t="s">
        <v>8219</v>
      </c>
      <c r="B1205" s="16">
        <v>3355</v>
      </c>
      <c r="D1205" s="17" t="s">
        <v>8221</v>
      </c>
      <c r="E1205" s="16">
        <v>0</v>
      </c>
    </row>
    <row r="1206" spans="1:5" x14ac:dyDescent="0.25">
      <c r="A1206" s="17" t="s">
        <v>8219</v>
      </c>
      <c r="B1206" s="16">
        <v>537</v>
      </c>
      <c r="D1206" s="17" t="s">
        <v>8221</v>
      </c>
      <c r="E1206" s="16">
        <v>39</v>
      </c>
    </row>
    <row r="1207" spans="1:5" x14ac:dyDescent="0.25">
      <c r="A1207" s="17" t="s">
        <v>8219</v>
      </c>
      <c r="B1207" s="16">
        <v>125</v>
      </c>
      <c r="D1207" s="17" t="s">
        <v>8221</v>
      </c>
      <c r="E1207" s="16">
        <v>6</v>
      </c>
    </row>
    <row r="1208" spans="1:5" x14ac:dyDescent="0.25">
      <c r="A1208" s="17" t="s">
        <v>8219</v>
      </c>
      <c r="B1208" s="16">
        <v>163</v>
      </c>
      <c r="D1208" s="17" t="s">
        <v>8221</v>
      </c>
      <c r="E1208" s="16">
        <v>4</v>
      </c>
    </row>
    <row r="1209" spans="1:5" x14ac:dyDescent="0.25">
      <c r="A1209" s="17" t="s">
        <v>8219</v>
      </c>
      <c r="B1209" s="16">
        <v>283</v>
      </c>
      <c r="D1209" s="17" t="s">
        <v>8221</v>
      </c>
      <c r="E1209" s="16">
        <v>3</v>
      </c>
    </row>
    <row r="1210" spans="1:5" x14ac:dyDescent="0.25">
      <c r="A1210" s="17" t="s">
        <v>8219</v>
      </c>
      <c r="B1210" s="16">
        <v>352</v>
      </c>
      <c r="D1210" s="17" t="s">
        <v>8221</v>
      </c>
      <c r="E1210" s="16">
        <v>53</v>
      </c>
    </row>
    <row r="1211" spans="1:5" x14ac:dyDescent="0.25">
      <c r="A1211" s="17" t="s">
        <v>8219</v>
      </c>
      <c r="B1211" s="16">
        <v>94</v>
      </c>
      <c r="D1211" s="17" t="s">
        <v>8221</v>
      </c>
      <c r="E1211" s="16">
        <v>1</v>
      </c>
    </row>
    <row r="1212" spans="1:5" x14ac:dyDescent="0.25">
      <c r="A1212" s="17" t="s">
        <v>8219</v>
      </c>
      <c r="B1212" s="16">
        <v>67</v>
      </c>
      <c r="D1212" s="17" t="s">
        <v>8221</v>
      </c>
      <c r="E1212" s="16">
        <v>2</v>
      </c>
    </row>
    <row r="1213" spans="1:5" x14ac:dyDescent="0.25">
      <c r="A1213" s="17" t="s">
        <v>8219</v>
      </c>
      <c r="B1213" s="16">
        <v>221</v>
      </c>
      <c r="D1213" s="17" t="s">
        <v>8221</v>
      </c>
      <c r="E1213" s="16">
        <v>25</v>
      </c>
    </row>
    <row r="1214" spans="1:5" x14ac:dyDescent="0.25">
      <c r="A1214" s="17" t="s">
        <v>8219</v>
      </c>
      <c r="B1214" s="16">
        <v>2165</v>
      </c>
      <c r="D1214" s="17" t="s">
        <v>8221</v>
      </c>
      <c r="E1214" s="16">
        <v>6</v>
      </c>
    </row>
    <row r="1215" spans="1:5" x14ac:dyDescent="0.25">
      <c r="A1215" s="17" t="s">
        <v>8219</v>
      </c>
      <c r="B1215" s="16">
        <v>179</v>
      </c>
      <c r="D1215" s="17" t="s">
        <v>8221</v>
      </c>
      <c r="E1215" s="16">
        <v>0</v>
      </c>
    </row>
    <row r="1216" spans="1:5" x14ac:dyDescent="0.25">
      <c r="A1216" s="17" t="s">
        <v>8219</v>
      </c>
      <c r="B1216" s="16">
        <v>123</v>
      </c>
      <c r="D1216" s="17" t="s">
        <v>8221</v>
      </c>
      <c r="E1216" s="16">
        <v>12</v>
      </c>
    </row>
    <row r="1217" spans="1:5" x14ac:dyDescent="0.25">
      <c r="A1217" s="17" t="s">
        <v>8219</v>
      </c>
      <c r="B1217" s="16">
        <v>1104</v>
      </c>
      <c r="D1217" s="17" t="s">
        <v>8221</v>
      </c>
      <c r="E1217" s="16">
        <v>0</v>
      </c>
    </row>
    <row r="1218" spans="1:5" x14ac:dyDescent="0.25">
      <c r="A1218" s="17" t="s">
        <v>8219</v>
      </c>
      <c r="B1218" s="16">
        <v>403</v>
      </c>
      <c r="D1218" s="17" t="s">
        <v>8221</v>
      </c>
      <c r="E1218" s="16">
        <v>36</v>
      </c>
    </row>
    <row r="1219" spans="1:5" x14ac:dyDescent="0.25">
      <c r="A1219" s="17" t="s">
        <v>8219</v>
      </c>
      <c r="B1219" s="16">
        <v>109</v>
      </c>
      <c r="D1219" s="17" t="s">
        <v>8221</v>
      </c>
      <c r="E1219" s="16">
        <v>0</v>
      </c>
    </row>
    <row r="1220" spans="1:5" x14ac:dyDescent="0.25">
      <c r="A1220" s="17" t="s">
        <v>8219</v>
      </c>
      <c r="B1220" s="16">
        <v>372</v>
      </c>
      <c r="D1220" s="17" t="s">
        <v>8221</v>
      </c>
      <c r="E1220" s="16">
        <v>2</v>
      </c>
    </row>
    <row r="1221" spans="1:5" x14ac:dyDescent="0.25">
      <c r="A1221" s="17" t="s">
        <v>8219</v>
      </c>
      <c r="B1221" s="16">
        <v>311</v>
      </c>
      <c r="D1221" s="17" t="s">
        <v>8221</v>
      </c>
      <c r="E1221" s="16">
        <v>1</v>
      </c>
    </row>
    <row r="1222" spans="1:5" x14ac:dyDescent="0.25">
      <c r="A1222" s="17" t="s">
        <v>8219</v>
      </c>
      <c r="B1222" s="16">
        <v>61</v>
      </c>
      <c r="D1222" s="17" t="s">
        <v>8221</v>
      </c>
      <c r="E1222" s="16">
        <v>59</v>
      </c>
    </row>
    <row r="1223" spans="1:5" x14ac:dyDescent="0.25">
      <c r="A1223" s="17" t="s">
        <v>8219</v>
      </c>
      <c r="B1223" s="16">
        <v>115</v>
      </c>
      <c r="D1223" s="17" t="s">
        <v>8221</v>
      </c>
      <c r="E1223" s="16">
        <v>1</v>
      </c>
    </row>
    <row r="1224" spans="1:5" x14ac:dyDescent="0.25">
      <c r="A1224" s="17" t="s">
        <v>8219</v>
      </c>
      <c r="B1224" s="16">
        <v>111</v>
      </c>
      <c r="D1224" s="17" t="s">
        <v>8221</v>
      </c>
      <c r="E1224" s="16">
        <v>31</v>
      </c>
    </row>
    <row r="1225" spans="1:5" x14ac:dyDescent="0.25">
      <c r="A1225" s="17" t="s">
        <v>8219</v>
      </c>
      <c r="B1225" s="16">
        <v>337</v>
      </c>
      <c r="D1225" s="17" t="s">
        <v>8221</v>
      </c>
      <c r="E1225" s="16">
        <v>18</v>
      </c>
    </row>
    <row r="1226" spans="1:5" x14ac:dyDescent="0.25">
      <c r="A1226" s="17" t="s">
        <v>8219</v>
      </c>
      <c r="B1226" s="16">
        <v>9</v>
      </c>
      <c r="D1226" s="17" t="s">
        <v>8221</v>
      </c>
      <c r="E1226" s="16">
        <v>10</v>
      </c>
    </row>
    <row r="1227" spans="1:5" x14ac:dyDescent="0.25">
      <c r="A1227" s="17" t="s">
        <v>8219</v>
      </c>
      <c r="B1227" s="16">
        <v>120</v>
      </c>
      <c r="D1227" s="17" t="s">
        <v>8221</v>
      </c>
      <c r="E1227" s="16">
        <v>0</v>
      </c>
    </row>
    <row r="1228" spans="1:5" x14ac:dyDescent="0.25">
      <c r="A1228" s="17" t="s">
        <v>8219</v>
      </c>
      <c r="B1228" s="16">
        <v>102</v>
      </c>
      <c r="D1228" s="17" t="s">
        <v>8221</v>
      </c>
      <c r="E1228" s="16">
        <v>14</v>
      </c>
    </row>
    <row r="1229" spans="1:5" x14ac:dyDescent="0.25">
      <c r="A1229" s="17" t="s">
        <v>8219</v>
      </c>
      <c r="B1229" s="16">
        <v>186</v>
      </c>
      <c r="D1229" s="17" t="s">
        <v>8221</v>
      </c>
      <c r="E1229" s="16">
        <v>2</v>
      </c>
    </row>
    <row r="1230" spans="1:5" x14ac:dyDescent="0.25">
      <c r="A1230" s="17" t="s">
        <v>8219</v>
      </c>
      <c r="B1230" s="16">
        <v>15</v>
      </c>
      <c r="D1230" s="17" t="s">
        <v>8221</v>
      </c>
      <c r="E1230" s="16">
        <v>1</v>
      </c>
    </row>
    <row r="1231" spans="1:5" x14ac:dyDescent="0.25">
      <c r="A1231" s="17" t="s">
        <v>8219</v>
      </c>
      <c r="B1231" s="16">
        <v>67</v>
      </c>
      <c r="D1231" s="17" t="s">
        <v>8221</v>
      </c>
      <c r="E1231" s="16">
        <v>3</v>
      </c>
    </row>
    <row r="1232" spans="1:5" x14ac:dyDescent="0.25">
      <c r="A1232" s="17" t="s">
        <v>8219</v>
      </c>
      <c r="B1232" s="16">
        <v>130</v>
      </c>
      <c r="D1232" s="17" t="s">
        <v>8221</v>
      </c>
      <c r="E1232" s="16">
        <v>0</v>
      </c>
    </row>
    <row r="1233" spans="1:5" x14ac:dyDescent="0.25">
      <c r="A1233" s="17" t="s">
        <v>8219</v>
      </c>
      <c r="B1233" s="16">
        <v>16</v>
      </c>
      <c r="D1233" s="17" t="s">
        <v>8221</v>
      </c>
      <c r="E1233" s="16">
        <v>2</v>
      </c>
    </row>
    <row r="1234" spans="1:5" x14ac:dyDescent="0.25">
      <c r="A1234" s="17" t="s">
        <v>8219</v>
      </c>
      <c r="B1234" s="16">
        <v>67</v>
      </c>
      <c r="D1234" s="17" t="s">
        <v>8221</v>
      </c>
      <c r="E1234" s="16">
        <v>0</v>
      </c>
    </row>
    <row r="1235" spans="1:5" x14ac:dyDescent="0.25">
      <c r="A1235" s="17" t="s">
        <v>8219</v>
      </c>
      <c r="B1235" s="16">
        <v>124</v>
      </c>
      <c r="D1235" s="17" t="s">
        <v>8221</v>
      </c>
      <c r="E1235" s="16">
        <v>12</v>
      </c>
    </row>
    <row r="1236" spans="1:5" x14ac:dyDescent="0.25">
      <c r="A1236" s="17" t="s">
        <v>8219</v>
      </c>
      <c r="B1236" s="16">
        <v>80</v>
      </c>
      <c r="D1236" s="17" t="s">
        <v>8221</v>
      </c>
      <c r="E1236" s="16">
        <v>1</v>
      </c>
    </row>
    <row r="1237" spans="1:5" x14ac:dyDescent="0.25">
      <c r="A1237" s="17" t="s">
        <v>8219</v>
      </c>
      <c r="B1237" s="16">
        <v>282</v>
      </c>
      <c r="D1237" s="17" t="s">
        <v>8221</v>
      </c>
      <c r="E1237" s="16">
        <v>8</v>
      </c>
    </row>
    <row r="1238" spans="1:5" x14ac:dyDescent="0.25">
      <c r="A1238" s="17" t="s">
        <v>8219</v>
      </c>
      <c r="B1238" s="16">
        <v>68</v>
      </c>
      <c r="D1238" s="17" t="s">
        <v>8221</v>
      </c>
      <c r="E1238" s="16">
        <v>2</v>
      </c>
    </row>
    <row r="1239" spans="1:5" x14ac:dyDescent="0.25">
      <c r="A1239" s="17" t="s">
        <v>8219</v>
      </c>
      <c r="B1239" s="16">
        <v>86</v>
      </c>
      <c r="D1239" s="17" t="s">
        <v>8221</v>
      </c>
      <c r="E1239" s="16">
        <v>31</v>
      </c>
    </row>
    <row r="1240" spans="1:5" x14ac:dyDescent="0.25">
      <c r="A1240" s="17" t="s">
        <v>8219</v>
      </c>
      <c r="B1240" s="16">
        <v>115</v>
      </c>
      <c r="D1240" s="17" t="s">
        <v>8221</v>
      </c>
      <c r="E1240" s="16">
        <v>5</v>
      </c>
    </row>
    <row r="1241" spans="1:5" x14ac:dyDescent="0.25">
      <c r="A1241" s="17" t="s">
        <v>8219</v>
      </c>
      <c r="B1241" s="16">
        <v>75</v>
      </c>
      <c r="D1241" s="17" t="s">
        <v>8221</v>
      </c>
      <c r="E1241" s="16">
        <v>1</v>
      </c>
    </row>
    <row r="1242" spans="1:5" x14ac:dyDescent="0.25">
      <c r="A1242" s="17" t="s">
        <v>8219</v>
      </c>
      <c r="B1242" s="16">
        <v>43</v>
      </c>
      <c r="D1242" s="17" t="s">
        <v>8221</v>
      </c>
      <c r="E1242" s="16">
        <v>12</v>
      </c>
    </row>
    <row r="1243" spans="1:5" x14ac:dyDescent="0.25">
      <c r="A1243" s="17" t="s">
        <v>8219</v>
      </c>
      <c r="B1243" s="16">
        <v>48</v>
      </c>
      <c r="D1243" s="17" t="s">
        <v>8221</v>
      </c>
      <c r="E1243" s="16">
        <v>4</v>
      </c>
    </row>
    <row r="1244" spans="1:5" x14ac:dyDescent="0.25">
      <c r="A1244" s="17" t="s">
        <v>8219</v>
      </c>
      <c r="B1244" s="16">
        <v>52</v>
      </c>
      <c r="D1244" s="17" t="s">
        <v>8221</v>
      </c>
      <c r="E1244" s="16">
        <v>0</v>
      </c>
    </row>
    <row r="1245" spans="1:5" x14ac:dyDescent="0.25">
      <c r="A1245" s="17" t="s">
        <v>8219</v>
      </c>
      <c r="B1245" s="16">
        <v>43</v>
      </c>
      <c r="D1245" s="17" t="s">
        <v>8221</v>
      </c>
      <c r="E1245" s="16">
        <v>7</v>
      </c>
    </row>
    <row r="1246" spans="1:5" x14ac:dyDescent="0.25">
      <c r="A1246" s="17" t="s">
        <v>8219</v>
      </c>
      <c r="B1246" s="16">
        <v>58</v>
      </c>
      <c r="D1246" s="17" t="s">
        <v>8221</v>
      </c>
      <c r="E1246" s="16">
        <v>2</v>
      </c>
    </row>
    <row r="1247" spans="1:5" x14ac:dyDescent="0.25">
      <c r="A1247" s="17" t="s">
        <v>8219</v>
      </c>
      <c r="B1247" s="16">
        <v>47</v>
      </c>
      <c r="D1247" s="17" t="s">
        <v>8221</v>
      </c>
      <c r="E1247" s="16">
        <v>1</v>
      </c>
    </row>
    <row r="1248" spans="1:5" x14ac:dyDescent="0.25">
      <c r="A1248" s="17" t="s">
        <v>8219</v>
      </c>
      <c r="B1248" s="16">
        <v>36</v>
      </c>
      <c r="D1248" s="17" t="s">
        <v>8221</v>
      </c>
      <c r="E1248" s="16">
        <v>4</v>
      </c>
    </row>
    <row r="1249" spans="1:5" x14ac:dyDescent="0.25">
      <c r="A1249" s="17" t="s">
        <v>8219</v>
      </c>
      <c r="B1249" s="16">
        <v>17</v>
      </c>
      <c r="D1249" s="17" t="s">
        <v>8221</v>
      </c>
      <c r="E1249" s="16">
        <v>6</v>
      </c>
    </row>
    <row r="1250" spans="1:5" x14ac:dyDescent="0.25">
      <c r="A1250" s="17" t="s">
        <v>8219</v>
      </c>
      <c r="B1250" s="16">
        <v>104</v>
      </c>
      <c r="D1250" s="17" t="s">
        <v>8221</v>
      </c>
      <c r="E1250" s="16">
        <v>8</v>
      </c>
    </row>
    <row r="1251" spans="1:5" x14ac:dyDescent="0.25">
      <c r="A1251" s="17" t="s">
        <v>8219</v>
      </c>
      <c r="B1251" s="16">
        <v>47</v>
      </c>
      <c r="D1251" s="17" t="s">
        <v>8221</v>
      </c>
      <c r="E1251" s="16">
        <v>14</v>
      </c>
    </row>
    <row r="1252" spans="1:5" x14ac:dyDescent="0.25">
      <c r="A1252" s="17" t="s">
        <v>8219</v>
      </c>
      <c r="B1252" s="16">
        <v>38</v>
      </c>
      <c r="D1252" s="17" t="s">
        <v>8221</v>
      </c>
      <c r="E1252" s="16">
        <v>0</v>
      </c>
    </row>
    <row r="1253" spans="1:5" x14ac:dyDescent="0.25">
      <c r="A1253" s="17" t="s">
        <v>8219</v>
      </c>
      <c r="B1253" s="16">
        <v>81</v>
      </c>
      <c r="D1253" s="17" t="s">
        <v>8221</v>
      </c>
      <c r="E1253" s="16">
        <v>4</v>
      </c>
    </row>
    <row r="1254" spans="1:5" x14ac:dyDescent="0.25">
      <c r="A1254" s="17" t="s">
        <v>8219</v>
      </c>
      <c r="B1254" s="16">
        <v>55</v>
      </c>
      <c r="D1254" s="17" t="s">
        <v>8221</v>
      </c>
      <c r="E1254" s="16">
        <v>0</v>
      </c>
    </row>
    <row r="1255" spans="1:5" x14ac:dyDescent="0.25">
      <c r="A1255" s="17" t="s">
        <v>8219</v>
      </c>
      <c r="B1255" s="16">
        <v>41</v>
      </c>
      <c r="D1255" s="17" t="s">
        <v>8221</v>
      </c>
      <c r="E1255" s="16">
        <v>0</v>
      </c>
    </row>
    <row r="1256" spans="1:5" x14ac:dyDescent="0.25">
      <c r="A1256" s="17" t="s">
        <v>8219</v>
      </c>
      <c r="B1256" s="16">
        <v>79</v>
      </c>
      <c r="D1256" s="17" t="s">
        <v>8221</v>
      </c>
      <c r="E1256" s="16">
        <v>1</v>
      </c>
    </row>
    <row r="1257" spans="1:5" x14ac:dyDescent="0.25">
      <c r="A1257" s="17" t="s">
        <v>8219</v>
      </c>
      <c r="B1257" s="16">
        <v>16</v>
      </c>
      <c r="D1257" s="17" t="s">
        <v>8221</v>
      </c>
      <c r="E1257" s="16">
        <v>1</v>
      </c>
    </row>
    <row r="1258" spans="1:5" x14ac:dyDescent="0.25">
      <c r="A1258" s="17" t="s">
        <v>8219</v>
      </c>
      <c r="B1258" s="16">
        <v>8</v>
      </c>
      <c r="D1258" s="17" t="s">
        <v>8221</v>
      </c>
      <c r="E1258" s="16">
        <v>1</v>
      </c>
    </row>
    <row r="1259" spans="1:5" x14ac:dyDescent="0.25">
      <c r="A1259" s="17" t="s">
        <v>8219</v>
      </c>
      <c r="B1259" s="16">
        <v>95</v>
      </c>
      <c r="D1259" s="17" t="s">
        <v>8221</v>
      </c>
      <c r="E1259" s="16">
        <v>1</v>
      </c>
    </row>
    <row r="1260" spans="1:5" x14ac:dyDescent="0.25">
      <c r="A1260" s="17" t="s">
        <v>8219</v>
      </c>
      <c r="B1260" s="16">
        <v>25</v>
      </c>
      <c r="D1260" s="17" t="s">
        <v>8221</v>
      </c>
      <c r="E1260" s="16">
        <v>4</v>
      </c>
    </row>
    <row r="1261" spans="1:5" x14ac:dyDescent="0.25">
      <c r="A1261" s="17" t="s">
        <v>8219</v>
      </c>
      <c r="B1261" s="16">
        <v>19</v>
      </c>
      <c r="D1261" s="17" t="s">
        <v>8221</v>
      </c>
      <c r="E1261" s="16">
        <v>0</v>
      </c>
    </row>
    <row r="1262" spans="1:5" x14ac:dyDescent="0.25">
      <c r="A1262" s="17" t="s">
        <v>8219</v>
      </c>
      <c r="B1262" s="16">
        <v>90</v>
      </c>
      <c r="D1262" s="17" t="s">
        <v>8221</v>
      </c>
      <c r="E1262" s="16">
        <v>0</v>
      </c>
    </row>
    <row r="1263" spans="1:5" x14ac:dyDescent="0.25">
      <c r="A1263" s="17" t="s">
        <v>8219</v>
      </c>
      <c r="B1263" s="16">
        <v>41</v>
      </c>
      <c r="D1263" s="17" t="s">
        <v>8221</v>
      </c>
      <c r="E1263" s="16">
        <v>2</v>
      </c>
    </row>
    <row r="1264" spans="1:5" x14ac:dyDescent="0.25">
      <c r="A1264" s="17" t="s">
        <v>8219</v>
      </c>
      <c r="B1264" s="16">
        <v>30</v>
      </c>
      <c r="D1264" s="17" t="s">
        <v>8221</v>
      </c>
      <c r="E1264" s="16">
        <v>24</v>
      </c>
    </row>
    <row r="1265" spans="1:5" x14ac:dyDescent="0.25">
      <c r="A1265" s="17" t="s">
        <v>8219</v>
      </c>
      <c r="B1265" s="16">
        <v>38</v>
      </c>
      <c r="D1265" s="17" t="s">
        <v>8221</v>
      </c>
      <c r="E1265" s="16">
        <v>1</v>
      </c>
    </row>
    <row r="1266" spans="1:5" x14ac:dyDescent="0.25">
      <c r="A1266" s="17" t="s">
        <v>8219</v>
      </c>
      <c r="B1266" s="16">
        <v>65</v>
      </c>
      <c r="D1266" s="17" t="s">
        <v>8221</v>
      </c>
      <c r="E1266" s="16">
        <v>2</v>
      </c>
    </row>
    <row r="1267" spans="1:5" x14ac:dyDescent="0.25">
      <c r="A1267" s="17" t="s">
        <v>8219</v>
      </c>
      <c r="B1267" s="16">
        <v>75</v>
      </c>
      <c r="D1267" s="17" t="s">
        <v>8221</v>
      </c>
      <c r="E1267" s="16">
        <v>1</v>
      </c>
    </row>
    <row r="1268" spans="1:5" x14ac:dyDescent="0.25">
      <c r="A1268" s="17" t="s">
        <v>8219</v>
      </c>
      <c r="B1268" s="16">
        <v>16</v>
      </c>
      <c r="D1268" s="17" t="s">
        <v>8221</v>
      </c>
      <c r="E1268" s="16">
        <v>37</v>
      </c>
    </row>
    <row r="1269" spans="1:5" x14ac:dyDescent="0.25">
      <c r="A1269" s="17" t="s">
        <v>8219</v>
      </c>
      <c r="B1269" s="16">
        <v>10</v>
      </c>
      <c r="D1269" s="17" t="s">
        <v>8221</v>
      </c>
      <c r="E1269" s="16">
        <v>5</v>
      </c>
    </row>
    <row r="1270" spans="1:5" x14ac:dyDescent="0.25">
      <c r="A1270" s="17" t="s">
        <v>8219</v>
      </c>
      <c r="B1270" s="16">
        <v>27</v>
      </c>
      <c r="D1270" s="17" t="s">
        <v>8221</v>
      </c>
      <c r="E1270" s="16">
        <v>4</v>
      </c>
    </row>
    <row r="1271" spans="1:5" x14ac:dyDescent="0.25">
      <c r="A1271" s="17" t="s">
        <v>8219</v>
      </c>
      <c r="B1271" s="16">
        <v>259</v>
      </c>
      <c r="D1271" s="17" t="s">
        <v>8221</v>
      </c>
      <c r="E1271" s="16">
        <v>16</v>
      </c>
    </row>
    <row r="1272" spans="1:5" x14ac:dyDescent="0.25">
      <c r="A1272" s="17" t="s">
        <v>8219</v>
      </c>
      <c r="B1272" s="16">
        <v>39</v>
      </c>
      <c r="D1272" s="17" t="s">
        <v>8221</v>
      </c>
      <c r="E1272" s="16">
        <v>9</v>
      </c>
    </row>
    <row r="1273" spans="1:5" x14ac:dyDescent="0.25">
      <c r="A1273" s="17" t="s">
        <v>8219</v>
      </c>
      <c r="B1273" s="16">
        <v>42</v>
      </c>
      <c r="D1273" s="17" t="s">
        <v>8221</v>
      </c>
      <c r="E1273" s="16">
        <v>0</v>
      </c>
    </row>
    <row r="1274" spans="1:5" x14ac:dyDescent="0.25">
      <c r="A1274" s="17" t="s">
        <v>8219</v>
      </c>
      <c r="B1274" s="16">
        <v>10</v>
      </c>
      <c r="D1274" s="17" t="s">
        <v>8221</v>
      </c>
      <c r="E1274" s="16">
        <v>40</v>
      </c>
    </row>
    <row r="1275" spans="1:5" x14ac:dyDescent="0.25">
      <c r="A1275" s="17" t="s">
        <v>8219</v>
      </c>
      <c r="B1275" s="16">
        <v>56</v>
      </c>
      <c r="D1275" s="17" t="s">
        <v>8221</v>
      </c>
      <c r="E1275" s="16">
        <v>0</v>
      </c>
    </row>
    <row r="1276" spans="1:5" x14ac:dyDescent="0.25">
      <c r="A1276" s="17" t="s">
        <v>8219</v>
      </c>
      <c r="B1276" s="16">
        <v>20</v>
      </c>
      <c r="D1276" s="17" t="s">
        <v>8221</v>
      </c>
      <c r="E1276" s="16">
        <v>2</v>
      </c>
    </row>
    <row r="1277" spans="1:5" x14ac:dyDescent="0.25">
      <c r="A1277" s="17" t="s">
        <v>8219</v>
      </c>
      <c r="B1277" s="16">
        <v>170</v>
      </c>
      <c r="D1277" s="17" t="s">
        <v>8221</v>
      </c>
      <c r="E1277" s="16">
        <v>1</v>
      </c>
    </row>
    <row r="1278" spans="1:5" x14ac:dyDescent="0.25">
      <c r="A1278" s="17" t="s">
        <v>8219</v>
      </c>
      <c r="B1278" s="16">
        <v>29</v>
      </c>
      <c r="D1278" s="17" t="s">
        <v>8221</v>
      </c>
      <c r="E1278" s="16">
        <v>9</v>
      </c>
    </row>
    <row r="1279" spans="1:5" x14ac:dyDescent="0.25">
      <c r="A1279" s="17" t="s">
        <v>8219</v>
      </c>
      <c r="B1279" s="16">
        <v>132</v>
      </c>
      <c r="D1279" s="17" t="s">
        <v>8221</v>
      </c>
      <c r="E1279" s="16">
        <v>34</v>
      </c>
    </row>
    <row r="1280" spans="1:5" x14ac:dyDescent="0.25">
      <c r="A1280" s="17" t="s">
        <v>8219</v>
      </c>
      <c r="B1280" s="16">
        <v>27</v>
      </c>
      <c r="D1280" s="17" t="s">
        <v>8221</v>
      </c>
      <c r="E1280" s="16">
        <v>23</v>
      </c>
    </row>
    <row r="1281" spans="1:5" x14ac:dyDescent="0.25">
      <c r="A1281" s="17" t="s">
        <v>8219</v>
      </c>
      <c r="B1281" s="16">
        <v>26</v>
      </c>
      <c r="D1281" s="17" t="s">
        <v>8221</v>
      </c>
      <c r="E1281" s="16">
        <v>19</v>
      </c>
    </row>
    <row r="1282" spans="1:5" x14ac:dyDescent="0.25">
      <c r="A1282" s="17" t="s">
        <v>8219</v>
      </c>
      <c r="B1282" s="16">
        <v>43</v>
      </c>
      <c r="D1282" s="17" t="s">
        <v>8221</v>
      </c>
      <c r="E1282" s="16">
        <v>50</v>
      </c>
    </row>
    <row r="1283" spans="1:5" x14ac:dyDescent="0.25">
      <c r="A1283" s="17" t="s">
        <v>8219</v>
      </c>
      <c r="B1283" s="16">
        <v>80</v>
      </c>
      <c r="D1283" s="17" t="s">
        <v>8221</v>
      </c>
      <c r="E1283" s="16">
        <v>12</v>
      </c>
    </row>
    <row r="1284" spans="1:5" x14ac:dyDescent="0.25">
      <c r="A1284" s="17" t="s">
        <v>8219</v>
      </c>
      <c r="B1284" s="16">
        <v>33</v>
      </c>
      <c r="D1284" s="17" t="s">
        <v>8221</v>
      </c>
      <c r="E1284" s="16">
        <v>8</v>
      </c>
    </row>
    <row r="1285" spans="1:5" x14ac:dyDescent="0.25">
      <c r="A1285" s="17" t="s">
        <v>8219</v>
      </c>
      <c r="B1285" s="16">
        <v>71</v>
      </c>
      <c r="D1285" s="17" t="s">
        <v>8221</v>
      </c>
      <c r="E1285" s="16">
        <v>9</v>
      </c>
    </row>
    <row r="1286" spans="1:5" x14ac:dyDescent="0.25">
      <c r="A1286" s="17" t="s">
        <v>8219</v>
      </c>
      <c r="B1286" s="16">
        <v>81</v>
      </c>
      <c r="D1286" s="17" t="s">
        <v>8221</v>
      </c>
      <c r="E1286" s="16">
        <v>43</v>
      </c>
    </row>
    <row r="1287" spans="1:5" x14ac:dyDescent="0.25">
      <c r="A1287" s="17" t="s">
        <v>8219</v>
      </c>
      <c r="B1287" s="16">
        <v>76</v>
      </c>
      <c r="D1287" s="17" t="s">
        <v>8221</v>
      </c>
      <c r="E1287" s="16">
        <v>28</v>
      </c>
    </row>
    <row r="1288" spans="1:5" x14ac:dyDescent="0.25">
      <c r="A1288" s="17" t="s">
        <v>8219</v>
      </c>
      <c r="B1288" s="16">
        <v>48</v>
      </c>
      <c r="D1288" s="17" t="s">
        <v>8221</v>
      </c>
      <c r="E1288" s="16">
        <v>4</v>
      </c>
    </row>
    <row r="1289" spans="1:5" x14ac:dyDescent="0.25">
      <c r="A1289" s="17" t="s">
        <v>8219</v>
      </c>
      <c r="B1289" s="16">
        <v>61</v>
      </c>
      <c r="D1289" s="17" t="s">
        <v>8221</v>
      </c>
      <c r="E1289" s="16">
        <v>24</v>
      </c>
    </row>
    <row r="1290" spans="1:5" x14ac:dyDescent="0.25">
      <c r="A1290" s="17" t="s">
        <v>8219</v>
      </c>
      <c r="B1290" s="16">
        <v>60</v>
      </c>
      <c r="D1290" s="17" t="s">
        <v>8221</v>
      </c>
      <c r="E1290" s="16">
        <v>2</v>
      </c>
    </row>
    <row r="1291" spans="1:5" x14ac:dyDescent="0.25">
      <c r="A1291" s="17" t="s">
        <v>8219</v>
      </c>
      <c r="B1291" s="16">
        <v>136</v>
      </c>
      <c r="D1291" s="17" t="s">
        <v>8221</v>
      </c>
      <c r="E1291" s="16">
        <v>2</v>
      </c>
    </row>
    <row r="1292" spans="1:5" x14ac:dyDescent="0.25">
      <c r="A1292" s="17" t="s">
        <v>8219</v>
      </c>
      <c r="B1292" s="16">
        <v>14</v>
      </c>
      <c r="D1292" s="17" t="s">
        <v>8221</v>
      </c>
      <c r="E1292" s="16">
        <v>20</v>
      </c>
    </row>
    <row r="1293" spans="1:5" x14ac:dyDescent="0.25">
      <c r="A1293" s="17" t="s">
        <v>8219</v>
      </c>
      <c r="B1293" s="16">
        <v>78</v>
      </c>
      <c r="D1293" s="17" t="s">
        <v>8221</v>
      </c>
      <c r="E1293" s="16">
        <v>1</v>
      </c>
    </row>
    <row r="1294" spans="1:5" x14ac:dyDescent="0.25">
      <c r="A1294" s="17" t="s">
        <v>8219</v>
      </c>
      <c r="B1294" s="16">
        <v>4</v>
      </c>
      <c r="D1294" s="17" t="s">
        <v>8221</v>
      </c>
      <c r="E1294" s="16">
        <v>1</v>
      </c>
    </row>
    <row r="1295" spans="1:5" x14ac:dyDescent="0.25">
      <c r="A1295" s="17" t="s">
        <v>8219</v>
      </c>
      <c r="B1295" s="16">
        <v>11</v>
      </c>
      <c r="D1295" s="17" t="s">
        <v>8221</v>
      </c>
      <c r="E1295" s="16">
        <v>4</v>
      </c>
    </row>
    <row r="1296" spans="1:5" x14ac:dyDescent="0.25">
      <c r="A1296" s="17" t="s">
        <v>8219</v>
      </c>
      <c r="B1296" s="16">
        <v>185</v>
      </c>
      <c r="D1296" s="17" t="s">
        <v>8221</v>
      </c>
      <c r="E1296" s="16">
        <v>1</v>
      </c>
    </row>
    <row r="1297" spans="1:5" x14ac:dyDescent="0.25">
      <c r="A1297" s="17" t="s">
        <v>8219</v>
      </c>
      <c r="B1297" s="16">
        <v>59</v>
      </c>
      <c r="D1297" s="17" t="s">
        <v>8221</v>
      </c>
      <c r="E1297" s="16">
        <v>1</v>
      </c>
    </row>
    <row r="1298" spans="1:5" x14ac:dyDescent="0.25">
      <c r="A1298" s="17" t="s">
        <v>8219</v>
      </c>
      <c r="B1298" s="16">
        <v>27</v>
      </c>
      <c r="D1298" s="17" t="s">
        <v>8221</v>
      </c>
      <c r="E1298" s="16">
        <v>13</v>
      </c>
    </row>
    <row r="1299" spans="1:5" x14ac:dyDescent="0.25">
      <c r="A1299" s="17" t="s">
        <v>8219</v>
      </c>
      <c r="B1299" s="16">
        <v>63</v>
      </c>
      <c r="D1299" s="17" t="s">
        <v>8221</v>
      </c>
      <c r="E1299" s="16">
        <v>1</v>
      </c>
    </row>
    <row r="1300" spans="1:5" x14ac:dyDescent="0.25">
      <c r="A1300" s="17" t="s">
        <v>8219</v>
      </c>
      <c r="B1300" s="16">
        <v>13</v>
      </c>
      <c r="D1300" s="17" t="s">
        <v>8221</v>
      </c>
      <c r="E1300" s="16">
        <v>1</v>
      </c>
    </row>
    <row r="1301" spans="1:5" x14ac:dyDescent="0.25">
      <c r="A1301" s="17" t="s">
        <v>8219</v>
      </c>
      <c r="B1301" s="16">
        <v>13</v>
      </c>
      <c r="D1301" s="17" t="s">
        <v>8221</v>
      </c>
      <c r="E1301" s="16">
        <v>0</v>
      </c>
    </row>
    <row r="1302" spans="1:5" x14ac:dyDescent="0.25">
      <c r="A1302" s="17" t="s">
        <v>8219</v>
      </c>
      <c r="B1302" s="16">
        <v>57</v>
      </c>
      <c r="D1302" s="17" t="s">
        <v>8221</v>
      </c>
      <c r="E1302" s="16">
        <v>3</v>
      </c>
    </row>
    <row r="1303" spans="1:5" x14ac:dyDescent="0.25">
      <c r="A1303" s="17" t="s">
        <v>8219</v>
      </c>
      <c r="B1303" s="16">
        <v>61</v>
      </c>
      <c r="D1303" s="17" t="s">
        <v>8221</v>
      </c>
      <c r="E1303" s="16">
        <v>14</v>
      </c>
    </row>
    <row r="1304" spans="1:5" x14ac:dyDescent="0.25">
      <c r="A1304" s="17" t="s">
        <v>8219</v>
      </c>
      <c r="B1304" s="16">
        <v>65</v>
      </c>
      <c r="D1304" s="17" t="s">
        <v>8221</v>
      </c>
      <c r="E1304" s="16">
        <v>2</v>
      </c>
    </row>
    <row r="1305" spans="1:5" x14ac:dyDescent="0.25">
      <c r="A1305" s="17" t="s">
        <v>8219</v>
      </c>
      <c r="B1305" s="16">
        <v>134</v>
      </c>
      <c r="D1305" s="17" t="s">
        <v>8221</v>
      </c>
      <c r="E1305" s="16">
        <v>5</v>
      </c>
    </row>
    <row r="1306" spans="1:5" x14ac:dyDescent="0.25">
      <c r="A1306" s="17" t="s">
        <v>8219</v>
      </c>
      <c r="B1306" s="16">
        <v>37</v>
      </c>
      <c r="D1306" s="17" t="s">
        <v>8221</v>
      </c>
      <c r="E1306" s="16">
        <v>14</v>
      </c>
    </row>
    <row r="1307" spans="1:5" x14ac:dyDescent="0.25">
      <c r="A1307" s="17" t="s">
        <v>8219</v>
      </c>
      <c r="B1307" s="16">
        <v>37</v>
      </c>
      <c r="D1307" s="17" t="s">
        <v>8221</v>
      </c>
      <c r="E1307" s="16">
        <v>9</v>
      </c>
    </row>
    <row r="1308" spans="1:5" x14ac:dyDescent="0.25">
      <c r="A1308" s="17" t="s">
        <v>8219</v>
      </c>
      <c r="B1308" s="16">
        <v>150</v>
      </c>
      <c r="D1308" s="17" t="s">
        <v>8221</v>
      </c>
      <c r="E1308" s="16">
        <v>8</v>
      </c>
    </row>
    <row r="1309" spans="1:5" x14ac:dyDescent="0.25">
      <c r="A1309" s="17" t="s">
        <v>8219</v>
      </c>
      <c r="B1309" s="16">
        <v>56</v>
      </c>
      <c r="D1309" s="17" t="s">
        <v>8221</v>
      </c>
      <c r="E1309" s="16">
        <v>7</v>
      </c>
    </row>
    <row r="1310" spans="1:5" x14ac:dyDescent="0.25">
      <c r="A1310" s="17" t="s">
        <v>8219</v>
      </c>
      <c r="B1310" s="16">
        <v>18</v>
      </c>
      <c r="D1310" s="17" t="s">
        <v>8221</v>
      </c>
      <c r="E1310" s="16">
        <v>0</v>
      </c>
    </row>
    <row r="1311" spans="1:5" x14ac:dyDescent="0.25">
      <c r="A1311" s="17" t="s">
        <v>8219</v>
      </c>
      <c r="B1311" s="16">
        <v>60</v>
      </c>
      <c r="D1311" s="17" t="s">
        <v>8221</v>
      </c>
      <c r="E1311" s="16">
        <v>84</v>
      </c>
    </row>
    <row r="1312" spans="1:5" x14ac:dyDescent="0.25">
      <c r="A1312" s="17" t="s">
        <v>8219</v>
      </c>
      <c r="B1312" s="16">
        <v>67</v>
      </c>
      <c r="D1312" s="17" t="s">
        <v>8221</v>
      </c>
      <c r="E1312" s="16">
        <v>11</v>
      </c>
    </row>
    <row r="1313" spans="1:5" x14ac:dyDescent="0.25">
      <c r="A1313" s="17" t="s">
        <v>8219</v>
      </c>
      <c r="B1313" s="16">
        <v>35</v>
      </c>
      <c r="D1313" s="17" t="s">
        <v>8221</v>
      </c>
      <c r="E1313" s="16">
        <v>1</v>
      </c>
    </row>
    <row r="1314" spans="1:5" x14ac:dyDescent="0.25">
      <c r="A1314" s="17" t="s">
        <v>8219</v>
      </c>
      <c r="B1314" s="16">
        <v>34</v>
      </c>
      <c r="D1314" s="17" t="s">
        <v>8221</v>
      </c>
      <c r="E1314" s="16">
        <v>4</v>
      </c>
    </row>
    <row r="1315" spans="1:5" x14ac:dyDescent="0.25">
      <c r="A1315" s="17" t="s">
        <v>8219</v>
      </c>
      <c r="B1315" s="16">
        <v>36</v>
      </c>
      <c r="D1315" s="17" t="s">
        <v>8221</v>
      </c>
      <c r="E1315" s="16">
        <v>10</v>
      </c>
    </row>
    <row r="1316" spans="1:5" x14ac:dyDescent="0.25">
      <c r="A1316" s="17" t="s">
        <v>8219</v>
      </c>
      <c r="B1316" s="16">
        <v>18</v>
      </c>
      <c r="D1316" s="17" t="s">
        <v>8221</v>
      </c>
      <c r="E1316" s="16">
        <v>16</v>
      </c>
    </row>
    <row r="1317" spans="1:5" x14ac:dyDescent="0.25">
      <c r="A1317" s="17" t="s">
        <v>8219</v>
      </c>
      <c r="B1317" s="16">
        <v>25</v>
      </c>
      <c r="D1317" s="17" t="s">
        <v>8221</v>
      </c>
      <c r="E1317" s="16">
        <v>2</v>
      </c>
    </row>
    <row r="1318" spans="1:5" x14ac:dyDescent="0.25">
      <c r="A1318" s="17" t="s">
        <v>8219</v>
      </c>
      <c r="B1318" s="16">
        <v>21</v>
      </c>
      <c r="D1318" s="17" t="s">
        <v>8221</v>
      </c>
      <c r="E1318" s="16">
        <v>5</v>
      </c>
    </row>
    <row r="1319" spans="1:5" x14ac:dyDescent="0.25">
      <c r="A1319" s="17" t="s">
        <v>8219</v>
      </c>
      <c r="B1319" s="16">
        <v>151</v>
      </c>
      <c r="D1319" s="17" t="s">
        <v>8221</v>
      </c>
      <c r="E1319" s="16">
        <v>1</v>
      </c>
    </row>
    <row r="1320" spans="1:5" x14ac:dyDescent="0.25">
      <c r="A1320" s="17" t="s">
        <v>8219</v>
      </c>
      <c r="B1320" s="16">
        <v>489</v>
      </c>
      <c r="D1320" s="17" t="s">
        <v>8221</v>
      </c>
      <c r="E1320" s="16">
        <v>31</v>
      </c>
    </row>
    <row r="1321" spans="1:5" x14ac:dyDescent="0.25">
      <c r="A1321" s="17" t="s">
        <v>8219</v>
      </c>
      <c r="B1321" s="16">
        <v>50</v>
      </c>
      <c r="D1321" s="17" t="s">
        <v>8221</v>
      </c>
      <c r="E1321" s="16">
        <v>0</v>
      </c>
    </row>
    <row r="1322" spans="1:5" x14ac:dyDescent="0.25">
      <c r="A1322" s="17" t="s">
        <v>8219</v>
      </c>
      <c r="B1322" s="16">
        <v>321</v>
      </c>
      <c r="D1322" s="17" t="s">
        <v>8221</v>
      </c>
      <c r="E1322" s="16">
        <v>2</v>
      </c>
    </row>
    <row r="1323" spans="1:5" x14ac:dyDescent="0.25">
      <c r="A1323" s="17" t="s">
        <v>8219</v>
      </c>
      <c r="B1323" s="16">
        <v>1762</v>
      </c>
      <c r="D1323" s="17" t="s">
        <v>8221</v>
      </c>
      <c r="E1323" s="16">
        <v>7</v>
      </c>
    </row>
    <row r="1324" spans="1:5" x14ac:dyDescent="0.25">
      <c r="A1324" s="17" t="s">
        <v>8219</v>
      </c>
      <c r="B1324" s="16">
        <v>385</v>
      </c>
      <c r="D1324" s="17" t="s">
        <v>8221</v>
      </c>
      <c r="E1324" s="16">
        <v>16</v>
      </c>
    </row>
    <row r="1325" spans="1:5" x14ac:dyDescent="0.25">
      <c r="A1325" s="17" t="s">
        <v>8219</v>
      </c>
      <c r="B1325" s="16">
        <v>398</v>
      </c>
      <c r="D1325" s="17" t="s">
        <v>8221</v>
      </c>
      <c r="E1325" s="16">
        <v>4</v>
      </c>
    </row>
    <row r="1326" spans="1:5" x14ac:dyDescent="0.25">
      <c r="A1326" s="17" t="s">
        <v>8219</v>
      </c>
      <c r="B1326" s="16">
        <v>304</v>
      </c>
      <c r="D1326" s="17" t="s">
        <v>8221</v>
      </c>
      <c r="E1326" s="16">
        <v>4</v>
      </c>
    </row>
    <row r="1327" spans="1:5" x14ac:dyDescent="0.25">
      <c r="A1327" s="17" t="s">
        <v>8219</v>
      </c>
      <c r="B1327" s="16">
        <v>676</v>
      </c>
      <c r="D1327" s="17" t="s">
        <v>8221</v>
      </c>
      <c r="E1327" s="16">
        <v>4</v>
      </c>
    </row>
    <row r="1328" spans="1:5" x14ac:dyDescent="0.25">
      <c r="A1328" s="17" t="s">
        <v>8219</v>
      </c>
      <c r="B1328" s="16">
        <v>577</v>
      </c>
      <c r="D1328" s="17" t="s">
        <v>8221</v>
      </c>
      <c r="E1328" s="16">
        <v>3</v>
      </c>
    </row>
    <row r="1329" spans="1:5" x14ac:dyDescent="0.25">
      <c r="A1329" s="17" t="s">
        <v>8219</v>
      </c>
      <c r="B1329" s="16">
        <v>3663</v>
      </c>
      <c r="D1329" s="17" t="s">
        <v>8221</v>
      </c>
      <c r="E1329" s="16">
        <v>36</v>
      </c>
    </row>
    <row r="1330" spans="1:5" x14ac:dyDescent="0.25">
      <c r="A1330" s="17" t="s">
        <v>8219</v>
      </c>
      <c r="B1330" s="16">
        <v>294</v>
      </c>
      <c r="D1330" s="17" t="s">
        <v>8221</v>
      </c>
      <c r="E1330" s="16">
        <v>1</v>
      </c>
    </row>
    <row r="1331" spans="1:5" x14ac:dyDescent="0.25">
      <c r="A1331" s="17" t="s">
        <v>8219</v>
      </c>
      <c r="B1331" s="16">
        <v>28</v>
      </c>
      <c r="D1331" s="17" t="s">
        <v>8221</v>
      </c>
      <c r="E1331" s="16">
        <v>7</v>
      </c>
    </row>
    <row r="1332" spans="1:5" x14ac:dyDescent="0.25">
      <c r="A1332" s="17" t="s">
        <v>8219</v>
      </c>
      <c r="B1332" s="16">
        <v>100</v>
      </c>
      <c r="D1332" s="17" t="s">
        <v>8221</v>
      </c>
      <c r="E1332" s="16">
        <v>27</v>
      </c>
    </row>
    <row r="1333" spans="1:5" x14ac:dyDescent="0.25">
      <c r="A1333" s="17" t="s">
        <v>8219</v>
      </c>
      <c r="B1333" s="16">
        <v>72</v>
      </c>
      <c r="D1333" s="17" t="s">
        <v>8221</v>
      </c>
      <c r="E1333" s="16">
        <v>1</v>
      </c>
    </row>
    <row r="1334" spans="1:5" x14ac:dyDescent="0.25">
      <c r="A1334" s="17" t="s">
        <v>8219</v>
      </c>
      <c r="B1334" s="16">
        <v>238</v>
      </c>
      <c r="D1334" s="17" t="s">
        <v>8221</v>
      </c>
      <c r="E1334" s="16">
        <v>0</v>
      </c>
    </row>
    <row r="1335" spans="1:5" x14ac:dyDescent="0.25">
      <c r="A1335" s="17" t="s">
        <v>8219</v>
      </c>
      <c r="B1335" s="16">
        <v>159</v>
      </c>
      <c r="D1335" s="17" t="s">
        <v>8221</v>
      </c>
      <c r="E1335" s="16">
        <v>1</v>
      </c>
    </row>
    <row r="1336" spans="1:5" x14ac:dyDescent="0.25">
      <c r="A1336" s="17" t="s">
        <v>8219</v>
      </c>
      <c r="B1336" s="16">
        <v>77</v>
      </c>
      <c r="D1336" s="17" t="s">
        <v>8221</v>
      </c>
      <c r="E1336" s="16">
        <v>3</v>
      </c>
    </row>
    <row r="1337" spans="1:5" x14ac:dyDescent="0.25">
      <c r="A1337" s="17" t="s">
        <v>8219</v>
      </c>
      <c r="B1337" s="16">
        <v>53</v>
      </c>
      <c r="D1337" s="17" t="s">
        <v>8221</v>
      </c>
      <c r="E1337" s="16">
        <v>3</v>
      </c>
    </row>
    <row r="1338" spans="1:5" x14ac:dyDescent="0.25">
      <c r="A1338" s="17" t="s">
        <v>8219</v>
      </c>
      <c r="B1338" s="16">
        <v>1251</v>
      </c>
      <c r="D1338" s="17" t="s">
        <v>8221</v>
      </c>
      <c r="E1338" s="16">
        <v>3</v>
      </c>
    </row>
    <row r="1339" spans="1:5" x14ac:dyDescent="0.25">
      <c r="A1339" s="17" t="s">
        <v>8219</v>
      </c>
      <c r="B1339" s="16">
        <v>465</v>
      </c>
      <c r="D1339" s="17" t="s">
        <v>8221</v>
      </c>
      <c r="E1339" s="16">
        <v>0</v>
      </c>
    </row>
    <row r="1340" spans="1:5" x14ac:dyDescent="0.25">
      <c r="A1340" s="17" t="s">
        <v>8219</v>
      </c>
      <c r="B1340" s="16">
        <v>74</v>
      </c>
      <c r="D1340" s="17" t="s">
        <v>8221</v>
      </c>
      <c r="E1340" s="16">
        <v>6</v>
      </c>
    </row>
    <row r="1341" spans="1:5" x14ac:dyDescent="0.25">
      <c r="A1341" s="17" t="s">
        <v>8219</v>
      </c>
      <c r="B1341" s="16">
        <v>62</v>
      </c>
      <c r="D1341" s="17" t="s">
        <v>8221</v>
      </c>
      <c r="E1341" s="16">
        <v>17</v>
      </c>
    </row>
    <row r="1342" spans="1:5" x14ac:dyDescent="0.25">
      <c r="A1342" s="17" t="s">
        <v>8219</v>
      </c>
      <c r="B1342" s="16">
        <v>3468</v>
      </c>
      <c r="D1342" s="17" t="s">
        <v>8221</v>
      </c>
      <c r="E1342" s="16">
        <v>40</v>
      </c>
    </row>
    <row r="1343" spans="1:5" x14ac:dyDescent="0.25">
      <c r="A1343" s="17" t="s">
        <v>8219</v>
      </c>
      <c r="B1343" s="16">
        <v>52</v>
      </c>
      <c r="D1343" s="17" t="s">
        <v>8221</v>
      </c>
      <c r="E1343" s="16">
        <v>3</v>
      </c>
    </row>
    <row r="1344" spans="1:5" x14ac:dyDescent="0.25">
      <c r="A1344" s="17" t="s">
        <v>8219</v>
      </c>
      <c r="B1344" s="16">
        <v>50</v>
      </c>
      <c r="D1344" s="17" t="s">
        <v>8221</v>
      </c>
      <c r="E1344" s="16">
        <v>1</v>
      </c>
    </row>
    <row r="1345" spans="1:5" x14ac:dyDescent="0.25">
      <c r="A1345" s="17" t="s">
        <v>8219</v>
      </c>
      <c r="B1345" s="16">
        <v>45</v>
      </c>
      <c r="D1345" s="17" t="s">
        <v>8221</v>
      </c>
      <c r="E1345" s="16">
        <v>2</v>
      </c>
    </row>
    <row r="1346" spans="1:5" x14ac:dyDescent="0.25">
      <c r="A1346" s="17" t="s">
        <v>8219</v>
      </c>
      <c r="B1346" s="16">
        <v>21</v>
      </c>
      <c r="D1346" s="17" t="s">
        <v>8221</v>
      </c>
      <c r="E1346" s="16">
        <v>7</v>
      </c>
    </row>
    <row r="1347" spans="1:5" x14ac:dyDescent="0.25">
      <c r="A1347" s="17" t="s">
        <v>8219</v>
      </c>
      <c r="B1347" s="16">
        <v>100</v>
      </c>
      <c r="D1347" s="17" t="s">
        <v>8221</v>
      </c>
      <c r="E1347" s="16">
        <v>14</v>
      </c>
    </row>
    <row r="1348" spans="1:5" x14ac:dyDescent="0.25">
      <c r="A1348" s="17" t="s">
        <v>8219</v>
      </c>
      <c r="B1348" s="16">
        <v>81</v>
      </c>
      <c r="D1348" s="17" t="s">
        <v>8221</v>
      </c>
      <c r="E1348" s="16">
        <v>0</v>
      </c>
    </row>
    <row r="1349" spans="1:5" x14ac:dyDescent="0.25">
      <c r="A1349" s="17" t="s">
        <v>8219</v>
      </c>
      <c r="B1349" s="16">
        <v>286</v>
      </c>
      <c r="D1349" s="17" t="s">
        <v>8221</v>
      </c>
      <c r="E1349" s="16">
        <v>0</v>
      </c>
    </row>
    <row r="1350" spans="1:5" x14ac:dyDescent="0.25">
      <c r="A1350" s="17" t="s">
        <v>8219</v>
      </c>
      <c r="B1350" s="16">
        <v>42</v>
      </c>
      <c r="D1350" s="17" t="s">
        <v>8221</v>
      </c>
      <c r="E1350" s="16">
        <v>1</v>
      </c>
    </row>
    <row r="1351" spans="1:5" x14ac:dyDescent="0.25">
      <c r="A1351" s="17" t="s">
        <v>8219</v>
      </c>
      <c r="B1351" s="16">
        <v>199</v>
      </c>
      <c r="D1351" s="17" t="s">
        <v>8221</v>
      </c>
      <c r="E1351" s="16">
        <v>12</v>
      </c>
    </row>
    <row r="1352" spans="1:5" x14ac:dyDescent="0.25">
      <c r="A1352" s="17" t="s">
        <v>8219</v>
      </c>
      <c r="B1352" s="16">
        <v>25</v>
      </c>
      <c r="D1352" s="17" t="s">
        <v>8221</v>
      </c>
      <c r="E1352" s="16">
        <v>12</v>
      </c>
    </row>
    <row r="1353" spans="1:5" x14ac:dyDescent="0.25">
      <c r="A1353" s="17" t="s">
        <v>8219</v>
      </c>
      <c r="B1353" s="16">
        <v>84</v>
      </c>
      <c r="D1353" s="17" t="s">
        <v>8221</v>
      </c>
      <c r="E1353" s="16">
        <v>23</v>
      </c>
    </row>
    <row r="1354" spans="1:5" x14ac:dyDescent="0.25">
      <c r="A1354" s="17" t="s">
        <v>8219</v>
      </c>
      <c r="B1354" s="16">
        <v>50</v>
      </c>
      <c r="D1354" s="17" t="s">
        <v>8221</v>
      </c>
      <c r="E1354" s="16">
        <v>0</v>
      </c>
    </row>
    <row r="1355" spans="1:5" x14ac:dyDescent="0.25">
      <c r="A1355" s="17" t="s">
        <v>8219</v>
      </c>
      <c r="B1355" s="16">
        <v>26</v>
      </c>
      <c r="D1355" s="17" t="s">
        <v>8221</v>
      </c>
      <c r="E1355" s="16">
        <v>10</v>
      </c>
    </row>
    <row r="1356" spans="1:5" x14ac:dyDescent="0.25">
      <c r="A1356" s="17" t="s">
        <v>8219</v>
      </c>
      <c r="B1356" s="16">
        <v>14</v>
      </c>
      <c r="D1356" s="17" t="s">
        <v>8221</v>
      </c>
      <c r="E1356" s="16">
        <v>5</v>
      </c>
    </row>
    <row r="1357" spans="1:5" x14ac:dyDescent="0.25">
      <c r="A1357" s="17" t="s">
        <v>8219</v>
      </c>
      <c r="B1357" s="16">
        <v>49</v>
      </c>
      <c r="D1357" s="17" t="s">
        <v>8221</v>
      </c>
      <c r="E1357" s="16">
        <v>1</v>
      </c>
    </row>
    <row r="1358" spans="1:5" x14ac:dyDescent="0.25">
      <c r="A1358" s="17" t="s">
        <v>8219</v>
      </c>
      <c r="B1358" s="16">
        <v>69</v>
      </c>
      <c r="D1358" s="17" t="s">
        <v>8221</v>
      </c>
      <c r="E1358" s="16">
        <v>2</v>
      </c>
    </row>
    <row r="1359" spans="1:5" x14ac:dyDescent="0.25">
      <c r="A1359" s="17" t="s">
        <v>8219</v>
      </c>
      <c r="B1359" s="16">
        <v>60</v>
      </c>
      <c r="D1359" s="17" t="s">
        <v>8221</v>
      </c>
      <c r="E1359" s="16">
        <v>2</v>
      </c>
    </row>
    <row r="1360" spans="1:5" x14ac:dyDescent="0.25">
      <c r="A1360" s="17" t="s">
        <v>8219</v>
      </c>
      <c r="B1360" s="16">
        <v>80</v>
      </c>
      <c r="D1360" s="17" t="s">
        <v>8221</v>
      </c>
      <c r="E1360" s="16">
        <v>0</v>
      </c>
    </row>
    <row r="1361" spans="1:5" x14ac:dyDescent="0.25">
      <c r="A1361" s="17" t="s">
        <v>8219</v>
      </c>
      <c r="B1361" s="16">
        <v>56</v>
      </c>
      <c r="D1361" s="17" t="s">
        <v>8221</v>
      </c>
      <c r="E1361" s="16">
        <v>13</v>
      </c>
    </row>
    <row r="1362" spans="1:5" x14ac:dyDescent="0.25">
      <c r="A1362" s="17" t="s">
        <v>8219</v>
      </c>
      <c r="B1362" s="16">
        <v>104</v>
      </c>
      <c r="D1362" s="17" t="s">
        <v>8221</v>
      </c>
      <c r="E1362" s="16">
        <v>0</v>
      </c>
    </row>
    <row r="1363" spans="1:5" x14ac:dyDescent="0.25">
      <c r="A1363" s="17" t="s">
        <v>8219</v>
      </c>
      <c r="B1363" s="16">
        <v>46</v>
      </c>
      <c r="D1363" s="17" t="s">
        <v>8221</v>
      </c>
      <c r="E1363" s="16">
        <v>1</v>
      </c>
    </row>
    <row r="1364" spans="1:5" x14ac:dyDescent="0.25">
      <c r="A1364" s="17" t="s">
        <v>8219</v>
      </c>
      <c r="B1364" s="16">
        <v>206</v>
      </c>
      <c r="D1364" s="17" t="s">
        <v>8221</v>
      </c>
      <c r="E1364" s="16">
        <v>5</v>
      </c>
    </row>
    <row r="1365" spans="1:5" x14ac:dyDescent="0.25">
      <c r="A1365" s="17" t="s">
        <v>8219</v>
      </c>
      <c r="B1365" s="16">
        <v>18</v>
      </c>
      <c r="D1365" s="17" t="s">
        <v>8221</v>
      </c>
      <c r="E1365" s="16">
        <v>2</v>
      </c>
    </row>
    <row r="1366" spans="1:5" x14ac:dyDescent="0.25">
      <c r="A1366" s="17" t="s">
        <v>8219</v>
      </c>
      <c r="B1366" s="16">
        <v>28</v>
      </c>
      <c r="D1366" s="17" t="s">
        <v>8221</v>
      </c>
      <c r="E1366" s="16">
        <v>0</v>
      </c>
    </row>
    <row r="1367" spans="1:5" x14ac:dyDescent="0.25">
      <c r="A1367" s="17" t="s">
        <v>8219</v>
      </c>
      <c r="B1367" s="16">
        <v>11</v>
      </c>
      <c r="D1367" s="17" t="s">
        <v>8221</v>
      </c>
      <c r="E1367" s="16">
        <v>32</v>
      </c>
    </row>
    <row r="1368" spans="1:5" x14ac:dyDescent="0.25">
      <c r="A1368" s="17" t="s">
        <v>8219</v>
      </c>
      <c r="B1368" s="16">
        <v>263</v>
      </c>
      <c r="D1368" s="17" t="s">
        <v>8221</v>
      </c>
      <c r="E1368" s="16">
        <v>1</v>
      </c>
    </row>
    <row r="1369" spans="1:5" x14ac:dyDescent="0.25">
      <c r="A1369" s="17" t="s">
        <v>8219</v>
      </c>
      <c r="B1369" s="16">
        <v>394</v>
      </c>
      <c r="D1369" s="17" t="s">
        <v>8221</v>
      </c>
      <c r="E1369" s="16">
        <v>1</v>
      </c>
    </row>
    <row r="1370" spans="1:5" x14ac:dyDescent="0.25">
      <c r="A1370" s="17" t="s">
        <v>8219</v>
      </c>
      <c r="B1370" s="16">
        <v>1049</v>
      </c>
      <c r="D1370" s="17" t="s">
        <v>8221</v>
      </c>
      <c r="E1370" s="16">
        <v>1</v>
      </c>
    </row>
    <row r="1371" spans="1:5" x14ac:dyDescent="0.25">
      <c r="A1371" s="17" t="s">
        <v>8219</v>
      </c>
      <c r="B1371" s="16">
        <v>308</v>
      </c>
      <c r="D1371" s="17" t="s">
        <v>8221</v>
      </c>
      <c r="E1371" s="16">
        <v>0</v>
      </c>
    </row>
    <row r="1372" spans="1:5" x14ac:dyDescent="0.25">
      <c r="A1372" s="17" t="s">
        <v>8219</v>
      </c>
      <c r="B1372" s="16">
        <v>1088</v>
      </c>
      <c r="D1372" s="17" t="s">
        <v>8221</v>
      </c>
      <c r="E1372" s="16">
        <v>0</v>
      </c>
    </row>
    <row r="1373" spans="1:5" x14ac:dyDescent="0.25">
      <c r="A1373" s="17" t="s">
        <v>8219</v>
      </c>
      <c r="B1373" s="16">
        <v>73</v>
      </c>
      <c r="D1373" s="17" t="s">
        <v>8221</v>
      </c>
      <c r="E1373" s="16">
        <v>8</v>
      </c>
    </row>
    <row r="1374" spans="1:5" x14ac:dyDescent="0.25">
      <c r="A1374" s="17" t="s">
        <v>8219</v>
      </c>
      <c r="B1374" s="16">
        <v>143</v>
      </c>
      <c r="D1374" s="17" t="s">
        <v>8221</v>
      </c>
      <c r="E1374" s="16">
        <v>0</v>
      </c>
    </row>
    <row r="1375" spans="1:5" x14ac:dyDescent="0.25">
      <c r="A1375" s="17" t="s">
        <v>8219</v>
      </c>
      <c r="B1375" s="16">
        <v>1420</v>
      </c>
      <c r="D1375" s="17" t="s">
        <v>8221</v>
      </c>
      <c r="E1375" s="16">
        <v>1</v>
      </c>
    </row>
    <row r="1376" spans="1:5" x14ac:dyDescent="0.25">
      <c r="A1376" s="17" t="s">
        <v>8219</v>
      </c>
      <c r="B1376" s="16">
        <v>305</v>
      </c>
      <c r="D1376" s="17" t="s">
        <v>8221</v>
      </c>
      <c r="E1376" s="16">
        <v>16</v>
      </c>
    </row>
    <row r="1377" spans="1:5" x14ac:dyDescent="0.25">
      <c r="A1377" s="17" t="s">
        <v>8219</v>
      </c>
      <c r="B1377" s="16">
        <v>551</v>
      </c>
      <c r="D1377" s="17" t="s">
        <v>8221</v>
      </c>
      <c r="E1377" s="16">
        <v>12</v>
      </c>
    </row>
    <row r="1378" spans="1:5" x14ac:dyDescent="0.25">
      <c r="A1378" s="17" t="s">
        <v>8219</v>
      </c>
      <c r="B1378" s="16">
        <v>187</v>
      </c>
      <c r="D1378" s="17" t="s">
        <v>8221</v>
      </c>
      <c r="E1378" s="16">
        <v>4</v>
      </c>
    </row>
    <row r="1379" spans="1:5" x14ac:dyDescent="0.25">
      <c r="A1379" s="17" t="s">
        <v>8219</v>
      </c>
      <c r="B1379" s="16">
        <v>325</v>
      </c>
      <c r="D1379" s="17" t="s">
        <v>8221</v>
      </c>
      <c r="E1379" s="16">
        <v>2</v>
      </c>
    </row>
    <row r="1380" spans="1:5" x14ac:dyDescent="0.25">
      <c r="A1380" s="17" t="s">
        <v>8219</v>
      </c>
      <c r="B1380" s="16">
        <v>148</v>
      </c>
      <c r="D1380" s="17" t="s">
        <v>8221</v>
      </c>
      <c r="E1380" s="16">
        <v>3</v>
      </c>
    </row>
    <row r="1381" spans="1:5" x14ac:dyDescent="0.25">
      <c r="A1381" s="17" t="s">
        <v>8219</v>
      </c>
      <c r="B1381" s="16">
        <v>69</v>
      </c>
      <c r="D1381" s="17" t="s">
        <v>8221</v>
      </c>
      <c r="E1381" s="16">
        <v>0</v>
      </c>
    </row>
    <row r="1382" spans="1:5" x14ac:dyDescent="0.25">
      <c r="A1382" s="17" t="s">
        <v>8219</v>
      </c>
      <c r="B1382" s="16">
        <v>173</v>
      </c>
      <c r="D1382" s="17" t="s">
        <v>8221</v>
      </c>
      <c r="E1382" s="16">
        <v>3</v>
      </c>
    </row>
    <row r="1383" spans="1:5" x14ac:dyDescent="0.25">
      <c r="A1383" s="17" t="s">
        <v>8219</v>
      </c>
      <c r="B1383" s="16">
        <v>269</v>
      </c>
      <c r="D1383" s="17" t="s">
        <v>8221</v>
      </c>
      <c r="E1383" s="16">
        <v>4</v>
      </c>
    </row>
    <row r="1384" spans="1:5" x14ac:dyDescent="0.25">
      <c r="A1384" s="17" t="s">
        <v>8219</v>
      </c>
      <c r="B1384" s="16">
        <v>185</v>
      </c>
      <c r="D1384" s="17" t="s">
        <v>8221</v>
      </c>
      <c r="E1384" s="16">
        <v>2</v>
      </c>
    </row>
    <row r="1385" spans="1:5" x14ac:dyDescent="0.25">
      <c r="A1385" s="17" t="s">
        <v>8219</v>
      </c>
      <c r="B1385" s="16">
        <v>176</v>
      </c>
      <c r="D1385" s="17" t="s">
        <v>8221</v>
      </c>
      <c r="E1385" s="16">
        <v>10</v>
      </c>
    </row>
    <row r="1386" spans="1:5" x14ac:dyDescent="0.25">
      <c r="A1386" s="17" t="s">
        <v>8219</v>
      </c>
      <c r="B1386" s="16">
        <v>1019</v>
      </c>
      <c r="D1386" s="17" t="s">
        <v>8221</v>
      </c>
      <c r="E1386" s="16">
        <v>11</v>
      </c>
    </row>
    <row r="1387" spans="1:5" x14ac:dyDescent="0.25">
      <c r="A1387" s="17" t="s">
        <v>8219</v>
      </c>
      <c r="B1387" s="16">
        <v>113</v>
      </c>
      <c r="D1387" s="17" t="s">
        <v>8221</v>
      </c>
      <c r="E1387" s="16">
        <v>6</v>
      </c>
    </row>
    <row r="1388" spans="1:5" x14ac:dyDescent="0.25">
      <c r="A1388" s="17" t="s">
        <v>8219</v>
      </c>
      <c r="B1388" s="16">
        <v>404</v>
      </c>
      <c r="D1388" s="17" t="s">
        <v>8221</v>
      </c>
      <c r="E1388" s="16">
        <v>2</v>
      </c>
    </row>
    <row r="1389" spans="1:5" x14ac:dyDescent="0.25">
      <c r="A1389" s="17" t="s">
        <v>8219</v>
      </c>
      <c r="B1389" s="16">
        <v>707</v>
      </c>
      <c r="D1389" s="17" t="s">
        <v>8221</v>
      </c>
      <c r="E1389" s="16">
        <v>6</v>
      </c>
    </row>
    <row r="1390" spans="1:5" x14ac:dyDescent="0.25">
      <c r="A1390" s="17" t="s">
        <v>8219</v>
      </c>
      <c r="B1390" s="16">
        <v>392</v>
      </c>
      <c r="D1390" s="17" t="s">
        <v>8221</v>
      </c>
      <c r="E1390" s="16">
        <v>8</v>
      </c>
    </row>
    <row r="1391" spans="1:5" x14ac:dyDescent="0.25">
      <c r="A1391" s="17" t="s">
        <v>8219</v>
      </c>
      <c r="B1391" s="16">
        <v>23</v>
      </c>
      <c r="D1391" s="17" t="s">
        <v>8221</v>
      </c>
      <c r="E1391" s="16">
        <v>37</v>
      </c>
    </row>
    <row r="1392" spans="1:5" x14ac:dyDescent="0.25">
      <c r="A1392" s="17" t="s">
        <v>8219</v>
      </c>
      <c r="B1392" s="16">
        <v>682</v>
      </c>
      <c r="D1392" s="17" t="s">
        <v>8221</v>
      </c>
      <c r="E1392" s="16">
        <v>11</v>
      </c>
    </row>
    <row r="1393" spans="1:5" x14ac:dyDescent="0.25">
      <c r="A1393" s="17" t="s">
        <v>8219</v>
      </c>
      <c r="B1393" s="16">
        <v>37</v>
      </c>
      <c r="D1393" s="17" t="s">
        <v>8221</v>
      </c>
      <c r="E1393" s="16">
        <v>0</v>
      </c>
    </row>
    <row r="1394" spans="1:5" x14ac:dyDescent="0.25">
      <c r="A1394" s="17" t="s">
        <v>8219</v>
      </c>
      <c r="B1394" s="16">
        <v>146</v>
      </c>
      <c r="D1394" s="17" t="s">
        <v>8221</v>
      </c>
      <c r="E1394" s="16">
        <v>10</v>
      </c>
    </row>
    <row r="1395" spans="1:5" x14ac:dyDescent="0.25">
      <c r="A1395" s="17" t="s">
        <v>8219</v>
      </c>
      <c r="B1395" s="16">
        <v>119</v>
      </c>
      <c r="D1395" s="17" t="s">
        <v>8221</v>
      </c>
      <c r="E1395" s="16">
        <v>6</v>
      </c>
    </row>
    <row r="1396" spans="1:5" x14ac:dyDescent="0.25">
      <c r="A1396" s="17" t="s">
        <v>8219</v>
      </c>
      <c r="B1396" s="16">
        <v>163</v>
      </c>
      <c r="D1396" s="17" t="s">
        <v>8221</v>
      </c>
      <c r="E1396" s="16">
        <v>8</v>
      </c>
    </row>
    <row r="1397" spans="1:5" x14ac:dyDescent="0.25">
      <c r="A1397" s="17" t="s">
        <v>8219</v>
      </c>
      <c r="B1397" s="16">
        <v>339</v>
      </c>
      <c r="D1397" s="17" t="s">
        <v>8221</v>
      </c>
      <c r="E1397" s="16">
        <v>6</v>
      </c>
    </row>
    <row r="1398" spans="1:5" x14ac:dyDescent="0.25">
      <c r="A1398" s="17" t="s">
        <v>8219</v>
      </c>
      <c r="B1398" s="16">
        <v>58</v>
      </c>
      <c r="D1398" s="17" t="s">
        <v>8221</v>
      </c>
      <c r="E1398" s="16">
        <v>7</v>
      </c>
    </row>
    <row r="1399" spans="1:5" x14ac:dyDescent="0.25">
      <c r="A1399" s="17" t="s">
        <v>8219</v>
      </c>
      <c r="B1399" s="16">
        <v>456</v>
      </c>
      <c r="D1399" s="17" t="s">
        <v>8221</v>
      </c>
      <c r="E1399" s="16">
        <v>7</v>
      </c>
    </row>
    <row r="1400" spans="1:5" x14ac:dyDescent="0.25">
      <c r="A1400" s="17" t="s">
        <v>8219</v>
      </c>
      <c r="B1400" s="16">
        <v>15</v>
      </c>
      <c r="D1400" s="17" t="s">
        <v>8221</v>
      </c>
      <c r="E1400" s="16">
        <v>5</v>
      </c>
    </row>
    <row r="1401" spans="1:5" x14ac:dyDescent="0.25">
      <c r="A1401" s="17" t="s">
        <v>8219</v>
      </c>
      <c r="B1401" s="16">
        <v>191</v>
      </c>
      <c r="D1401" s="17" t="s">
        <v>8221</v>
      </c>
      <c r="E1401" s="16">
        <v>46</v>
      </c>
    </row>
    <row r="1402" spans="1:5" x14ac:dyDescent="0.25">
      <c r="A1402" s="17" t="s">
        <v>8219</v>
      </c>
      <c r="B1402" s="16">
        <v>17</v>
      </c>
      <c r="D1402" s="17" t="s">
        <v>8221</v>
      </c>
      <c r="E1402" s="16">
        <v>10</v>
      </c>
    </row>
    <row r="1403" spans="1:5" x14ac:dyDescent="0.25">
      <c r="A1403" s="17" t="s">
        <v>8219</v>
      </c>
      <c r="B1403" s="16">
        <v>28</v>
      </c>
      <c r="D1403" s="17" t="s">
        <v>8221</v>
      </c>
      <c r="E1403" s="16">
        <v>19</v>
      </c>
    </row>
    <row r="1404" spans="1:5" x14ac:dyDescent="0.25">
      <c r="A1404" s="17" t="s">
        <v>8219</v>
      </c>
      <c r="B1404" s="16">
        <v>18</v>
      </c>
      <c r="D1404" s="17" t="s">
        <v>8221</v>
      </c>
      <c r="E1404" s="16">
        <v>13</v>
      </c>
    </row>
    <row r="1405" spans="1:5" x14ac:dyDescent="0.25">
      <c r="A1405" s="17" t="s">
        <v>8219</v>
      </c>
      <c r="B1405" s="16">
        <v>61</v>
      </c>
      <c r="D1405" s="17" t="s">
        <v>8221</v>
      </c>
      <c r="E1405" s="16">
        <v>13</v>
      </c>
    </row>
    <row r="1406" spans="1:5" x14ac:dyDescent="0.25">
      <c r="A1406" s="17" t="s">
        <v>8219</v>
      </c>
      <c r="B1406" s="16">
        <v>108</v>
      </c>
      <c r="D1406" s="17" t="s">
        <v>8221</v>
      </c>
      <c r="E1406" s="16">
        <v>4</v>
      </c>
    </row>
    <row r="1407" spans="1:5" x14ac:dyDescent="0.25">
      <c r="A1407" s="17" t="s">
        <v>8219</v>
      </c>
      <c r="B1407" s="16">
        <v>142</v>
      </c>
      <c r="D1407" s="17" t="s">
        <v>8221</v>
      </c>
      <c r="E1407" s="16">
        <v>0</v>
      </c>
    </row>
    <row r="1408" spans="1:5" x14ac:dyDescent="0.25">
      <c r="A1408" s="17" t="s">
        <v>8219</v>
      </c>
      <c r="B1408" s="16">
        <v>74</v>
      </c>
      <c r="D1408" s="17" t="s">
        <v>8221</v>
      </c>
      <c r="E1408" s="16">
        <v>3</v>
      </c>
    </row>
    <row r="1409" spans="1:5" x14ac:dyDescent="0.25">
      <c r="A1409" s="17" t="s">
        <v>8219</v>
      </c>
      <c r="B1409" s="16">
        <v>38</v>
      </c>
      <c r="D1409" s="17" t="s">
        <v>8221</v>
      </c>
      <c r="E1409" s="16">
        <v>1</v>
      </c>
    </row>
    <row r="1410" spans="1:5" x14ac:dyDescent="0.25">
      <c r="A1410" s="17" t="s">
        <v>8219</v>
      </c>
      <c r="B1410" s="16">
        <v>20</v>
      </c>
      <c r="D1410" s="17" t="s">
        <v>8221</v>
      </c>
      <c r="E1410" s="16">
        <v>9</v>
      </c>
    </row>
    <row r="1411" spans="1:5" x14ac:dyDescent="0.25">
      <c r="A1411" s="17" t="s">
        <v>8219</v>
      </c>
      <c r="B1411" s="16">
        <v>24</v>
      </c>
      <c r="D1411" s="17" t="s">
        <v>8221</v>
      </c>
      <c r="E1411" s="16">
        <v>1</v>
      </c>
    </row>
    <row r="1412" spans="1:5" x14ac:dyDescent="0.25">
      <c r="A1412" s="17" t="s">
        <v>8219</v>
      </c>
      <c r="B1412" s="16">
        <v>66</v>
      </c>
      <c r="D1412" s="17" t="s">
        <v>8221</v>
      </c>
      <c r="E1412" s="16">
        <v>1</v>
      </c>
    </row>
    <row r="1413" spans="1:5" x14ac:dyDescent="0.25">
      <c r="A1413" s="17" t="s">
        <v>8219</v>
      </c>
      <c r="B1413" s="16">
        <v>28</v>
      </c>
      <c r="D1413" s="17" t="s">
        <v>8221</v>
      </c>
      <c r="E1413" s="16">
        <v>4</v>
      </c>
    </row>
    <row r="1414" spans="1:5" x14ac:dyDescent="0.25">
      <c r="A1414" s="17" t="s">
        <v>8219</v>
      </c>
      <c r="B1414" s="16">
        <v>24</v>
      </c>
      <c r="D1414" s="17" t="s">
        <v>8221</v>
      </c>
      <c r="E1414" s="16">
        <v>17</v>
      </c>
    </row>
    <row r="1415" spans="1:5" x14ac:dyDescent="0.25">
      <c r="A1415" s="17" t="s">
        <v>8219</v>
      </c>
      <c r="B1415" s="16">
        <v>73</v>
      </c>
      <c r="D1415" s="17" t="s">
        <v>8221</v>
      </c>
      <c r="E1415" s="16">
        <v>0</v>
      </c>
    </row>
    <row r="1416" spans="1:5" x14ac:dyDescent="0.25">
      <c r="A1416" s="17" t="s">
        <v>8219</v>
      </c>
      <c r="B1416" s="16">
        <v>3</v>
      </c>
      <c r="D1416" s="17" t="s">
        <v>8221</v>
      </c>
      <c r="E1416" s="16">
        <v>12</v>
      </c>
    </row>
    <row r="1417" spans="1:5" x14ac:dyDescent="0.25">
      <c r="A1417" s="17" t="s">
        <v>8219</v>
      </c>
      <c r="B1417" s="16">
        <v>20</v>
      </c>
      <c r="D1417" s="17" t="s">
        <v>8221</v>
      </c>
      <c r="E1417" s="16">
        <v>14</v>
      </c>
    </row>
    <row r="1418" spans="1:5" x14ac:dyDescent="0.25">
      <c r="A1418" s="17" t="s">
        <v>8219</v>
      </c>
      <c r="B1418" s="16">
        <v>21</v>
      </c>
      <c r="D1418" s="17" t="s">
        <v>8221</v>
      </c>
      <c r="E1418" s="16">
        <v>1</v>
      </c>
    </row>
    <row r="1419" spans="1:5" x14ac:dyDescent="0.25">
      <c r="A1419" s="17" t="s">
        <v>8219</v>
      </c>
      <c r="B1419" s="16">
        <v>94</v>
      </c>
      <c r="D1419" s="17" t="s">
        <v>8221</v>
      </c>
      <c r="E1419" s="16">
        <v>14</v>
      </c>
    </row>
    <row r="1420" spans="1:5" x14ac:dyDescent="0.25">
      <c r="A1420" s="17" t="s">
        <v>8219</v>
      </c>
      <c r="B1420" s="16">
        <v>139</v>
      </c>
      <c r="D1420" s="17" t="s">
        <v>8221</v>
      </c>
      <c r="E1420" s="16">
        <v>4</v>
      </c>
    </row>
    <row r="1421" spans="1:5" x14ac:dyDescent="0.25">
      <c r="A1421" s="17" t="s">
        <v>8219</v>
      </c>
      <c r="B1421" s="16">
        <v>130</v>
      </c>
      <c r="D1421" s="17" t="s">
        <v>8221</v>
      </c>
      <c r="E1421" s="16">
        <v>2</v>
      </c>
    </row>
    <row r="1422" spans="1:5" x14ac:dyDescent="0.25">
      <c r="A1422" s="17" t="s">
        <v>8219</v>
      </c>
      <c r="B1422" s="16">
        <v>31</v>
      </c>
      <c r="D1422" s="17" t="s">
        <v>8221</v>
      </c>
      <c r="E1422" s="16">
        <v>1</v>
      </c>
    </row>
    <row r="1423" spans="1:5" x14ac:dyDescent="0.25">
      <c r="A1423" s="17" t="s">
        <v>8219</v>
      </c>
      <c r="B1423" s="16">
        <v>13</v>
      </c>
      <c r="D1423" s="17" t="s">
        <v>8221</v>
      </c>
      <c r="E1423" s="16">
        <v>2</v>
      </c>
    </row>
    <row r="1424" spans="1:5" x14ac:dyDescent="0.25">
      <c r="A1424" s="17" t="s">
        <v>8219</v>
      </c>
      <c r="B1424" s="16">
        <v>90</v>
      </c>
      <c r="D1424" s="17" t="s">
        <v>8221</v>
      </c>
      <c r="E1424" s="16">
        <v>1</v>
      </c>
    </row>
    <row r="1425" spans="1:5" x14ac:dyDescent="0.25">
      <c r="A1425" s="17" t="s">
        <v>8219</v>
      </c>
      <c r="B1425" s="16">
        <v>141</v>
      </c>
      <c r="D1425" s="17" t="s">
        <v>8221</v>
      </c>
      <c r="E1425" s="16">
        <v>1</v>
      </c>
    </row>
    <row r="1426" spans="1:5" x14ac:dyDescent="0.25">
      <c r="A1426" s="17" t="s">
        <v>8219</v>
      </c>
      <c r="B1426" s="16">
        <v>23</v>
      </c>
      <c r="D1426" s="17" t="s">
        <v>8221</v>
      </c>
      <c r="E1426" s="16">
        <v>4</v>
      </c>
    </row>
    <row r="1427" spans="1:5" x14ac:dyDescent="0.25">
      <c r="A1427" s="17" t="s">
        <v>8219</v>
      </c>
      <c r="B1427" s="16">
        <v>18</v>
      </c>
      <c r="D1427" s="17" t="s">
        <v>8221</v>
      </c>
      <c r="E1427" s="16">
        <v>3</v>
      </c>
    </row>
    <row r="1428" spans="1:5" x14ac:dyDescent="0.25">
      <c r="A1428" s="17" t="s">
        <v>8219</v>
      </c>
      <c r="B1428" s="16">
        <v>76</v>
      </c>
      <c r="D1428" s="17" t="s">
        <v>8221</v>
      </c>
      <c r="E1428" s="16">
        <v>38</v>
      </c>
    </row>
    <row r="1429" spans="1:5" x14ac:dyDescent="0.25">
      <c r="A1429" s="17" t="s">
        <v>8219</v>
      </c>
      <c r="B1429" s="16">
        <v>93</v>
      </c>
      <c r="D1429" s="17" t="s">
        <v>8221</v>
      </c>
      <c r="E1429" s="16">
        <v>4</v>
      </c>
    </row>
    <row r="1430" spans="1:5" x14ac:dyDescent="0.25">
      <c r="A1430" s="17" t="s">
        <v>8219</v>
      </c>
      <c r="B1430" s="16">
        <v>69</v>
      </c>
      <c r="D1430" s="17" t="s">
        <v>8221</v>
      </c>
      <c r="E1430" s="16">
        <v>0</v>
      </c>
    </row>
    <row r="1431" spans="1:5" x14ac:dyDescent="0.25">
      <c r="A1431" s="17" t="s">
        <v>8219</v>
      </c>
      <c r="B1431" s="16">
        <v>21</v>
      </c>
      <c r="D1431" s="17" t="s">
        <v>8221</v>
      </c>
      <c r="E1431" s="16">
        <v>2</v>
      </c>
    </row>
    <row r="1432" spans="1:5" x14ac:dyDescent="0.25">
      <c r="A1432" s="17" t="s">
        <v>8219</v>
      </c>
      <c r="B1432" s="16">
        <v>57</v>
      </c>
      <c r="D1432" s="17" t="s">
        <v>8221</v>
      </c>
      <c r="E1432" s="16">
        <v>0</v>
      </c>
    </row>
    <row r="1433" spans="1:5" x14ac:dyDescent="0.25">
      <c r="A1433" s="17" t="s">
        <v>8219</v>
      </c>
      <c r="B1433" s="16">
        <v>108</v>
      </c>
      <c r="D1433" s="17" t="s">
        <v>8221</v>
      </c>
      <c r="E1433" s="16">
        <v>1</v>
      </c>
    </row>
    <row r="1434" spans="1:5" x14ac:dyDescent="0.25">
      <c r="A1434" s="17" t="s">
        <v>8219</v>
      </c>
      <c r="B1434" s="16">
        <v>83</v>
      </c>
      <c r="D1434" s="17" t="s">
        <v>8221</v>
      </c>
      <c r="E1434" s="16">
        <v>7</v>
      </c>
    </row>
    <row r="1435" spans="1:5" x14ac:dyDescent="0.25">
      <c r="A1435" s="17" t="s">
        <v>8219</v>
      </c>
      <c r="B1435" s="16">
        <v>96</v>
      </c>
      <c r="D1435" s="17" t="s">
        <v>8221</v>
      </c>
      <c r="E1435" s="16">
        <v>2</v>
      </c>
    </row>
    <row r="1436" spans="1:5" x14ac:dyDescent="0.25">
      <c r="A1436" s="17" t="s">
        <v>8219</v>
      </c>
      <c r="B1436" s="16">
        <v>64</v>
      </c>
      <c r="D1436" s="17" t="s">
        <v>8221</v>
      </c>
      <c r="E1436" s="16">
        <v>4</v>
      </c>
    </row>
    <row r="1437" spans="1:5" x14ac:dyDescent="0.25">
      <c r="A1437" s="17" t="s">
        <v>8219</v>
      </c>
      <c r="B1437" s="16">
        <v>14</v>
      </c>
      <c r="D1437" s="17" t="s">
        <v>8221</v>
      </c>
      <c r="E1437" s="16">
        <v>4</v>
      </c>
    </row>
    <row r="1438" spans="1:5" x14ac:dyDescent="0.25">
      <c r="A1438" s="17" t="s">
        <v>8219</v>
      </c>
      <c r="B1438" s="16">
        <v>169</v>
      </c>
      <c r="D1438" s="17" t="s">
        <v>8221</v>
      </c>
      <c r="E1438" s="16">
        <v>3</v>
      </c>
    </row>
    <row r="1439" spans="1:5" x14ac:dyDescent="0.25">
      <c r="A1439" s="17" t="s">
        <v>8219</v>
      </c>
      <c r="B1439" s="16">
        <v>33</v>
      </c>
      <c r="D1439" s="17" t="s">
        <v>8221</v>
      </c>
      <c r="E1439" s="16">
        <v>2</v>
      </c>
    </row>
    <row r="1440" spans="1:5" x14ac:dyDescent="0.25">
      <c r="A1440" s="17" t="s">
        <v>8219</v>
      </c>
      <c r="B1440" s="16">
        <v>102</v>
      </c>
      <c r="D1440" s="17" t="s">
        <v>8221</v>
      </c>
      <c r="E1440" s="16">
        <v>197</v>
      </c>
    </row>
    <row r="1441" spans="1:5" x14ac:dyDescent="0.25">
      <c r="A1441" s="17" t="s">
        <v>8219</v>
      </c>
      <c r="B1441" s="16">
        <v>104</v>
      </c>
      <c r="D1441" s="17" t="s">
        <v>8221</v>
      </c>
      <c r="E1441" s="16">
        <v>0</v>
      </c>
    </row>
    <row r="1442" spans="1:5" x14ac:dyDescent="0.25">
      <c r="A1442" s="17" t="s">
        <v>8219</v>
      </c>
      <c r="B1442" s="16">
        <v>20</v>
      </c>
      <c r="D1442" s="17" t="s">
        <v>8221</v>
      </c>
      <c r="E1442" s="16">
        <v>1</v>
      </c>
    </row>
    <row r="1443" spans="1:5" x14ac:dyDescent="0.25">
      <c r="A1443" s="17" t="s">
        <v>8219</v>
      </c>
      <c r="B1443" s="16">
        <v>35</v>
      </c>
      <c r="D1443" s="17" t="s">
        <v>8221</v>
      </c>
      <c r="E1443" s="16">
        <v>4</v>
      </c>
    </row>
    <row r="1444" spans="1:5" x14ac:dyDescent="0.25">
      <c r="A1444" s="17" t="s">
        <v>8219</v>
      </c>
      <c r="B1444" s="16">
        <v>94</v>
      </c>
      <c r="D1444" s="17" t="s">
        <v>8221</v>
      </c>
      <c r="E1444" s="16">
        <v>0</v>
      </c>
    </row>
    <row r="1445" spans="1:5" x14ac:dyDescent="0.25">
      <c r="A1445" s="17" t="s">
        <v>8219</v>
      </c>
      <c r="B1445" s="16">
        <v>14</v>
      </c>
      <c r="D1445" s="17" t="s">
        <v>8221</v>
      </c>
      <c r="E1445" s="16">
        <v>7</v>
      </c>
    </row>
    <row r="1446" spans="1:5" x14ac:dyDescent="0.25">
      <c r="A1446" s="17" t="s">
        <v>8219</v>
      </c>
      <c r="B1446" s="16">
        <v>15</v>
      </c>
      <c r="D1446" s="17" t="s">
        <v>8221</v>
      </c>
      <c r="E1446" s="16">
        <v>11</v>
      </c>
    </row>
    <row r="1447" spans="1:5" x14ac:dyDescent="0.25">
      <c r="A1447" s="17" t="s">
        <v>8219</v>
      </c>
      <c r="B1447" s="16">
        <v>51</v>
      </c>
      <c r="D1447" s="17" t="s">
        <v>8221</v>
      </c>
      <c r="E1447" s="16">
        <v>0</v>
      </c>
    </row>
    <row r="1448" spans="1:5" x14ac:dyDescent="0.25">
      <c r="A1448" s="17" t="s">
        <v>8219</v>
      </c>
      <c r="B1448" s="16">
        <v>19</v>
      </c>
      <c r="D1448" s="17" t="s">
        <v>8221</v>
      </c>
      <c r="E1448" s="16">
        <v>6</v>
      </c>
    </row>
    <row r="1449" spans="1:5" x14ac:dyDescent="0.25">
      <c r="A1449" s="17" t="s">
        <v>8219</v>
      </c>
      <c r="B1449" s="16">
        <v>23</v>
      </c>
      <c r="D1449" s="17" t="s">
        <v>8221</v>
      </c>
      <c r="E1449" s="16">
        <v>0</v>
      </c>
    </row>
    <row r="1450" spans="1:5" x14ac:dyDescent="0.25">
      <c r="A1450" s="17" t="s">
        <v>8219</v>
      </c>
      <c r="B1450" s="16">
        <v>97</v>
      </c>
      <c r="D1450" s="17" t="s">
        <v>8221</v>
      </c>
      <c r="E1450" s="16">
        <v>7</v>
      </c>
    </row>
    <row r="1451" spans="1:5" x14ac:dyDescent="0.25">
      <c r="A1451" s="17" t="s">
        <v>8219</v>
      </c>
      <c r="B1451" s="16">
        <v>76</v>
      </c>
      <c r="D1451" s="17" t="s">
        <v>8221</v>
      </c>
      <c r="E1451" s="16">
        <v>94</v>
      </c>
    </row>
    <row r="1452" spans="1:5" x14ac:dyDescent="0.25">
      <c r="A1452" s="17" t="s">
        <v>8219</v>
      </c>
      <c r="B1452" s="16">
        <v>11</v>
      </c>
      <c r="D1452" s="17" t="s">
        <v>8221</v>
      </c>
      <c r="E1452" s="16">
        <v>2</v>
      </c>
    </row>
    <row r="1453" spans="1:5" x14ac:dyDescent="0.25">
      <c r="A1453" s="17" t="s">
        <v>8219</v>
      </c>
      <c r="B1453" s="16">
        <v>52</v>
      </c>
      <c r="D1453" s="17" t="s">
        <v>8221</v>
      </c>
      <c r="E1453" s="16">
        <v>25</v>
      </c>
    </row>
    <row r="1454" spans="1:5" x14ac:dyDescent="0.25">
      <c r="A1454" s="17" t="s">
        <v>8219</v>
      </c>
      <c r="B1454" s="16">
        <v>95</v>
      </c>
      <c r="D1454" s="17" t="s">
        <v>8221</v>
      </c>
      <c r="E1454" s="16">
        <v>17</v>
      </c>
    </row>
    <row r="1455" spans="1:5" x14ac:dyDescent="0.25">
      <c r="A1455" s="17" t="s">
        <v>8219</v>
      </c>
      <c r="B1455" s="16">
        <v>35</v>
      </c>
      <c r="D1455" s="17" t="s">
        <v>8221</v>
      </c>
      <c r="E1455" s="16">
        <v>2</v>
      </c>
    </row>
    <row r="1456" spans="1:5" x14ac:dyDescent="0.25">
      <c r="A1456" s="17" t="s">
        <v>8219</v>
      </c>
      <c r="B1456" s="16">
        <v>21</v>
      </c>
      <c r="D1456" s="17" t="s">
        <v>8221</v>
      </c>
      <c r="E1456" s="16">
        <v>4</v>
      </c>
    </row>
    <row r="1457" spans="1:5" x14ac:dyDescent="0.25">
      <c r="A1457" s="17" t="s">
        <v>8219</v>
      </c>
      <c r="B1457" s="16">
        <v>93</v>
      </c>
      <c r="D1457" s="17" t="s">
        <v>8221</v>
      </c>
      <c r="E1457" s="16">
        <v>5</v>
      </c>
    </row>
    <row r="1458" spans="1:5" x14ac:dyDescent="0.25">
      <c r="A1458" s="17" t="s">
        <v>8219</v>
      </c>
      <c r="B1458" s="16">
        <v>11</v>
      </c>
      <c r="D1458" s="17" t="s">
        <v>8221</v>
      </c>
      <c r="E1458" s="16">
        <v>2</v>
      </c>
    </row>
    <row r="1459" spans="1:5" x14ac:dyDescent="0.25">
      <c r="A1459" s="17" t="s">
        <v>8219</v>
      </c>
      <c r="B1459" s="16">
        <v>21</v>
      </c>
      <c r="D1459" s="17" t="s">
        <v>8221</v>
      </c>
      <c r="E1459" s="16">
        <v>2</v>
      </c>
    </row>
    <row r="1460" spans="1:5" x14ac:dyDescent="0.25">
      <c r="A1460" s="17" t="s">
        <v>8219</v>
      </c>
      <c r="B1460" s="16">
        <v>54</v>
      </c>
      <c r="D1460" s="17" t="s">
        <v>8221</v>
      </c>
      <c r="E1460" s="16">
        <v>3</v>
      </c>
    </row>
    <row r="1461" spans="1:5" x14ac:dyDescent="0.25">
      <c r="A1461" s="17" t="s">
        <v>8219</v>
      </c>
      <c r="B1461" s="16">
        <v>31</v>
      </c>
      <c r="D1461" s="17" t="s">
        <v>8221</v>
      </c>
      <c r="E1461" s="16">
        <v>0</v>
      </c>
    </row>
    <row r="1462" spans="1:5" x14ac:dyDescent="0.25">
      <c r="A1462" s="17" t="s">
        <v>8219</v>
      </c>
      <c r="B1462" s="16">
        <v>132</v>
      </c>
      <c r="D1462" s="17" t="s">
        <v>8221</v>
      </c>
      <c r="E1462" s="16">
        <v>4</v>
      </c>
    </row>
    <row r="1463" spans="1:5" x14ac:dyDescent="0.25">
      <c r="A1463" s="17" t="s">
        <v>8219</v>
      </c>
      <c r="B1463" s="16">
        <v>3</v>
      </c>
      <c r="D1463" s="17" t="s">
        <v>8221</v>
      </c>
      <c r="E1463" s="16">
        <v>1</v>
      </c>
    </row>
    <row r="1464" spans="1:5" x14ac:dyDescent="0.25">
      <c r="A1464" s="17" t="s">
        <v>8219</v>
      </c>
      <c r="B1464" s="16">
        <v>6</v>
      </c>
      <c r="D1464" s="17" t="s">
        <v>8221</v>
      </c>
      <c r="E1464" s="16">
        <v>12</v>
      </c>
    </row>
    <row r="1465" spans="1:5" x14ac:dyDescent="0.25">
      <c r="A1465" s="17" t="s">
        <v>8219</v>
      </c>
      <c r="B1465" s="16">
        <v>10</v>
      </c>
      <c r="D1465" s="17" t="s">
        <v>8221</v>
      </c>
      <c r="E1465" s="16">
        <v>4</v>
      </c>
    </row>
    <row r="1466" spans="1:5" x14ac:dyDescent="0.25">
      <c r="A1466" s="17" t="s">
        <v>8219</v>
      </c>
      <c r="B1466" s="16">
        <v>147</v>
      </c>
      <c r="D1466" s="17" t="s">
        <v>8221</v>
      </c>
      <c r="E1466" s="16">
        <v>91</v>
      </c>
    </row>
    <row r="1467" spans="1:5" x14ac:dyDescent="0.25">
      <c r="A1467" s="17" t="s">
        <v>8219</v>
      </c>
      <c r="B1467" s="16">
        <v>199</v>
      </c>
      <c r="D1467" s="17" t="s">
        <v>8221</v>
      </c>
      <c r="E1467" s="16">
        <v>1</v>
      </c>
    </row>
    <row r="1468" spans="1:5" x14ac:dyDescent="0.25">
      <c r="A1468" s="17" t="s">
        <v>8219</v>
      </c>
      <c r="B1468" s="16">
        <v>50</v>
      </c>
      <c r="D1468" s="17" t="s">
        <v>8221</v>
      </c>
      <c r="E1468" s="16">
        <v>1</v>
      </c>
    </row>
    <row r="1469" spans="1:5" x14ac:dyDescent="0.25">
      <c r="A1469" s="17" t="s">
        <v>8219</v>
      </c>
      <c r="B1469" s="16">
        <v>21</v>
      </c>
      <c r="D1469" s="17" t="s">
        <v>8221</v>
      </c>
      <c r="E1469" s="16">
        <v>0</v>
      </c>
    </row>
    <row r="1470" spans="1:5" x14ac:dyDescent="0.25">
      <c r="A1470" s="17" t="s">
        <v>8219</v>
      </c>
      <c r="B1470" s="16">
        <v>24</v>
      </c>
      <c r="D1470" s="17" t="s">
        <v>8221</v>
      </c>
      <c r="E1470" s="16">
        <v>13</v>
      </c>
    </row>
    <row r="1471" spans="1:5" x14ac:dyDescent="0.25">
      <c r="A1471" s="17" t="s">
        <v>8219</v>
      </c>
      <c r="B1471" s="16">
        <v>32</v>
      </c>
      <c r="D1471" s="17" t="s">
        <v>8221</v>
      </c>
      <c r="E1471" s="16">
        <v>2</v>
      </c>
    </row>
    <row r="1472" spans="1:5" x14ac:dyDescent="0.25">
      <c r="A1472" s="17" t="s">
        <v>8219</v>
      </c>
      <c r="B1472" s="16">
        <v>62</v>
      </c>
      <c r="D1472" s="17" t="s">
        <v>8221</v>
      </c>
      <c r="E1472" s="16">
        <v>0</v>
      </c>
    </row>
    <row r="1473" spans="1:5" x14ac:dyDescent="0.25">
      <c r="A1473" s="17" t="s">
        <v>8219</v>
      </c>
      <c r="B1473" s="16">
        <v>9</v>
      </c>
      <c r="D1473" s="17" t="s">
        <v>8221</v>
      </c>
      <c r="E1473" s="16">
        <v>21</v>
      </c>
    </row>
    <row r="1474" spans="1:5" x14ac:dyDescent="0.25">
      <c r="A1474" s="17" t="s">
        <v>8219</v>
      </c>
      <c r="B1474" s="16">
        <v>38</v>
      </c>
      <c r="D1474" s="17" t="s">
        <v>8221</v>
      </c>
      <c r="E1474" s="16">
        <v>9</v>
      </c>
    </row>
    <row r="1475" spans="1:5" x14ac:dyDescent="0.25">
      <c r="A1475" s="17" t="s">
        <v>8219</v>
      </c>
      <c r="B1475" s="16">
        <v>54</v>
      </c>
      <c r="D1475" s="17" t="s">
        <v>8221</v>
      </c>
      <c r="E1475" s="16">
        <v>6</v>
      </c>
    </row>
    <row r="1476" spans="1:5" x14ac:dyDescent="0.25">
      <c r="A1476" s="17" t="s">
        <v>8219</v>
      </c>
      <c r="B1476" s="16">
        <v>37</v>
      </c>
      <c r="D1476" s="17" t="s">
        <v>8221</v>
      </c>
      <c r="E1476" s="16">
        <v>4</v>
      </c>
    </row>
    <row r="1477" spans="1:5" x14ac:dyDescent="0.25">
      <c r="A1477" s="17" t="s">
        <v>8219</v>
      </c>
      <c r="B1477" s="16">
        <v>39</v>
      </c>
      <c r="D1477" s="17" t="s">
        <v>8221</v>
      </c>
      <c r="E1477" s="16">
        <v>7</v>
      </c>
    </row>
    <row r="1478" spans="1:5" x14ac:dyDescent="0.25">
      <c r="A1478" s="17" t="s">
        <v>8219</v>
      </c>
      <c r="B1478" s="16">
        <v>34</v>
      </c>
      <c r="D1478" s="17" t="s">
        <v>8221</v>
      </c>
      <c r="E1478" s="16">
        <v>5</v>
      </c>
    </row>
    <row r="1479" spans="1:5" x14ac:dyDescent="0.25">
      <c r="A1479" s="17" t="s">
        <v>8219</v>
      </c>
      <c r="B1479" s="16">
        <v>55</v>
      </c>
      <c r="D1479" s="17" t="s">
        <v>8221</v>
      </c>
      <c r="E1479" s="16">
        <v>0</v>
      </c>
    </row>
    <row r="1480" spans="1:5" x14ac:dyDescent="0.25">
      <c r="A1480" s="17" t="s">
        <v>8219</v>
      </c>
      <c r="B1480" s="16">
        <v>32</v>
      </c>
      <c r="D1480" s="17" t="s">
        <v>8221</v>
      </c>
      <c r="E1480" s="16">
        <v>3</v>
      </c>
    </row>
    <row r="1481" spans="1:5" x14ac:dyDescent="0.25">
      <c r="A1481" s="17" t="s">
        <v>8219</v>
      </c>
      <c r="B1481" s="16">
        <v>25</v>
      </c>
      <c r="D1481" s="17" t="s">
        <v>8221</v>
      </c>
      <c r="E1481" s="16">
        <v>9</v>
      </c>
    </row>
    <row r="1482" spans="1:5" x14ac:dyDescent="0.25">
      <c r="A1482" s="17" t="s">
        <v>8219</v>
      </c>
      <c r="B1482" s="16">
        <v>33</v>
      </c>
      <c r="D1482" s="17" t="s">
        <v>8221</v>
      </c>
      <c r="E1482" s="16">
        <v>6</v>
      </c>
    </row>
    <row r="1483" spans="1:5" x14ac:dyDescent="0.25">
      <c r="A1483" s="17" t="s">
        <v>8219</v>
      </c>
      <c r="B1483" s="16">
        <v>108</v>
      </c>
      <c r="D1483" s="17" t="s">
        <v>8221</v>
      </c>
      <c r="E1483" s="16">
        <v>4</v>
      </c>
    </row>
    <row r="1484" spans="1:5" x14ac:dyDescent="0.25">
      <c r="A1484" s="17" t="s">
        <v>8219</v>
      </c>
      <c r="B1484" s="16">
        <v>20</v>
      </c>
      <c r="D1484" s="17" t="s">
        <v>8221</v>
      </c>
      <c r="E1484" s="16">
        <v>1</v>
      </c>
    </row>
    <row r="1485" spans="1:5" x14ac:dyDescent="0.25">
      <c r="A1485" s="17" t="s">
        <v>8219</v>
      </c>
      <c r="B1485" s="16">
        <v>98</v>
      </c>
      <c r="D1485" s="17" t="s">
        <v>8221</v>
      </c>
      <c r="E1485" s="16">
        <v>17</v>
      </c>
    </row>
    <row r="1486" spans="1:5" x14ac:dyDescent="0.25">
      <c r="A1486" s="17" t="s">
        <v>8219</v>
      </c>
      <c r="B1486" s="16">
        <v>196</v>
      </c>
      <c r="D1486" s="17" t="s">
        <v>8221</v>
      </c>
      <c r="E1486" s="16">
        <v>1</v>
      </c>
    </row>
    <row r="1487" spans="1:5" x14ac:dyDescent="0.25">
      <c r="A1487" s="17" t="s">
        <v>8219</v>
      </c>
      <c r="B1487" s="16">
        <v>39</v>
      </c>
      <c r="D1487" s="17" t="s">
        <v>8221</v>
      </c>
      <c r="E1487" s="16">
        <v>13</v>
      </c>
    </row>
    <row r="1488" spans="1:5" x14ac:dyDescent="0.25">
      <c r="A1488" s="17" t="s">
        <v>8219</v>
      </c>
      <c r="B1488" s="16">
        <v>128</v>
      </c>
      <c r="D1488" s="17" t="s">
        <v>8221</v>
      </c>
      <c r="E1488" s="16">
        <v>6</v>
      </c>
    </row>
    <row r="1489" spans="1:5" x14ac:dyDescent="0.25">
      <c r="A1489" s="17" t="s">
        <v>8219</v>
      </c>
      <c r="B1489" s="16">
        <v>71</v>
      </c>
      <c r="D1489" s="17" t="s">
        <v>8221</v>
      </c>
      <c r="E1489" s="16">
        <v>0</v>
      </c>
    </row>
    <row r="1490" spans="1:5" x14ac:dyDescent="0.25">
      <c r="A1490" s="17" t="s">
        <v>8219</v>
      </c>
      <c r="B1490" s="16">
        <v>47</v>
      </c>
      <c r="D1490" s="17" t="s">
        <v>8221</v>
      </c>
      <c r="E1490" s="16">
        <v>2</v>
      </c>
    </row>
    <row r="1491" spans="1:5" x14ac:dyDescent="0.25">
      <c r="A1491" s="17" t="s">
        <v>8219</v>
      </c>
      <c r="B1491" s="16">
        <v>17</v>
      </c>
      <c r="D1491" s="17" t="s">
        <v>8221</v>
      </c>
      <c r="E1491" s="16">
        <v>2</v>
      </c>
    </row>
    <row r="1492" spans="1:5" x14ac:dyDescent="0.25">
      <c r="A1492" s="17" t="s">
        <v>8219</v>
      </c>
      <c r="B1492" s="16">
        <v>91</v>
      </c>
      <c r="D1492" s="17" t="s">
        <v>8221</v>
      </c>
      <c r="E1492" s="16">
        <v>21</v>
      </c>
    </row>
    <row r="1493" spans="1:5" x14ac:dyDescent="0.25">
      <c r="A1493" s="17" t="s">
        <v>8219</v>
      </c>
      <c r="B1493" s="16">
        <v>43</v>
      </c>
      <c r="D1493" s="17" t="s">
        <v>8221</v>
      </c>
      <c r="E1493" s="16">
        <v>13</v>
      </c>
    </row>
    <row r="1494" spans="1:5" x14ac:dyDescent="0.25">
      <c r="A1494" s="17" t="s">
        <v>8219</v>
      </c>
      <c r="B1494" s="16">
        <v>17</v>
      </c>
      <c r="D1494" s="17" t="s">
        <v>8221</v>
      </c>
      <c r="E1494" s="16">
        <v>0</v>
      </c>
    </row>
    <row r="1495" spans="1:5" x14ac:dyDescent="0.25">
      <c r="A1495" s="17" t="s">
        <v>8219</v>
      </c>
      <c r="B1495" s="16">
        <v>33</v>
      </c>
      <c r="D1495" s="17" t="s">
        <v>8221</v>
      </c>
      <c r="E1495" s="16">
        <v>6</v>
      </c>
    </row>
    <row r="1496" spans="1:5" x14ac:dyDescent="0.25">
      <c r="A1496" s="17" t="s">
        <v>8219</v>
      </c>
      <c r="B1496" s="16">
        <v>87</v>
      </c>
      <c r="D1496" s="17" t="s">
        <v>8221</v>
      </c>
      <c r="E1496" s="16">
        <v>0</v>
      </c>
    </row>
    <row r="1497" spans="1:5" x14ac:dyDescent="0.25">
      <c r="A1497" s="17" t="s">
        <v>8219</v>
      </c>
      <c r="B1497" s="16">
        <v>113</v>
      </c>
      <c r="D1497" s="17" t="s">
        <v>8221</v>
      </c>
      <c r="E1497" s="16">
        <v>1</v>
      </c>
    </row>
    <row r="1498" spans="1:5" x14ac:dyDescent="0.25">
      <c r="A1498" s="17" t="s">
        <v>8219</v>
      </c>
      <c r="B1498" s="16">
        <v>14</v>
      </c>
      <c r="D1498" s="17" t="s">
        <v>8221</v>
      </c>
      <c r="E1498" s="16">
        <v>0</v>
      </c>
    </row>
    <row r="1499" spans="1:5" x14ac:dyDescent="0.25">
      <c r="A1499" s="17" t="s">
        <v>8219</v>
      </c>
      <c r="B1499" s="16">
        <v>30</v>
      </c>
      <c r="D1499" s="17" t="s">
        <v>8221</v>
      </c>
      <c r="E1499" s="16">
        <v>12</v>
      </c>
    </row>
    <row r="1500" spans="1:5" x14ac:dyDescent="0.25">
      <c r="A1500" s="17" t="s">
        <v>8219</v>
      </c>
      <c r="B1500" s="16">
        <v>16</v>
      </c>
      <c r="D1500" s="17" t="s">
        <v>8221</v>
      </c>
      <c r="E1500" s="16">
        <v>2</v>
      </c>
    </row>
    <row r="1501" spans="1:5" x14ac:dyDescent="0.25">
      <c r="A1501" s="17" t="s">
        <v>8219</v>
      </c>
      <c r="B1501" s="16">
        <v>46</v>
      </c>
      <c r="D1501" s="17" t="s">
        <v>8221</v>
      </c>
      <c r="E1501" s="16">
        <v>6</v>
      </c>
    </row>
    <row r="1502" spans="1:5" x14ac:dyDescent="0.25">
      <c r="A1502" s="17" t="s">
        <v>8219</v>
      </c>
      <c r="B1502" s="16">
        <v>24</v>
      </c>
      <c r="D1502" s="17" t="s">
        <v>8221</v>
      </c>
      <c r="E1502" s="16">
        <v>1</v>
      </c>
    </row>
    <row r="1503" spans="1:5" x14ac:dyDescent="0.25">
      <c r="A1503" s="17" t="s">
        <v>8219</v>
      </c>
      <c r="B1503" s="16">
        <v>97</v>
      </c>
      <c r="D1503" s="17" t="s">
        <v>8221</v>
      </c>
      <c r="E1503" s="16">
        <v>1</v>
      </c>
    </row>
    <row r="1504" spans="1:5" x14ac:dyDescent="0.25">
      <c r="A1504" s="17" t="s">
        <v>8219</v>
      </c>
      <c r="B1504" s="16">
        <v>59</v>
      </c>
      <c r="D1504" s="17" t="s">
        <v>8221</v>
      </c>
      <c r="E1504" s="16">
        <v>5</v>
      </c>
    </row>
    <row r="1505" spans="1:5" x14ac:dyDescent="0.25">
      <c r="A1505" s="17" t="s">
        <v>8219</v>
      </c>
      <c r="B1505" s="16">
        <v>1095</v>
      </c>
      <c r="D1505" s="17" t="s">
        <v>8221</v>
      </c>
      <c r="E1505" s="16">
        <v>0</v>
      </c>
    </row>
    <row r="1506" spans="1:5" x14ac:dyDescent="0.25">
      <c r="A1506" s="17" t="s">
        <v>8219</v>
      </c>
      <c r="B1506" s="16">
        <v>218</v>
      </c>
      <c r="D1506" s="17" t="s">
        <v>8221</v>
      </c>
      <c r="E1506" s="16">
        <v>3</v>
      </c>
    </row>
    <row r="1507" spans="1:5" x14ac:dyDescent="0.25">
      <c r="A1507" s="17" t="s">
        <v>8219</v>
      </c>
      <c r="B1507" s="16">
        <v>111</v>
      </c>
      <c r="D1507" s="17" t="s">
        <v>8221</v>
      </c>
      <c r="E1507" s="16">
        <v>8</v>
      </c>
    </row>
    <row r="1508" spans="1:5" x14ac:dyDescent="0.25">
      <c r="A1508" s="17" t="s">
        <v>8219</v>
      </c>
      <c r="B1508" s="16">
        <v>56</v>
      </c>
      <c r="D1508" s="17" t="s">
        <v>8221</v>
      </c>
      <c r="E1508" s="16">
        <v>3</v>
      </c>
    </row>
    <row r="1509" spans="1:5" x14ac:dyDescent="0.25">
      <c r="A1509" s="17" t="s">
        <v>8219</v>
      </c>
      <c r="B1509" s="16">
        <v>265</v>
      </c>
      <c r="D1509" s="17" t="s">
        <v>8221</v>
      </c>
      <c r="E1509" s="16">
        <v>8</v>
      </c>
    </row>
    <row r="1510" spans="1:5" x14ac:dyDescent="0.25">
      <c r="A1510" s="17" t="s">
        <v>8219</v>
      </c>
      <c r="B1510" s="16">
        <v>28</v>
      </c>
      <c r="D1510" s="17" t="s">
        <v>8221</v>
      </c>
      <c r="E1510" s="16">
        <v>1</v>
      </c>
    </row>
    <row r="1511" spans="1:5" x14ac:dyDescent="0.25">
      <c r="A1511" s="17" t="s">
        <v>8219</v>
      </c>
      <c r="B1511" s="16">
        <v>364</v>
      </c>
      <c r="D1511" s="17" t="s">
        <v>8221</v>
      </c>
      <c r="E1511" s="16">
        <v>4</v>
      </c>
    </row>
    <row r="1512" spans="1:5" x14ac:dyDescent="0.25">
      <c r="A1512" s="17" t="s">
        <v>8219</v>
      </c>
      <c r="B1512" s="16">
        <v>27</v>
      </c>
      <c r="D1512" s="17" t="s">
        <v>8221</v>
      </c>
      <c r="E1512" s="16">
        <v>8</v>
      </c>
    </row>
    <row r="1513" spans="1:5" x14ac:dyDescent="0.25">
      <c r="A1513" s="17" t="s">
        <v>8219</v>
      </c>
      <c r="B1513" s="16">
        <v>93</v>
      </c>
      <c r="D1513" s="17" t="s">
        <v>8221</v>
      </c>
      <c r="E1513" s="16">
        <v>1</v>
      </c>
    </row>
    <row r="1514" spans="1:5" x14ac:dyDescent="0.25">
      <c r="A1514" s="17" t="s">
        <v>8219</v>
      </c>
      <c r="B1514" s="16">
        <v>64</v>
      </c>
      <c r="D1514" s="17" t="s">
        <v>8221</v>
      </c>
      <c r="E1514" s="16">
        <v>5</v>
      </c>
    </row>
    <row r="1515" spans="1:5" x14ac:dyDescent="0.25">
      <c r="A1515" s="17" t="s">
        <v>8219</v>
      </c>
      <c r="B1515" s="16">
        <v>22</v>
      </c>
      <c r="D1515" s="17" t="s">
        <v>8221</v>
      </c>
      <c r="E1515" s="16">
        <v>0</v>
      </c>
    </row>
    <row r="1516" spans="1:5" x14ac:dyDescent="0.25">
      <c r="A1516" s="17" t="s">
        <v>8219</v>
      </c>
      <c r="B1516" s="16">
        <v>59</v>
      </c>
      <c r="D1516" s="17" t="s">
        <v>8221</v>
      </c>
      <c r="E1516" s="16">
        <v>0</v>
      </c>
    </row>
    <row r="1517" spans="1:5" x14ac:dyDescent="0.25">
      <c r="A1517" s="17" t="s">
        <v>8219</v>
      </c>
      <c r="B1517" s="16">
        <v>249</v>
      </c>
      <c r="D1517" s="17" t="s">
        <v>8221</v>
      </c>
      <c r="E1517" s="16">
        <v>1</v>
      </c>
    </row>
    <row r="1518" spans="1:5" x14ac:dyDescent="0.25">
      <c r="A1518" s="17" t="s">
        <v>8219</v>
      </c>
      <c r="B1518" s="16">
        <v>392</v>
      </c>
      <c r="D1518" s="17" t="s">
        <v>8221</v>
      </c>
      <c r="E1518" s="16">
        <v>0</v>
      </c>
    </row>
    <row r="1519" spans="1:5" x14ac:dyDescent="0.25">
      <c r="A1519" s="17" t="s">
        <v>8219</v>
      </c>
      <c r="B1519" s="16">
        <v>115</v>
      </c>
      <c r="D1519" s="17" t="s">
        <v>8221</v>
      </c>
      <c r="E1519" s="16">
        <v>0</v>
      </c>
    </row>
    <row r="1520" spans="1:5" x14ac:dyDescent="0.25">
      <c r="A1520" s="17" t="s">
        <v>8219</v>
      </c>
      <c r="B1520" s="16">
        <v>433</v>
      </c>
      <c r="D1520" s="17" t="s">
        <v>8221</v>
      </c>
      <c r="E1520" s="16">
        <v>6</v>
      </c>
    </row>
    <row r="1521" spans="1:5" x14ac:dyDescent="0.25">
      <c r="A1521" s="17" t="s">
        <v>8219</v>
      </c>
      <c r="B1521" s="16">
        <v>20</v>
      </c>
      <c r="D1521" s="17" t="s">
        <v>8221</v>
      </c>
      <c r="E1521" s="16">
        <v>6</v>
      </c>
    </row>
    <row r="1522" spans="1:5" x14ac:dyDescent="0.25">
      <c r="A1522" s="17" t="s">
        <v>8219</v>
      </c>
      <c r="B1522" s="16">
        <v>8</v>
      </c>
      <c r="D1522" s="17" t="s">
        <v>8221</v>
      </c>
      <c r="E1522" s="16">
        <v>14</v>
      </c>
    </row>
    <row r="1523" spans="1:5" x14ac:dyDescent="0.25">
      <c r="A1523" s="17" t="s">
        <v>8219</v>
      </c>
      <c r="B1523" s="16">
        <v>175</v>
      </c>
      <c r="D1523" s="17" t="s">
        <v>8221</v>
      </c>
      <c r="E1523" s="16">
        <v>6</v>
      </c>
    </row>
    <row r="1524" spans="1:5" x14ac:dyDescent="0.25">
      <c r="A1524" s="17" t="s">
        <v>8219</v>
      </c>
      <c r="B1524" s="16">
        <v>104</v>
      </c>
      <c r="D1524" s="17" t="s">
        <v>8221</v>
      </c>
      <c r="E1524" s="16">
        <v>33</v>
      </c>
    </row>
    <row r="1525" spans="1:5" x14ac:dyDescent="0.25">
      <c r="A1525" s="17" t="s">
        <v>8219</v>
      </c>
      <c r="B1525" s="16">
        <v>17</v>
      </c>
      <c r="D1525" s="17" t="s">
        <v>8221</v>
      </c>
      <c r="E1525" s="16">
        <v>4</v>
      </c>
    </row>
    <row r="1526" spans="1:5" x14ac:dyDescent="0.25">
      <c r="A1526" s="17" t="s">
        <v>8219</v>
      </c>
      <c r="B1526" s="16">
        <v>277</v>
      </c>
      <c r="D1526" s="17" t="s">
        <v>8221</v>
      </c>
      <c r="E1526" s="16">
        <v>1</v>
      </c>
    </row>
    <row r="1527" spans="1:5" x14ac:dyDescent="0.25">
      <c r="A1527" s="17" t="s">
        <v>8219</v>
      </c>
      <c r="B1527" s="16">
        <v>118</v>
      </c>
      <c r="D1527" s="17" t="s">
        <v>8221</v>
      </c>
      <c r="E1527" s="16">
        <v>0</v>
      </c>
    </row>
    <row r="1528" spans="1:5" x14ac:dyDescent="0.25">
      <c r="A1528" s="17" t="s">
        <v>8219</v>
      </c>
      <c r="B1528" s="16">
        <v>97</v>
      </c>
      <c r="D1528" s="17" t="s">
        <v>8221</v>
      </c>
      <c r="E1528" s="16">
        <v>6</v>
      </c>
    </row>
    <row r="1529" spans="1:5" x14ac:dyDescent="0.25">
      <c r="A1529" s="17" t="s">
        <v>8219</v>
      </c>
      <c r="B1529" s="16">
        <v>20</v>
      </c>
      <c r="D1529" s="17" t="s">
        <v>8221</v>
      </c>
      <c r="E1529" s="16">
        <v>6</v>
      </c>
    </row>
    <row r="1530" spans="1:5" x14ac:dyDescent="0.25">
      <c r="A1530" s="17" t="s">
        <v>8219</v>
      </c>
      <c r="B1530" s="16">
        <v>26</v>
      </c>
      <c r="D1530" s="17" t="s">
        <v>8221</v>
      </c>
      <c r="E1530" s="16">
        <v>1</v>
      </c>
    </row>
    <row r="1531" spans="1:5" x14ac:dyDescent="0.25">
      <c r="A1531" s="17" t="s">
        <v>8219</v>
      </c>
      <c r="B1531" s="16">
        <v>128</v>
      </c>
      <c r="D1531" s="17" t="s">
        <v>8221</v>
      </c>
      <c r="E1531" s="16">
        <v>3</v>
      </c>
    </row>
    <row r="1532" spans="1:5" x14ac:dyDescent="0.25">
      <c r="A1532" s="17" t="s">
        <v>8219</v>
      </c>
      <c r="B1532" s="16">
        <v>15</v>
      </c>
    </row>
    <row r="1533" spans="1:5" x14ac:dyDescent="0.25">
      <c r="A1533" s="17" t="s">
        <v>8219</v>
      </c>
      <c r="B1533" s="16">
        <v>25</v>
      </c>
    </row>
    <row r="1534" spans="1:5" x14ac:dyDescent="0.25">
      <c r="A1534" s="17" t="s">
        <v>8219</v>
      </c>
      <c r="B1534" s="16">
        <v>55</v>
      </c>
    </row>
    <row r="1535" spans="1:5" x14ac:dyDescent="0.25">
      <c r="A1535" s="17" t="s">
        <v>8219</v>
      </c>
      <c r="B1535" s="16">
        <v>107</v>
      </c>
    </row>
    <row r="1536" spans="1:5" x14ac:dyDescent="0.25">
      <c r="A1536" s="17" t="s">
        <v>8219</v>
      </c>
      <c r="B1536" s="16">
        <v>557</v>
      </c>
    </row>
    <row r="1537" spans="1:2" x14ac:dyDescent="0.25">
      <c r="A1537" s="17" t="s">
        <v>8219</v>
      </c>
      <c r="B1537" s="16">
        <v>40</v>
      </c>
    </row>
    <row r="1538" spans="1:2" x14ac:dyDescent="0.25">
      <c r="A1538" s="17" t="s">
        <v>8219</v>
      </c>
      <c r="B1538" s="16">
        <v>36</v>
      </c>
    </row>
    <row r="1539" spans="1:2" x14ac:dyDescent="0.25">
      <c r="A1539" s="17" t="s">
        <v>8219</v>
      </c>
      <c r="B1539" s="16">
        <v>159</v>
      </c>
    </row>
    <row r="1540" spans="1:2" x14ac:dyDescent="0.25">
      <c r="A1540" s="17" t="s">
        <v>8219</v>
      </c>
      <c r="B1540" s="16">
        <v>41</v>
      </c>
    </row>
    <row r="1541" spans="1:2" x14ac:dyDescent="0.25">
      <c r="A1541" s="17" t="s">
        <v>8219</v>
      </c>
      <c r="B1541" s="16">
        <v>226</v>
      </c>
    </row>
    <row r="1542" spans="1:2" x14ac:dyDescent="0.25">
      <c r="A1542" s="17" t="s">
        <v>8219</v>
      </c>
      <c r="B1542" s="16">
        <v>30</v>
      </c>
    </row>
    <row r="1543" spans="1:2" x14ac:dyDescent="0.25">
      <c r="A1543" s="17" t="s">
        <v>8219</v>
      </c>
      <c r="B1543" s="16">
        <v>103</v>
      </c>
    </row>
    <row r="1544" spans="1:2" x14ac:dyDescent="0.25">
      <c r="A1544" s="17" t="s">
        <v>8219</v>
      </c>
      <c r="B1544" s="16">
        <v>62</v>
      </c>
    </row>
    <row r="1545" spans="1:2" x14ac:dyDescent="0.25">
      <c r="A1545" s="17" t="s">
        <v>8219</v>
      </c>
      <c r="B1545" s="16">
        <v>6</v>
      </c>
    </row>
    <row r="1546" spans="1:2" x14ac:dyDescent="0.25">
      <c r="A1546" s="17" t="s">
        <v>8219</v>
      </c>
      <c r="B1546" s="16">
        <v>182</v>
      </c>
    </row>
    <row r="1547" spans="1:2" x14ac:dyDescent="0.25">
      <c r="A1547" s="17" t="s">
        <v>8219</v>
      </c>
      <c r="B1547" s="16">
        <v>145</v>
      </c>
    </row>
    <row r="1548" spans="1:2" x14ac:dyDescent="0.25">
      <c r="A1548" s="17" t="s">
        <v>8219</v>
      </c>
      <c r="B1548" s="16">
        <v>25</v>
      </c>
    </row>
    <row r="1549" spans="1:2" x14ac:dyDescent="0.25">
      <c r="A1549" s="17" t="s">
        <v>8219</v>
      </c>
      <c r="B1549" s="16">
        <v>320</v>
      </c>
    </row>
    <row r="1550" spans="1:2" x14ac:dyDescent="0.25">
      <c r="A1550" s="17" t="s">
        <v>8219</v>
      </c>
      <c r="B1550" s="16">
        <v>99</v>
      </c>
    </row>
    <row r="1551" spans="1:2" x14ac:dyDescent="0.25">
      <c r="A1551" s="17" t="s">
        <v>8219</v>
      </c>
      <c r="B1551" s="16">
        <v>348</v>
      </c>
    </row>
    <row r="1552" spans="1:2" x14ac:dyDescent="0.25">
      <c r="A1552" s="17" t="s">
        <v>8219</v>
      </c>
      <c r="B1552" s="16">
        <v>41</v>
      </c>
    </row>
    <row r="1553" spans="1:2" x14ac:dyDescent="0.25">
      <c r="A1553" s="17" t="s">
        <v>8219</v>
      </c>
      <c r="B1553" s="16">
        <v>29</v>
      </c>
    </row>
    <row r="1554" spans="1:2" x14ac:dyDescent="0.25">
      <c r="A1554" s="17" t="s">
        <v>8219</v>
      </c>
      <c r="B1554" s="16">
        <v>25</v>
      </c>
    </row>
    <row r="1555" spans="1:2" x14ac:dyDescent="0.25">
      <c r="A1555" s="17" t="s">
        <v>8219</v>
      </c>
      <c r="B1555" s="16">
        <v>23</v>
      </c>
    </row>
    <row r="1556" spans="1:2" x14ac:dyDescent="0.25">
      <c r="A1556" s="17" t="s">
        <v>8219</v>
      </c>
      <c r="B1556" s="16">
        <v>1260</v>
      </c>
    </row>
    <row r="1557" spans="1:2" x14ac:dyDescent="0.25">
      <c r="A1557" s="17" t="s">
        <v>8219</v>
      </c>
      <c r="B1557" s="16">
        <v>307</v>
      </c>
    </row>
    <row r="1558" spans="1:2" x14ac:dyDescent="0.25">
      <c r="A1558" s="17" t="s">
        <v>8219</v>
      </c>
      <c r="B1558" s="16">
        <v>329</v>
      </c>
    </row>
    <row r="1559" spans="1:2" x14ac:dyDescent="0.25">
      <c r="A1559" s="17" t="s">
        <v>8219</v>
      </c>
      <c r="B1559" s="16">
        <v>32</v>
      </c>
    </row>
    <row r="1560" spans="1:2" x14ac:dyDescent="0.25">
      <c r="A1560" s="17" t="s">
        <v>8219</v>
      </c>
      <c r="B1560" s="16">
        <v>27</v>
      </c>
    </row>
    <row r="1561" spans="1:2" x14ac:dyDescent="0.25">
      <c r="A1561" s="17" t="s">
        <v>8219</v>
      </c>
      <c r="B1561" s="16">
        <v>236</v>
      </c>
    </row>
    <row r="1562" spans="1:2" x14ac:dyDescent="0.25">
      <c r="A1562" s="17" t="s">
        <v>8219</v>
      </c>
      <c r="B1562" s="16">
        <v>42</v>
      </c>
    </row>
    <row r="1563" spans="1:2" x14ac:dyDescent="0.25">
      <c r="A1563" s="17" t="s">
        <v>8219</v>
      </c>
      <c r="B1563" s="16">
        <v>95</v>
      </c>
    </row>
    <row r="1564" spans="1:2" x14ac:dyDescent="0.25">
      <c r="A1564" s="17" t="s">
        <v>8219</v>
      </c>
      <c r="B1564" s="16">
        <v>37</v>
      </c>
    </row>
    <row r="1565" spans="1:2" x14ac:dyDescent="0.25">
      <c r="A1565" s="17" t="s">
        <v>8219</v>
      </c>
      <c r="B1565" s="16">
        <v>128</v>
      </c>
    </row>
    <row r="1566" spans="1:2" x14ac:dyDescent="0.25">
      <c r="A1566" s="17" t="s">
        <v>8219</v>
      </c>
      <c r="B1566" s="16">
        <v>156</v>
      </c>
    </row>
    <row r="1567" spans="1:2" x14ac:dyDescent="0.25">
      <c r="A1567" s="17" t="s">
        <v>8219</v>
      </c>
      <c r="B1567" s="16">
        <v>64</v>
      </c>
    </row>
    <row r="1568" spans="1:2" x14ac:dyDescent="0.25">
      <c r="A1568" s="17" t="s">
        <v>8219</v>
      </c>
      <c r="B1568" s="16">
        <v>58</v>
      </c>
    </row>
    <row r="1569" spans="1:2" x14ac:dyDescent="0.25">
      <c r="A1569" s="17" t="s">
        <v>8219</v>
      </c>
      <c r="B1569" s="16">
        <v>20</v>
      </c>
    </row>
    <row r="1570" spans="1:2" x14ac:dyDescent="0.25">
      <c r="A1570" s="17" t="s">
        <v>8219</v>
      </c>
      <c r="B1570" s="16">
        <v>47</v>
      </c>
    </row>
    <row r="1571" spans="1:2" x14ac:dyDescent="0.25">
      <c r="A1571" s="17" t="s">
        <v>8219</v>
      </c>
      <c r="B1571" s="16">
        <v>54</v>
      </c>
    </row>
    <row r="1572" spans="1:2" x14ac:dyDescent="0.25">
      <c r="A1572" s="17" t="s">
        <v>8219</v>
      </c>
      <c r="B1572" s="16">
        <v>9</v>
      </c>
    </row>
    <row r="1573" spans="1:2" x14ac:dyDescent="0.25">
      <c r="A1573" s="17" t="s">
        <v>8219</v>
      </c>
      <c r="B1573" s="16">
        <v>213</v>
      </c>
    </row>
    <row r="1574" spans="1:2" x14ac:dyDescent="0.25">
      <c r="A1574" s="17" t="s">
        <v>8219</v>
      </c>
      <c r="B1574" s="16">
        <v>57</v>
      </c>
    </row>
    <row r="1575" spans="1:2" x14ac:dyDescent="0.25">
      <c r="A1575" s="17" t="s">
        <v>8219</v>
      </c>
      <c r="B1575" s="16">
        <v>25</v>
      </c>
    </row>
    <row r="1576" spans="1:2" x14ac:dyDescent="0.25">
      <c r="A1576" s="17" t="s">
        <v>8219</v>
      </c>
      <c r="B1576" s="16">
        <v>104</v>
      </c>
    </row>
    <row r="1577" spans="1:2" x14ac:dyDescent="0.25">
      <c r="A1577" s="17" t="s">
        <v>8219</v>
      </c>
      <c r="B1577" s="16">
        <v>34</v>
      </c>
    </row>
    <row r="1578" spans="1:2" x14ac:dyDescent="0.25">
      <c r="A1578" s="17" t="s">
        <v>8219</v>
      </c>
      <c r="B1578" s="16">
        <v>67</v>
      </c>
    </row>
    <row r="1579" spans="1:2" x14ac:dyDescent="0.25">
      <c r="A1579" s="17" t="s">
        <v>8219</v>
      </c>
      <c r="B1579" s="16">
        <v>241</v>
      </c>
    </row>
    <row r="1580" spans="1:2" x14ac:dyDescent="0.25">
      <c r="A1580" s="17" t="s">
        <v>8219</v>
      </c>
      <c r="B1580" s="16">
        <v>123</v>
      </c>
    </row>
    <row r="1581" spans="1:2" x14ac:dyDescent="0.25">
      <c r="A1581" s="17" t="s">
        <v>8219</v>
      </c>
      <c r="B1581" s="16">
        <v>302</v>
      </c>
    </row>
    <row r="1582" spans="1:2" x14ac:dyDescent="0.25">
      <c r="A1582" s="17" t="s">
        <v>8219</v>
      </c>
      <c r="B1582" s="16">
        <v>89</v>
      </c>
    </row>
    <row r="1583" spans="1:2" x14ac:dyDescent="0.25">
      <c r="A1583" s="17" t="s">
        <v>8219</v>
      </c>
      <c r="B1583" s="16">
        <v>41</v>
      </c>
    </row>
    <row r="1584" spans="1:2" x14ac:dyDescent="0.25">
      <c r="A1584" s="17" t="s">
        <v>8219</v>
      </c>
      <c r="B1584" s="16">
        <v>69</v>
      </c>
    </row>
    <row r="1585" spans="1:2" x14ac:dyDescent="0.25">
      <c r="A1585" s="17" t="s">
        <v>8219</v>
      </c>
      <c r="B1585" s="16">
        <v>52</v>
      </c>
    </row>
    <row r="1586" spans="1:2" x14ac:dyDescent="0.25">
      <c r="A1586" s="17" t="s">
        <v>8219</v>
      </c>
      <c r="B1586" s="16">
        <v>57</v>
      </c>
    </row>
    <row r="1587" spans="1:2" x14ac:dyDescent="0.25">
      <c r="A1587" s="17" t="s">
        <v>8219</v>
      </c>
      <c r="B1587" s="16">
        <v>74</v>
      </c>
    </row>
    <row r="1588" spans="1:2" x14ac:dyDescent="0.25">
      <c r="A1588" s="17" t="s">
        <v>8219</v>
      </c>
      <c r="B1588" s="16">
        <v>63</v>
      </c>
    </row>
    <row r="1589" spans="1:2" x14ac:dyDescent="0.25">
      <c r="A1589" s="17" t="s">
        <v>8219</v>
      </c>
      <c r="B1589" s="16">
        <v>72</v>
      </c>
    </row>
    <row r="1590" spans="1:2" x14ac:dyDescent="0.25">
      <c r="A1590" s="17" t="s">
        <v>8219</v>
      </c>
      <c r="B1590" s="16">
        <v>71</v>
      </c>
    </row>
    <row r="1591" spans="1:2" x14ac:dyDescent="0.25">
      <c r="A1591" s="17" t="s">
        <v>8219</v>
      </c>
      <c r="B1591" s="16">
        <v>21</v>
      </c>
    </row>
    <row r="1592" spans="1:2" x14ac:dyDescent="0.25">
      <c r="A1592" s="17" t="s">
        <v>8219</v>
      </c>
      <c r="B1592" s="16">
        <v>930</v>
      </c>
    </row>
    <row r="1593" spans="1:2" x14ac:dyDescent="0.25">
      <c r="A1593" s="17" t="s">
        <v>8219</v>
      </c>
      <c r="B1593" s="16">
        <v>55</v>
      </c>
    </row>
    <row r="1594" spans="1:2" x14ac:dyDescent="0.25">
      <c r="A1594" s="17" t="s">
        <v>8219</v>
      </c>
      <c r="B1594" s="16">
        <v>61</v>
      </c>
    </row>
    <row r="1595" spans="1:2" x14ac:dyDescent="0.25">
      <c r="A1595" s="17" t="s">
        <v>8219</v>
      </c>
      <c r="B1595" s="16">
        <v>82</v>
      </c>
    </row>
    <row r="1596" spans="1:2" x14ac:dyDescent="0.25">
      <c r="A1596" s="17" t="s">
        <v>8219</v>
      </c>
      <c r="B1596" s="16">
        <v>71</v>
      </c>
    </row>
    <row r="1597" spans="1:2" x14ac:dyDescent="0.25">
      <c r="A1597" s="17" t="s">
        <v>8219</v>
      </c>
      <c r="B1597" s="16">
        <v>117</v>
      </c>
    </row>
    <row r="1598" spans="1:2" x14ac:dyDescent="0.25">
      <c r="A1598" s="17" t="s">
        <v>8219</v>
      </c>
      <c r="B1598" s="16">
        <v>29</v>
      </c>
    </row>
    <row r="1599" spans="1:2" x14ac:dyDescent="0.25">
      <c r="A1599" s="17" t="s">
        <v>8219</v>
      </c>
      <c r="B1599" s="16">
        <v>74</v>
      </c>
    </row>
    <row r="1600" spans="1:2" x14ac:dyDescent="0.25">
      <c r="A1600" s="17" t="s">
        <v>8219</v>
      </c>
      <c r="B1600" s="16">
        <v>23</v>
      </c>
    </row>
    <row r="1601" spans="1:2" x14ac:dyDescent="0.25">
      <c r="A1601" s="17" t="s">
        <v>8219</v>
      </c>
      <c r="B1601" s="16">
        <v>60</v>
      </c>
    </row>
    <row r="1602" spans="1:2" x14ac:dyDescent="0.25">
      <c r="A1602" s="17" t="s">
        <v>8219</v>
      </c>
      <c r="B1602" s="16">
        <v>55</v>
      </c>
    </row>
    <row r="1603" spans="1:2" x14ac:dyDescent="0.25">
      <c r="A1603" s="17" t="s">
        <v>8219</v>
      </c>
      <c r="B1603" s="16">
        <v>51</v>
      </c>
    </row>
    <row r="1604" spans="1:2" x14ac:dyDescent="0.25">
      <c r="A1604" s="17" t="s">
        <v>8219</v>
      </c>
      <c r="B1604" s="16">
        <v>78</v>
      </c>
    </row>
    <row r="1605" spans="1:2" x14ac:dyDescent="0.25">
      <c r="A1605" s="17" t="s">
        <v>8219</v>
      </c>
      <c r="B1605" s="16">
        <v>62</v>
      </c>
    </row>
    <row r="1606" spans="1:2" x14ac:dyDescent="0.25">
      <c r="A1606" s="17" t="s">
        <v>8219</v>
      </c>
      <c r="B1606" s="16">
        <v>45</v>
      </c>
    </row>
    <row r="1607" spans="1:2" x14ac:dyDescent="0.25">
      <c r="A1607" s="17" t="s">
        <v>8219</v>
      </c>
      <c r="B1607" s="16">
        <v>15</v>
      </c>
    </row>
    <row r="1608" spans="1:2" x14ac:dyDescent="0.25">
      <c r="A1608" s="17" t="s">
        <v>8219</v>
      </c>
      <c r="B1608" s="16">
        <v>151</v>
      </c>
    </row>
    <row r="1609" spans="1:2" x14ac:dyDescent="0.25">
      <c r="A1609" s="17" t="s">
        <v>8219</v>
      </c>
      <c r="B1609" s="16">
        <v>68</v>
      </c>
    </row>
    <row r="1610" spans="1:2" x14ac:dyDescent="0.25">
      <c r="A1610" s="17" t="s">
        <v>8219</v>
      </c>
      <c r="B1610" s="16">
        <v>46</v>
      </c>
    </row>
    <row r="1611" spans="1:2" x14ac:dyDescent="0.25">
      <c r="A1611" s="17" t="s">
        <v>8219</v>
      </c>
      <c r="B1611" s="16">
        <v>24</v>
      </c>
    </row>
    <row r="1612" spans="1:2" x14ac:dyDescent="0.25">
      <c r="A1612" s="17" t="s">
        <v>8219</v>
      </c>
      <c r="B1612" s="16">
        <v>70</v>
      </c>
    </row>
    <row r="1613" spans="1:2" x14ac:dyDescent="0.25">
      <c r="A1613" s="17" t="s">
        <v>8219</v>
      </c>
      <c r="B1613" s="16">
        <v>244</v>
      </c>
    </row>
    <row r="1614" spans="1:2" x14ac:dyDescent="0.25">
      <c r="A1614" s="17" t="s">
        <v>8219</v>
      </c>
      <c r="B1614" s="16">
        <v>82</v>
      </c>
    </row>
    <row r="1615" spans="1:2" x14ac:dyDescent="0.25">
      <c r="A1615" s="17" t="s">
        <v>8219</v>
      </c>
      <c r="B1615" s="16">
        <v>226</v>
      </c>
    </row>
    <row r="1616" spans="1:2" x14ac:dyDescent="0.25">
      <c r="A1616" s="17" t="s">
        <v>8219</v>
      </c>
      <c r="B1616" s="16">
        <v>60</v>
      </c>
    </row>
    <row r="1617" spans="1:2" x14ac:dyDescent="0.25">
      <c r="A1617" s="17" t="s">
        <v>8219</v>
      </c>
      <c r="B1617" s="16">
        <v>322</v>
      </c>
    </row>
    <row r="1618" spans="1:2" x14ac:dyDescent="0.25">
      <c r="A1618" s="17" t="s">
        <v>8219</v>
      </c>
      <c r="B1618" s="16">
        <v>94</v>
      </c>
    </row>
    <row r="1619" spans="1:2" x14ac:dyDescent="0.25">
      <c r="A1619" s="17" t="s">
        <v>8219</v>
      </c>
      <c r="B1619" s="16">
        <v>47</v>
      </c>
    </row>
    <row r="1620" spans="1:2" x14ac:dyDescent="0.25">
      <c r="A1620" s="17" t="s">
        <v>8219</v>
      </c>
      <c r="B1620" s="16">
        <v>115</v>
      </c>
    </row>
    <row r="1621" spans="1:2" x14ac:dyDescent="0.25">
      <c r="A1621" s="17" t="s">
        <v>8219</v>
      </c>
      <c r="B1621" s="16">
        <v>134</v>
      </c>
    </row>
    <row r="1622" spans="1:2" x14ac:dyDescent="0.25">
      <c r="A1622" s="17" t="s">
        <v>8219</v>
      </c>
      <c r="B1622" s="16">
        <v>35</v>
      </c>
    </row>
    <row r="1623" spans="1:2" x14ac:dyDescent="0.25">
      <c r="A1623" s="17" t="s">
        <v>8219</v>
      </c>
      <c r="B1623" s="16">
        <v>104</v>
      </c>
    </row>
    <row r="1624" spans="1:2" x14ac:dyDescent="0.25">
      <c r="A1624" s="17" t="s">
        <v>8219</v>
      </c>
      <c r="B1624" s="16">
        <v>184</v>
      </c>
    </row>
    <row r="1625" spans="1:2" x14ac:dyDescent="0.25">
      <c r="A1625" s="17" t="s">
        <v>8219</v>
      </c>
      <c r="B1625" s="16">
        <v>119</v>
      </c>
    </row>
    <row r="1626" spans="1:2" x14ac:dyDescent="0.25">
      <c r="A1626" s="17" t="s">
        <v>8219</v>
      </c>
      <c r="B1626" s="16">
        <v>59</v>
      </c>
    </row>
    <row r="1627" spans="1:2" x14ac:dyDescent="0.25">
      <c r="A1627" s="17" t="s">
        <v>8219</v>
      </c>
      <c r="B1627" s="16">
        <v>113</v>
      </c>
    </row>
    <row r="1628" spans="1:2" x14ac:dyDescent="0.25">
      <c r="A1628" s="17" t="s">
        <v>8219</v>
      </c>
      <c r="B1628" s="16">
        <v>84</v>
      </c>
    </row>
    <row r="1629" spans="1:2" x14ac:dyDescent="0.25">
      <c r="A1629" s="17" t="s">
        <v>8219</v>
      </c>
      <c r="B1629" s="16">
        <v>74</v>
      </c>
    </row>
    <row r="1630" spans="1:2" x14ac:dyDescent="0.25">
      <c r="A1630" s="17" t="s">
        <v>8219</v>
      </c>
      <c r="B1630" s="16">
        <v>216</v>
      </c>
    </row>
    <row r="1631" spans="1:2" x14ac:dyDescent="0.25">
      <c r="A1631" s="17" t="s">
        <v>8219</v>
      </c>
      <c r="B1631" s="16">
        <v>39</v>
      </c>
    </row>
    <row r="1632" spans="1:2" x14ac:dyDescent="0.25">
      <c r="A1632" s="17" t="s">
        <v>8219</v>
      </c>
      <c r="B1632" s="16">
        <v>21</v>
      </c>
    </row>
    <row r="1633" spans="1:2" x14ac:dyDescent="0.25">
      <c r="A1633" s="17" t="s">
        <v>8219</v>
      </c>
      <c r="B1633" s="16">
        <v>30</v>
      </c>
    </row>
    <row r="1634" spans="1:2" x14ac:dyDescent="0.25">
      <c r="A1634" s="17" t="s">
        <v>8219</v>
      </c>
      <c r="B1634" s="16">
        <v>37</v>
      </c>
    </row>
    <row r="1635" spans="1:2" x14ac:dyDescent="0.25">
      <c r="A1635" s="17" t="s">
        <v>8219</v>
      </c>
      <c r="B1635" s="16">
        <v>202</v>
      </c>
    </row>
    <row r="1636" spans="1:2" x14ac:dyDescent="0.25">
      <c r="A1636" s="17" t="s">
        <v>8219</v>
      </c>
      <c r="B1636" s="16">
        <v>37</v>
      </c>
    </row>
    <row r="1637" spans="1:2" x14ac:dyDescent="0.25">
      <c r="A1637" s="17" t="s">
        <v>8219</v>
      </c>
      <c r="B1637" s="16">
        <v>28</v>
      </c>
    </row>
    <row r="1638" spans="1:2" x14ac:dyDescent="0.25">
      <c r="A1638" s="17" t="s">
        <v>8219</v>
      </c>
      <c r="B1638" s="16">
        <v>26</v>
      </c>
    </row>
    <row r="1639" spans="1:2" x14ac:dyDescent="0.25">
      <c r="A1639" s="17" t="s">
        <v>8219</v>
      </c>
      <c r="B1639" s="16">
        <v>61</v>
      </c>
    </row>
    <row r="1640" spans="1:2" x14ac:dyDescent="0.25">
      <c r="A1640" s="17" t="s">
        <v>8219</v>
      </c>
      <c r="B1640" s="16">
        <v>115</v>
      </c>
    </row>
    <row r="1641" spans="1:2" x14ac:dyDescent="0.25">
      <c r="A1641" s="17" t="s">
        <v>8219</v>
      </c>
      <c r="B1641" s="16">
        <v>181</v>
      </c>
    </row>
    <row r="1642" spans="1:2" x14ac:dyDescent="0.25">
      <c r="A1642" s="17" t="s">
        <v>8219</v>
      </c>
      <c r="B1642" s="16">
        <v>110</v>
      </c>
    </row>
    <row r="1643" spans="1:2" x14ac:dyDescent="0.25">
      <c r="A1643" s="17" t="s">
        <v>8219</v>
      </c>
      <c r="B1643" s="16">
        <v>269</v>
      </c>
    </row>
    <row r="1644" spans="1:2" x14ac:dyDescent="0.25">
      <c r="A1644" s="17" t="s">
        <v>8219</v>
      </c>
      <c r="B1644" s="16">
        <v>79</v>
      </c>
    </row>
    <row r="1645" spans="1:2" x14ac:dyDescent="0.25">
      <c r="A1645" s="17" t="s">
        <v>8219</v>
      </c>
      <c r="B1645" s="16">
        <v>104</v>
      </c>
    </row>
    <row r="1646" spans="1:2" x14ac:dyDescent="0.25">
      <c r="A1646" s="17" t="s">
        <v>8219</v>
      </c>
      <c r="B1646" s="16">
        <v>34</v>
      </c>
    </row>
    <row r="1647" spans="1:2" x14ac:dyDescent="0.25">
      <c r="A1647" s="17" t="s">
        <v>8219</v>
      </c>
      <c r="B1647" s="16">
        <v>167</v>
      </c>
    </row>
    <row r="1648" spans="1:2" x14ac:dyDescent="0.25">
      <c r="A1648" s="17" t="s">
        <v>8219</v>
      </c>
      <c r="B1648" s="16">
        <v>183</v>
      </c>
    </row>
    <row r="1649" spans="1:2" x14ac:dyDescent="0.25">
      <c r="A1649" s="17" t="s">
        <v>8219</v>
      </c>
      <c r="B1649" s="16">
        <v>71</v>
      </c>
    </row>
    <row r="1650" spans="1:2" x14ac:dyDescent="0.25">
      <c r="A1650" s="17" t="s">
        <v>8219</v>
      </c>
      <c r="B1650" s="16">
        <v>69</v>
      </c>
    </row>
    <row r="1651" spans="1:2" x14ac:dyDescent="0.25">
      <c r="A1651" s="17" t="s">
        <v>8219</v>
      </c>
      <c r="B1651" s="16">
        <v>270</v>
      </c>
    </row>
    <row r="1652" spans="1:2" x14ac:dyDescent="0.25">
      <c r="A1652" s="17" t="s">
        <v>8219</v>
      </c>
      <c r="B1652" s="16">
        <v>193</v>
      </c>
    </row>
    <row r="1653" spans="1:2" x14ac:dyDescent="0.25">
      <c r="A1653" s="17" t="s">
        <v>8219</v>
      </c>
      <c r="B1653" s="16">
        <v>57</v>
      </c>
    </row>
    <row r="1654" spans="1:2" x14ac:dyDescent="0.25">
      <c r="A1654" s="17" t="s">
        <v>8219</v>
      </c>
      <c r="B1654" s="16">
        <v>200</v>
      </c>
    </row>
    <row r="1655" spans="1:2" x14ac:dyDescent="0.25">
      <c r="A1655" s="17" t="s">
        <v>8219</v>
      </c>
      <c r="B1655" s="16">
        <v>88</v>
      </c>
    </row>
    <row r="1656" spans="1:2" x14ac:dyDescent="0.25">
      <c r="A1656" s="17" t="s">
        <v>8219</v>
      </c>
      <c r="B1656" s="16">
        <v>213</v>
      </c>
    </row>
    <row r="1657" spans="1:2" x14ac:dyDescent="0.25">
      <c r="A1657" s="17" t="s">
        <v>8219</v>
      </c>
      <c r="B1657" s="16">
        <v>20</v>
      </c>
    </row>
    <row r="1658" spans="1:2" x14ac:dyDescent="0.25">
      <c r="A1658" s="17" t="s">
        <v>8219</v>
      </c>
      <c r="B1658" s="16">
        <v>50</v>
      </c>
    </row>
    <row r="1659" spans="1:2" x14ac:dyDescent="0.25">
      <c r="A1659" s="17" t="s">
        <v>8219</v>
      </c>
      <c r="B1659" s="16">
        <v>115</v>
      </c>
    </row>
    <row r="1660" spans="1:2" x14ac:dyDescent="0.25">
      <c r="A1660" s="17" t="s">
        <v>8219</v>
      </c>
      <c r="B1660" s="16">
        <v>186</v>
      </c>
    </row>
    <row r="1661" spans="1:2" x14ac:dyDescent="0.25">
      <c r="A1661" s="17" t="s">
        <v>8219</v>
      </c>
      <c r="B1661" s="16">
        <v>18</v>
      </c>
    </row>
    <row r="1662" spans="1:2" x14ac:dyDescent="0.25">
      <c r="A1662" s="17" t="s">
        <v>8219</v>
      </c>
      <c r="B1662" s="16">
        <v>176</v>
      </c>
    </row>
    <row r="1663" spans="1:2" x14ac:dyDescent="0.25">
      <c r="A1663" s="17" t="s">
        <v>8219</v>
      </c>
      <c r="B1663" s="16">
        <v>41</v>
      </c>
    </row>
    <row r="1664" spans="1:2" x14ac:dyDescent="0.25">
      <c r="A1664" s="17" t="s">
        <v>8219</v>
      </c>
      <c r="B1664" s="16">
        <v>75</v>
      </c>
    </row>
    <row r="1665" spans="1:2" x14ac:dyDescent="0.25">
      <c r="A1665" s="17" t="s">
        <v>8219</v>
      </c>
      <c r="B1665" s="16">
        <v>97</v>
      </c>
    </row>
    <row r="1666" spans="1:2" x14ac:dyDescent="0.25">
      <c r="A1666" s="17" t="s">
        <v>8219</v>
      </c>
      <c r="B1666" s="16">
        <v>73</v>
      </c>
    </row>
    <row r="1667" spans="1:2" x14ac:dyDescent="0.25">
      <c r="A1667" s="17" t="s">
        <v>8219</v>
      </c>
      <c r="B1667" s="16">
        <v>49</v>
      </c>
    </row>
    <row r="1668" spans="1:2" x14ac:dyDescent="0.25">
      <c r="A1668" s="17" t="s">
        <v>8219</v>
      </c>
      <c r="B1668" s="16">
        <v>134</v>
      </c>
    </row>
    <row r="1669" spans="1:2" x14ac:dyDescent="0.25">
      <c r="A1669" s="17" t="s">
        <v>8219</v>
      </c>
      <c r="B1669" s="16">
        <v>68</v>
      </c>
    </row>
    <row r="1670" spans="1:2" x14ac:dyDescent="0.25">
      <c r="A1670" s="17" t="s">
        <v>8219</v>
      </c>
      <c r="B1670" s="16">
        <v>49</v>
      </c>
    </row>
    <row r="1671" spans="1:2" x14ac:dyDescent="0.25">
      <c r="A1671" s="17" t="s">
        <v>8219</v>
      </c>
      <c r="B1671" s="16">
        <v>63</v>
      </c>
    </row>
    <row r="1672" spans="1:2" x14ac:dyDescent="0.25">
      <c r="A1672" s="17" t="s">
        <v>8219</v>
      </c>
      <c r="B1672" s="16">
        <v>163</v>
      </c>
    </row>
    <row r="1673" spans="1:2" x14ac:dyDescent="0.25">
      <c r="A1673" s="17" t="s">
        <v>8219</v>
      </c>
      <c r="B1673" s="16">
        <v>288</v>
      </c>
    </row>
    <row r="1674" spans="1:2" x14ac:dyDescent="0.25">
      <c r="A1674" s="17" t="s">
        <v>8219</v>
      </c>
      <c r="B1674" s="16">
        <v>42</v>
      </c>
    </row>
    <row r="1675" spans="1:2" x14ac:dyDescent="0.25">
      <c r="A1675" s="17" t="s">
        <v>8219</v>
      </c>
      <c r="B1675" s="16">
        <v>70</v>
      </c>
    </row>
    <row r="1676" spans="1:2" x14ac:dyDescent="0.25">
      <c r="A1676" s="17" t="s">
        <v>8219</v>
      </c>
      <c r="B1676" s="16">
        <v>30</v>
      </c>
    </row>
    <row r="1677" spans="1:2" x14ac:dyDescent="0.25">
      <c r="A1677" s="17" t="s">
        <v>8219</v>
      </c>
      <c r="B1677" s="16">
        <v>51</v>
      </c>
    </row>
    <row r="1678" spans="1:2" x14ac:dyDescent="0.25">
      <c r="A1678" s="17" t="s">
        <v>8219</v>
      </c>
      <c r="B1678" s="16">
        <v>145</v>
      </c>
    </row>
    <row r="1679" spans="1:2" x14ac:dyDescent="0.25">
      <c r="A1679" s="17" t="s">
        <v>8219</v>
      </c>
      <c r="B1679" s="16">
        <v>21</v>
      </c>
    </row>
    <row r="1680" spans="1:2" x14ac:dyDescent="0.25">
      <c r="A1680" s="17" t="s">
        <v>8219</v>
      </c>
      <c r="B1680" s="16">
        <v>286</v>
      </c>
    </row>
    <row r="1681" spans="1:2" x14ac:dyDescent="0.25">
      <c r="A1681" s="17" t="s">
        <v>8219</v>
      </c>
      <c r="B1681" s="16">
        <v>12</v>
      </c>
    </row>
    <row r="1682" spans="1:2" x14ac:dyDescent="0.25">
      <c r="A1682" s="17" t="s">
        <v>8219</v>
      </c>
      <c r="B1682" s="16">
        <v>100</v>
      </c>
    </row>
    <row r="1683" spans="1:2" x14ac:dyDescent="0.25">
      <c r="A1683" s="17" t="s">
        <v>8219</v>
      </c>
      <c r="B1683" s="16">
        <v>100</v>
      </c>
    </row>
    <row r="1684" spans="1:2" x14ac:dyDescent="0.25">
      <c r="A1684" s="17" t="s">
        <v>8219</v>
      </c>
      <c r="B1684" s="16">
        <v>34</v>
      </c>
    </row>
    <row r="1685" spans="1:2" x14ac:dyDescent="0.25">
      <c r="A1685" s="17" t="s">
        <v>8219</v>
      </c>
      <c r="B1685" s="16">
        <v>63</v>
      </c>
    </row>
    <row r="1686" spans="1:2" x14ac:dyDescent="0.25">
      <c r="A1686" s="17" t="s">
        <v>8219</v>
      </c>
      <c r="B1686" s="16">
        <v>30</v>
      </c>
    </row>
    <row r="1687" spans="1:2" x14ac:dyDescent="0.25">
      <c r="A1687" s="17" t="s">
        <v>8219</v>
      </c>
      <c r="B1687" s="16">
        <v>47</v>
      </c>
    </row>
    <row r="1688" spans="1:2" x14ac:dyDescent="0.25">
      <c r="A1688" s="17" t="s">
        <v>8219</v>
      </c>
      <c r="B1688" s="16">
        <v>237</v>
      </c>
    </row>
    <row r="1689" spans="1:2" x14ac:dyDescent="0.25">
      <c r="A1689" s="17" t="s">
        <v>8219</v>
      </c>
      <c r="B1689" s="16">
        <v>47</v>
      </c>
    </row>
    <row r="1690" spans="1:2" x14ac:dyDescent="0.25">
      <c r="A1690" s="17" t="s">
        <v>8219</v>
      </c>
      <c r="B1690" s="16">
        <v>15</v>
      </c>
    </row>
    <row r="1691" spans="1:2" x14ac:dyDescent="0.25">
      <c r="A1691" s="17" t="s">
        <v>8219</v>
      </c>
      <c r="B1691" s="16">
        <v>81</v>
      </c>
    </row>
    <row r="1692" spans="1:2" x14ac:dyDescent="0.25">
      <c r="A1692" s="17" t="s">
        <v>8219</v>
      </c>
      <c r="B1692" s="16">
        <v>122</v>
      </c>
    </row>
    <row r="1693" spans="1:2" x14ac:dyDescent="0.25">
      <c r="A1693" s="17" t="s">
        <v>8219</v>
      </c>
      <c r="B1693" s="16">
        <v>34</v>
      </c>
    </row>
    <row r="1694" spans="1:2" x14ac:dyDescent="0.25">
      <c r="A1694" s="17" t="s">
        <v>8219</v>
      </c>
      <c r="B1694" s="16">
        <v>207</v>
      </c>
    </row>
    <row r="1695" spans="1:2" x14ac:dyDescent="0.25">
      <c r="A1695" s="17" t="s">
        <v>8219</v>
      </c>
      <c r="B1695" s="16">
        <v>25</v>
      </c>
    </row>
    <row r="1696" spans="1:2" x14ac:dyDescent="0.25">
      <c r="A1696" s="17" t="s">
        <v>8219</v>
      </c>
      <c r="B1696" s="16">
        <v>72</v>
      </c>
    </row>
    <row r="1697" spans="1:2" x14ac:dyDescent="0.25">
      <c r="A1697" s="17" t="s">
        <v>8219</v>
      </c>
      <c r="B1697" s="16">
        <v>14</v>
      </c>
    </row>
    <row r="1698" spans="1:2" x14ac:dyDescent="0.25">
      <c r="A1698" s="17" t="s">
        <v>8219</v>
      </c>
      <c r="B1698" s="16">
        <v>15</v>
      </c>
    </row>
    <row r="1699" spans="1:2" x14ac:dyDescent="0.25">
      <c r="A1699" s="17" t="s">
        <v>8219</v>
      </c>
      <c r="B1699" s="16">
        <v>91</v>
      </c>
    </row>
    <row r="1700" spans="1:2" x14ac:dyDescent="0.25">
      <c r="A1700" s="17" t="s">
        <v>8219</v>
      </c>
      <c r="B1700" s="16">
        <v>24</v>
      </c>
    </row>
    <row r="1701" spans="1:2" x14ac:dyDescent="0.25">
      <c r="A1701" s="17" t="s">
        <v>8219</v>
      </c>
      <c r="B1701" s="16">
        <v>27</v>
      </c>
    </row>
    <row r="1702" spans="1:2" x14ac:dyDescent="0.25">
      <c r="A1702" s="17" t="s">
        <v>8219</v>
      </c>
      <c r="B1702" s="16">
        <v>47</v>
      </c>
    </row>
    <row r="1703" spans="1:2" x14ac:dyDescent="0.25">
      <c r="A1703" s="17" t="s">
        <v>8219</v>
      </c>
      <c r="B1703" s="16">
        <v>44</v>
      </c>
    </row>
    <row r="1704" spans="1:2" x14ac:dyDescent="0.25">
      <c r="A1704" s="17" t="s">
        <v>8219</v>
      </c>
      <c r="B1704" s="16">
        <v>72</v>
      </c>
    </row>
    <row r="1705" spans="1:2" x14ac:dyDescent="0.25">
      <c r="A1705" s="17" t="s">
        <v>8219</v>
      </c>
      <c r="B1705" s="16">
        <v>63</v>
      </c>
    </row>
    <row r="1706" spans="1:2" x14ac:dyDescent="0.25">
      <c r="A1706" s="17" t="s">
        <v>8219</v>
      </c>
      <c r="B1706" s="16">
        <v>88</v>
      </c>
    </row>
    <row r="1707" spans="1:2" x14ac:dyDescent="0.25">
      <c r="A1707" s="17" t="s">
        <v>8219</v>
      </c>
      <c r="B1707" s="16">
        <v>70</v>
      </c>
    </row>
    <row r="1708" spans="1:2" x14ac:dyDescent="0.25">
      <c r="A1708" s="17" t="s">
        <v>8219</v>
      </c>
      <c r="B1708" s="16">
        <v>50</v>
      </c>
    </row>
    <row r="1709" spans="1:2" x14ac:dyDescent="0.25">
      <c r="A1709" s="17" t="s">
        <v>8219</v>
      </c>
      <c r="B1709" s="16">
        <v>35</v>
      </c>
    </row>
    <row r="1710" spans="1:2" x14ac:dyDescent="0.25">
      <c r="A1710" s="17" t="s">
        <v>8219</v>
      </c>
      <c r="B1710" s="16">
        <v>175</v>
      </c>
    </row>
    <row r="1711" spans="1:2" x14ac:dyDescent="0.25">
      <c r="A1711" s="17" t="s">
        <v>8219</v>
      </c>
      <c r="B1711" s="16">
        <v>20</v>
      </c>
    </row>
    <row r="1712" spans="1:2" x14ac:dyDescent="0.25">
      <c r="A1712" s="17" t="s">
        <v>8219</v>
      </c>
      <c r="B1712" s="16">
        <v>54</v>
      </c>
    </row>
    <row r="1713" spans="1:2" x14ac:dyDescent="0.25">
      <c r="A1713" s="17" t="s">
        <v>8219</v>
      </c>
      <c r="B1713" s="16">
        <v>20</v>
      </c>
    </row>
    <row r="1714" spans="1:2" x14ac:dyDescent="0.25">
      <c r="A1714" s="17" t="s">
        <v>8219</v>
      </c>
      <c r="B1714" s="16">
        <v>57</v>
      </c>
    </row>
    <row r="1715" spans="1:2" x14ac:dyDescent="0.25">
      <c r="A1715" s="17" t="s">
        <v>8219</v>
      </c>
      <c r="B1715" s="16">
        <v>31</v>
      </c>
    </row>
    <row r="1716" spans="1:2" x14ac:dyDescent="0.25">
      <c r="A1716" s="17" t="s">
        <v>8219</v>
      </c>
      <c r="B1716" s="16">
        <v>31</v>
      </c>
    </row>
    <row r="1717" spans="1:2" x14ac:dyDescent="0.25">
      <c r="A1717" s="17" t="s">
        <v>8219</v>
      </c>
      <c r="B1717" s="16">
        <v>45</v>
      </c>
    </row>
    <row r="1718" spans="1:2" x14ac:dyDescent="0.25">
      <c r="A1718" s="17" t="s">
        <v>8219</v>
      </c>
      <c r="B1718" s="16">
        <v>41</v>
      </c>
    </row>
    <row r="1719" spans="1:2" x14ac:dyDescent="0.25">
      <c r="A1719" s="17" t="s">
        <v>8219</v>
      </c>
      <c r="B1719" s="16">
        <v>29</v>
      </c>
    </row>
    <row r="1720" spans="1:2" x14ac:dyDescent="0.25">
      <c r="A1720" s="17" t="s">
        <v>8219</v>
      </c>
      <c r="B1720" s="16">
        <v>58</v>
      </c>
    </row>
    <row r="1721" spans="1:2" x14ac:dyDescent="0.25">
      <c r="A1721" s="17" t="s">
        <v>8219</v>
      </c>
      <c r="B1721" s="16">
        <v>89</v>
      </c>
    </row>
    <row r="1722" spans="1:2" x14ac:dyDescent="0.25">
      <c r="A1722" s="17" t="s">
        <v>8219</v>
      </c>
      <c r="B1722" s="16">
        <v>125</v>
      </c>
    </row>
    <row r="1723" spans="1:2" x14ac:dyDescent="0.25">
      <c r="A1723" s="17" t="s">
        <v>8219</v>
      </c>
      <c r="B1723" s="16">
        <v>18</v>
      </c>
    </row>
    <row r="1724" spans="1:2" x14ac:dyDescent="0.25">
      <c r="A1724" s="17" t="s">
        <v>8219</v>
      </c>
      <c r="B1724" s="16">
        <v>32</v>
      </c>
    </row>
    <row r="1725" spans="1:2" x14ac:dyDescent="0.25">
      <c r="A1725" s="17" t="s">
        <v>8219</v>
      </c>
      <c r="B1725" s="16">
        <v>16</v>
      </c>
    </row>
    <row r="1726" spans="1:2" x14ac:dyDescent="0.25">
      <c r="A1726" s="17" t="s">
        <v>8219</v>
      </c>
      <c r="B1726" s="16">
        <v>38</v>
      </c>
    </row>
    <row r="1727" spans="1:2" x14ac:dyDescent="0.25">
      <c r="A1727" s="17" t="s">
        <v>8219</v>
      </c>
      <c r="B1727" s="16">
        <v>15</v>
      </c>
    </row>
    <row r="1728" spans="1:2" x14ac:dyDescent="0.25">
      <c r="A1728" s="17" t="s">
        <v>8219</v>
      </c>
      <c r="B1728" s="16">
        <v>23</v>
      </c>
    </row>
    <row r="1729" spans="1:2" x14ac:dyDescent="0.25">
      <c r="A1729" s="17" t="s">
        <v>8219</v>
      </c>
      <c r="B1729" s="16">
        <v>49</v>
      </c>
    </row>
    <row r="1730" spans="1:2" x14ac:dyDescent="0.25">
      <c r="A1730" s="17" t="s">
        <v>8219</v>
      </c>
      <c r="B1730" s="16">
        <v>10</v>
      </c>
    </row>
    <row r="1731" spans="1:2" x14ac:dyDescent="0.25">
      <c r="A1731" s="17" t="s">
        <v>8219</v>
      </c>
      <c r="B1731" s="16">
        <v>15</v>
      </c>
    </row>
    <row r="1732" spans="1:2" x14ac:dyDescent="0.25">
      <c r="A1732" s="17" t="s">
        <v>8219</v>
      </c>
      <c r="B1732" s="16">
        <v>57</v>
      </c>
    </row>
    <row r="1733" spans="1:2" x14ac:dyDescent="0.25">
      <c r="A1733" s="17" t="s">
        <v>8219</v>
      </c>
      <c r="B1733" s="16">
        <v>33</v>
      </c>
    </row>
    <row r="1734" spans="1:2" x14ac:dyDescent="0.25">
      <c r="A1734" s="17" t="s">
        <v>8219</v>
      </c>
      <c r="B1734" s="16">
        <v>9</v>
      </c>
    </row>
    <row r="1735" spans="1:2" x14ac:dyDescent="0.25">
      <c r="A1735" s="17" t="s">
        <v>8219</v>
      </c>
      <c r="B1735" s="16">
        <v>26</v>
      </c>
    </row>
    <row r="1736" spans="1:2" x14ac:dyDescent="0.25">
      <c r="A1736" s="17" t="s">
        <v>8219</v>
      </c>
      <c r="B1736" s="16">
        <v>69</v>
      </c>
    </row>
    <row r="1737" spans="1:2" x14ac:dyDescent="0.25">
      <c r="A1737" s="17" t="s">
        <v>8219</v>
      </c>
      <c r="B1737" s="16">
        <v>65</v>
      </c>
    </row>
    <row r="1738" spans="1:2" x14ac:dyDescent="0.25">
      <c r="A1738" s="17" t="s">
        <v>8219</v>
      </c>
      <c r="B1738" s="16">
        <v>83</v>
      </c>
    </row>
    <row r="1739" spans="1:2" x14ac:dyDescent="0.25">
      <c r="A1739" s="17" t="s">
        <v>8219</v>
      </c>
      <c r="B1739" s="16">
        <v>111</v>
      </c>
    </row>
    <row r="1740" spans="1:2" x14ac:dyDescent="0.25">
      <c r="A1740" s="17" t="s">
        <v>8219</v>
      </c>
      <c r="B1740" s="16">
        <v>46</v>
      </c>
    </row>
    <row r="1741" spans="1:2" x14ac:dyDescent="0.25">
      <c r="A1741" s="17" t="s">
        <v>8219</v>
      </c>
      <c r="B1741" s="16">
        <v>63</v>
      </c>
    </row>
    <row r="1742" spans="1:2" x14ac:dyDescent="0.25">
      <c r="A1742" s="17" t="s">
        <v>8219</v>
      </c>
      <c r="B1742" s="16">
        <v>9</v>
      </c>
    </row>
    <row r="1743" spans="1:2" x14ac:dyDescent="0.25">
      <c r="A1743" s="17" t="s">
        <v>8219</v>
      </c>
      <c r="B1743" s="16">
        <v>34</v>
      </c>
    </row>
    <row r="1744" spans="1:2" x14ac:dyDescent="0.25">
      <c r="A1744" s="17" t="s">
        <v>8219</v>
      </c>
      <c r="B1744" s="16">
        <v>112</v>
      </c>
    </row>
    <row r="1745" spans="1:2" x14ac:dyDescent="0.25">
      <c r="A1745" s="17" t="s">
        <v>8219</v>
      </c>
      <c r="B1745" s="16">
        <v>47</v>
      </c>
    </row>
    <row r="1746" spans="1:2" x14ac:dyDescent="0.25">
      <c r="A1746" s="17" t="s">
        <v>8219</v>
      </c>
      <c r="B1746" s="16">
        <v>38</v>
      </c>
    </row>
    <row r="1747" spans="1:2" x14ac:dyDescent="0.25">
      <c r="A1747" s="17" t="s">
        <v>8219</v>
      </c>
      <c r="B1747" s="16">
        <v>28</v>
      </c>
    </row>
    <row r="1748" spans="1:2" x14ac:dyDescent="0.25">
      <c r="A1748" s="17" t="s">
        <v>8219</v>
      </c>
      <c r="B1748" s="16">
        <v>78</v>
      </c>
    </row>
    <row r="1749" spans="1:2" x14ac:dyDescent="0.25">
      <c r="A1749" s="17" t="s">
        <v>8219</v>
      </c>
      <c r="B1749" s="16">
        <v>23</v>
      </c>
    </row>
    <row r="1750" spans="1:2" x14ac:dyDescent="0.25">
      <c r="A1750" s="17" t="s">
        <v>8219</v>
      </c>
      <c r="B1750" s="16">
        <v>40</v>
      </c>
    </row>
    <row r="1751" spans="1:2" x14ac:dyDescent="0.25">
      <c r="A1751" s="17" t="s">
        <v>8219</v>
      </c>
      <c r="B1751" s="16">
        <v>13</v>
      </c>
    </row>
    <row r="1752" spans="1:2" x14ac:dyDescent="0.25">
      <c r="A1752" s="17" t="s">
        <v>8219</v>
      </c>
      <c r="B1752" s="16">
        <v>18</v>
      </c>
    </row>
    <row r="1753" spans="1:2" x14ac:dyDescent="0.25">
      <c r="A1753" s="17" t="s">
        <v>8219</v>
      </c>
      <c r="B1753" s="16">
        <v>22</v>
      </c>
    </row>
    <row r="1754" spans="1:2" x14ac:dyDescent="0.25">
      <c r="A1754" s="17" t="s">
        <v>8219</v>
      </c>
      <c r="B1754" s="16">
        <v>79</v>
      </c>
    </row>
    <row r="1755" spans="1:2" x14ac:dyDescent="0.25">
      <c r="A1755" s="17" t="s">
        <v>8219</v>
      </c>
      <c r="B1755" s="16">
        <v>14</v>
      </c>
    </row>
    <row r="1756" spans="1:2" x14ac:dyDescent="0.25">
      <c r="A1756" s="17" t="s">
        <v>8219</v>
      </c>
      <c r="B1756" s="16">
        <v>51</v>
      </c>
    </row>
    <row r="1757" spans="1:2" x14ac:dyDescent="0.25">
      <c r="A1757" s="17" t="s">
        <v>8219</v>
      </c>
      <c r="B1757" s="16">
        <v>54</v>
      </c>
    </row>
    <row r="1758" spans="1:2" x14ac:dyDescent="0.25">
      <c r="A1758" s="17" t="s">
        <v>8219</v>
      </c>
      <c r="B1758" s="16">
        <v>70</v>
      </c>
    </row>
    <row r="1759" spans="1:2" x14ac:dyDescent="0.25">
      <c r="A1759" s="17" t="s">
        <v>8219</v>
      </c>
      <c r="B1759" s="16">
        <v>44</v>
      </c>
    </row>
    <row r="1760" spans="1:2" x14ac:dyDescent="0.25">
      <c r="A1760" s="17" t="s">
        <v>8219</v>
      </c>
      <c r="B1760" s="16">
        <v>55</v>
      </c>
    </row>
    <row r="1761" spans="1:2" x14ac:dyDescent="0.25">
      <c r="A1761" s="17" t="s">
        <v>8219</v>
      </c>
      <c r="B1761" s="16">
        <v>15</v>
      </c>
    </row>
    <row r="1762" spans="1:2" x14ac:dyDescent="0.25">
      <c r="A1762" s="17" t="s">
        <v>8219</v>
      </c>
      <c r="B1762" s="16">
        <v>27</v>
      </c>
    </row>
    <row r="1763" spans="1:2" x14ac:dyDescent="0.25">
      <c r="A1763" s="17" t="s">
        <v>8219</v>
      </c>
      <c r="B1763" s="16">
        <v>21</v>
      </c>
    </row>
    <row r="1764" spans="1:2" x14ac:dyDescent="0.25">
      <c r="A1764" s="17" t="s">
        <v>8219</v>
      </c>
      <c r="B1764" s="16">
        <v>162</v>
      </c>
    </row>
    <row r="1765" spans="1:2" x14ac:dyDescent="0.25">
      <c r="A1765" s="17" t="s">
        <v>8219</v>
      </c>
      <c r="B1765" s="16">
        <v>23</v>
      </c>
    </row>
    <row r="1766" spans="1:2" x14ac:dyDescent="0.25">
      <c r="A1766" s="17" t="s">
        <v>8219</v>
      </c>
      <c r="B1766" s="16">
        <v>72</v>
      </c>
    </row>
    <row r="1767" spans="1:2" x14ac:dyDescent="0.25">
      <c r="A1767" s="17" t="s">
        <v>8219</v>
      </c>
      <c r="B1767" s="16">
        <v>68</v>
      </c>
    </row>
    <row r="1768" spans="1:2" x14ac:dyDescent="0.25">
      <c r="A1768" s="17" t="s">
        <v>8219</v>
      </c>
      <c r="B1768" s="16">
        <v>20</v>
      </c>
    </row>
    <row r="1769" spans="1:2" x14ac:dyDescent="0.25">
      <c r="A1769" s="17" t="s">
        <v>8219</v>
      </c>
      <c r="B1769" s="16">
        <v>26</v>
      </c>
    </row>
    <row r="1770" spans="1:2" x14ac:dyDescent="0.25">
      <c r="A1770" s="17" t="s">
        <v>8219</v>
      </c>
      <c r="B1770" s="16">
        <v>72</v>
      </c>
    </row>
    <row r="1771" spans="1:2" x14ac:dyDescent="0.25">
      <c r="A1771" s="17" t="s">
        <v>8219</v>
      </c>
      <c r="B1771" s="16">
        <v>3</v>
      </c>
    </row>
    <row r="1772" spans="1:2" x14ac:dyDescent="0.25">
      <c r="A1772" s="17" t="s">
        <v>8219</v>
      </c>
      <c r="B1772" s="16">
        <v>18</v>
      </c>
    </row>
    <row r="1773" spans="1:2" x14ac:dyDescent="0.25">
      <c r="A1773" s="17" t="s">
        <v>8219</v>
      </c>
      <c r="B1773" s="16">
        <v>30</v>
      </c>
    </row>
    <row r="1774" spans="1:2" x14ac:dyDescent="0.25">
      <c r="A1774" s="17" t="s">
        <v>8219</v>
      </c>
      <c r="B1774" s="16">
        <v>23</v>
      </c>
    </row>
    <row r="1775" spans="1:2" x14ac:dyDescent="0.25">
      <c r="A1775" s="17" t="s">
        <v>8219</v>
      </c>
      <c r="B1775" s="16">
        <v>54</v>
      </c>
    </row>
    <row r="1776" spans="1:2" x14ac:dyDescent="0.25">
      <c r="A1776" s="17" t="s">
        <v>8219</v>
      </c>
      <c r="B1776" s="16">
        <v>26</v>
      </c>
    </row>
    <row r="1777" spans="1:2" x14ac:dyDescent="0.25">
      <c r="A1777" s="17" t="s">
        <v>8219</v>
      </c>
      <c r="B1777" s="16">
        <v>9</v>
      </c>
    </row>
    <row r="1778" spans="1:2" x14ac:dyDescent="0.25">
      <c r="A1778" s="17" t="s">
        <v>8219</v>
      </c>
      <c r="B1778" s="16">
        <v>27</v>
      </c>
    </row>
    <row r="1779" spans="1:2" x14ac:dyDescent="0.25">
      <c r="A1779" s="17" t="s">
        <v>8219</v>
      </c>
      <c r="B1779" s="16">
        <v>30</v>
      </c>
    </row>
    <row r="1780" spans="1:2" x14ac:dyDescent="0.25">
      <c r="A1780" s="17" t="s">
        <v>8219</v>
      </c>
      <c r="B1780" s="16">
        <v>52</v>
      </c>
    </row>
    <row r="1781" spans="1:2" x14ac:dyDescent="0.25">
      <c r="A1781" s="17" t="s">
        <v>8219</v>
      </c>
      <c r="B1781" s="16">
        <v>17</v>
      </c>
    </row>
    <row r="1782" spans="1:2" x14ac:dyDescent="0.25">
      <c r="A1782" s="17" t="s">
        <v>8219</v>
      </c>
      <c r="B1782" s="16">
        <v>19</v>
      </c>
    </row>
    <row r="1783" spans="1:2" x14ac:dyDescent="0.25">
      <c r="A1783" s="17" t="s">
        <v>8219</v>
      </c>
      <c r="B1783" s="16">
        <v>77</v>
      </c>
    </row>
    <row r="1784" spans="1:2" x14ac:dyDescent="0.25">
      <c r="A1784" s="17" t="s">
        <v>8219</v>
      </c>
      <c r="B1784" s="16">
        <v>21</v>
      </c>
    </row>
    <row r="1785" spans="1:2" x14ac:dyDescent="0.25">
      <c r="A1785" s="17" t="s">
        <v>8219</v>
      </c>
      <c r="B1785" s="16">
        <v>38</v>
      </c>
    </row>
    <row r="1786" spans="1:2" x14ac:dyDescent="0.25">
      <c r="A1786" s="17" t="s">
        <v>8219</v>
      </c>
      <c r="B1786" s="16">
        <v>28</v>
      </c>
    </row>
    <row r="1787" spans="1:2" x14ac:dyDescent="0.25">
      <c r="A1787" s="17" t="s">
        <v>8219</v>
      </c>
      <c r="B1787" s="16">
        <v>48</v>
      </c>
    </row>
    <row r="1788" spans="1:2" x14ac:dyDescent="0.25">
      <c r="A1788" s="17" t="s">
        <v>8219</v>
      </c>
      <c r="B1788" s="16">
        <v>46</v>
      </c>
    </row>
    <row r="1789" spans="1:2" x14ac:dyDescent="0.25">
      <c r="A1789" s="17" t="s">
        <v>8219</v>
      </c>
      <c r="B1789" s="16">
        <v>30</v>
      </c>
    </row>
    <row r="1790" spans="1:2" x14ac:dyDescent="0.25">
      <c r="A1790" s="17" t="s">
        <v>8219</v>
      </c>
      <c r="B1790" s="16">
        <v>64</v>
      </c>
    </row>
    <row r="1791" spans="1:2" x14ac:dyDescent="0.25">
      <c r="A1791" s="17" t="s">
        <v>8219</v>
      </c>
      <c r="B1791" s="16">
        <v>15</v>
      </c>
    </row>
    <row r="1792" spans="1:2" x14ac:dyDescent="0.25">
      <c r="A1792" s="17" t="s">
        <v>8219</v>
      </c>
      <c r="B1792" s="16">
        <v>41</v>
      </c>
    </row>
    <row r="1793" spans="1:2" x14ac:dyDescent="0.25">
      <c r="A1793" s="17" t="s">
        <v>8219</v>
      </c>
      <c r="B1793" s="16">
        <v>35</v>
      </c>
    </row>
    <row r="1794" spans="1:2" x14ac:dyDescent="0.25">
      <c r="A1794" s="17" t="s">
        <v>8219</v>
      </c>
      <c r="B1794" s="16">
        <v>45</v>
      </c>
    </row>
    <row r="1795" spans="1:2" x14ac:dyDescent="0.25">
      <c r="A1795" s="17" t="s">
        <v>8219</v>
      </c>
      <c r="B1795" s="16">
        <v>62</v>
      </c>
    </row>
    <row r="1796" spans="1:2" x14ac:dyDescent="0.25">
      <c r="A1796" s="17" t="s">
        <v>8219</v>
      </c>
      <c r="B1796" s="16">
        <v>22</v>
      </c>
    </row>
    <row r="1797" spans="1:2" x14ac:dyDescent="0.25">
      <c r="A1797" s="17" t="s">
        <v>8219</v>
      </c>
      <c r="B1797" s="16">
        <v>18</v>
      </c>
    </row>
    <row r="1798" spans="1:2" x14ac:dyDescent="0.25">
      <c r="A1798" s="17" t="s">
        <v>8219</v>
      </c>
      <c r="B1798" s="16">
        <v>12</v>
      </c>
    </row>
    <row r="1799" spans="1:2" x14ac:dyDescent="0.25">
      <c r="A1799" s="17" t="s">
        <v>8219</v>
      </c>
      <c r="B1799" s="16">
        <v>44</v>
      </c>
    </row>
    <row r="1800" spans="1:2" x14ac:dyDescent="0.25">
      <c r="A1800" s="17" t="s">
        <v>8219</v>
      </c>
      <c r="B1800" s="16">
        <v>27</v>
      </c>
    </row>
    <row r="1801" spans="1:2" x14ac:dyDescent="0.25">
      <c r="A1801" s="17" t="s">
        <v>8219</v>
      </c>
      <c r="B1801" s="16">
        <v>38</v>
      </c>
    </row>
    <row r="1802" spans="1:2" x14ac:dyDescent="0.25">
      <c r="A1802" s="17" t="s">
        <v>8219</v>
      </c>
      <c r="B1802" s="16">
        <v>28</v>
      </c>
    </row>
    <row r="1803" spans="1:2" x14ac:dyDescent="0.25">
      <c r="A1803" s="17" t="s">
        <v>8219</v>
      </c>
      <c r="B1803" s="16">
        <v>24</v>
      </c>
    </row>
    <row r="1804" spans="1:2" x14ac:dyDescent="0.25">
      <c r="A1804" s="17" t="s">
        <v>8219</v>
      </c>
      <c r="B1804" s="16">
        <v>65</v>
      </c>
    </row>
    <row r="1805" spans="1:2" x14ac:dyDescent="0.25">
      <c r="A1805" s="17" t="s">
        <v>8219</v>
      </c>
      <c r="B1805" s="16">
        <v>46</v>
      </c>
    </row>
    <row r="1806" spans="1:2" x14ac:dyDescent="0.25">
      <c r="A1806" s="17" t="s">
        <v>8219</v>
      </c>
      <c r="B1806" s="16">
        <v>85</v>
      </c>
    </row>
    <row r="1807" spans="1:2" x14ac:dyDescent="0.25">
      <c r="A1807" s="17" t="s">
        <v>8219</v>
      </c>
      <c r="B1807" s="16">
        <v>66</v>
      </c>
    </row>
    <row r="1808" spans="1:2" x14ac:dyDescent="0.25">
      <c r="A1808" s="17" t="s">
        <v>8219</v>
      </c>
      <c r="B1808" s="16">
        <v>165</v>
      </c>
    </row>
    <row r="1809" spans="1:2" x14ac:dyDescent="0.25">
      <c r="A1809" s="17" t="s">
        <v>8219</v>
      </c>
      <c r="B1809" s="16">
        <v>17</v>
      </c>
    </row>
    <row r="1810" spans="1:2" x14ac:dyDescent="0.25">
      <c r="A1810" s="17" t="s">
        <v>8219</v>
      </c>
      <c r="B1810" s="16">
        <v>3</v>
      </c>
    </row>
    <row r="1811" spans="1:2" x14ac:dyDescent="0.25">
      <c r="A1811" s="17" t="s">
        <v>8219</v>
      </c>
      <c r="B1811" s="16">
        <v>17</v>
      </c>
    </row>
    <row r="1812" spans="1:2" x14ac:dyDescent="0.25">
      <c r="A1812" s="17" t="s">
        <v>8219</v>
      </c>
      <c r="B1812" s="16">
        <v>91</v>
      </c>
    </row>
    <row r="1813" spans="1:2" x14ac:dyDescent="0.25">
      <c r="A1813" s="17" t="s">
        <v>8219</v>
      </c>
      <c r="B1813" s="16">
        <v>67</v>
      </c>
    </row>
    <row r="1814" spans="1:2" x14ac:dyDescent="0.25">
      <c r="A1814" s="17" t="s">
        <v>8219</v>
      </c>
      <c r="B1814" s="16">
        <v>18</v>
      </c>
    </row>
    <row r="1815" spans="1:2" x14ac:dyDescent="0.25">
      <c r="A1815" s="17" t="s">
        <v>8219</v>
      </c>
      <c r="B1815" s="16">
        <v>21</v>
      </c>
    </row>
    <row r="1816" spans="1:2" x14ac:dyDescent="0.25">
      <c r="A1816" s="17" t="s">
        <v>8219</v>
      </c>
      <c r="B1816" s="16">
        <v>40</v>
      </c>
    </row>
    <row r="1817" spans="1:2" x14ac:dyDescent="0.25">
      <c r="A1817" s="17" t="s">
        <v>8219</v>
      </c>
      <c r="B1817" s="16">
        <v>78</v>
      </c>
    </row>
    <row r="1818" spans="1:2" x14ac:dyDescent="0.25">
      <c r="A1818" s="17" t="s">
        <v>8219</v>
      </c>
      <c r="B1818" s="16">
        <v>26</v>
      </c>
    </row>
    <row r="1819" spans="1:2" x14ac:dyDescent="0.25">
      <c r="A1819" s="17" t="s">
        <v>8219</v>
      </c>
      <c r="B1819" s="16">
        <v>14</v>
      </c>
    </row>
    <row r="1820" spans="1:2" x14ac:dyDescent="0.25">
      <c r="A1820" s="17" t="s">
        <v>8219</v>
      </c>
      <c r="B1820" s="16">
        <v>44</v>
      </c>
    </row>
    <row r="1821" spans="1:2" x14ac:dyDescent="0.25">
      <c r="A1821" s="17" t="s">
        <v>8219</v>
      </c>
      <c r="B1821" s="16">
        <v>9</v>
      </c>
    </row>
    <row r="1822" spans="1:2" x14ac:dyDescent="0.25">
      <c r="A1822" s="17" t="s">
        <v>8219</v>
      </c>
      <c r="B1822" s="16">
        <v>30</v>
      </c>
    </row>
    <row r="1823" spans="1:2" x14ac:dyDescent="0.25">
      <c r="A1823" s="17" t="s">
        <v>8219</v>
      </c>
      <c r="B1823" s="16">
        <v>45</v>
      </c>
    </row>
    <row r="1824" spans="1:2" x14ac:dyDescent="0.25">
      <c r="A1824" s="17" t="s">
        <v>8219</v>
      </c>
      <c r="B1824" s="16">
        <v>56</v>
      </c>
    </row>
    <row r="1825" spans="1:2" x14ac:dyDescent="0.25">
      <c r="A1825" s="17" t="s">
        <v>8219</v>
      </c>
      <c r="B1825" s="16">
        <v>46</v>
      </c>
    </row>
    <row r="1826" spans="1:2" x14ac:dyDescent="0.25">
      <c r="A1826" s="17" t="s">
        <v>8219</v>
      </c>
      <c r="B1826" s="16">
        <v>34</v>
      </c>
    </row>
    <row r="1827" spans="1:2" x14ac:dyDescent="0.25">
      <c r="A1827" s="17" t="s">
        <v>8219</v>
      </c>
      <c r="B1827" s="16">
        <v>98</v>
      </c>
    </row>
    <row r="1828" spans="1:2" x14ac:dyDescent="0.25">
      <c r="A1828" s="17" t="s">
        <v>8219</v>
      </c>
      <c r="B1828" s="16">
        <v>46</v>
      </c>
    </row>
    <row r="1829" spans="1:2" x14ac:dyDescent="0.25">
      <c r="A1829" s="17" t="s">
        <v>8219</v>
      </c>
      <c r="B1829" s="16">
        <v>10</v>
      </c>
    </row>
    <row r="1830" spans="1:2" x14ac:dyDescent="0.25">
      <c r="A1830" s="17" t="s">
        <v>8219</v>
      </c>
      <c r="B1830" s="16">
        <v>76</v>
      </c>
    </row>
    <row r="1831" spans="1:2" x14ac:dyDescent="0.25">
      <c r="A1831" s="17" t="s">
        <v>8219</v>
      </c>
      <c r="B1831" s="16">
        <v>104</v>
      </c>
    </row>
    <row r="1832" spans="1:2" x14ac:dyDescent="0.25">
      <c r="A1832" s="17" t="s">
        <v>8219</v>
      </c>
      <c r="B1832" s="16">
        <v>87</v>
      </c>
    </row>
    <row r="1833" spans="1:2" x14ac:dyDescent="0.25">
      <c r="A1833" s="17" t="s">
        <v>8219</v>
      </c>
      <c r="B1833" s="16">
        <v>29</v>
      </c>
    </row>
    <row r="1834" spans="1:2" x14ac:dyDescent="0.25">
      <c r="A1834" s="17" t="s">
        <v>8219</v>
      </c>
      <c r="B1834" s="16">
        <v>51</v>
      </c>
    </row>
    <row r="1835" spans="1:2" x14ac:dyDescent="0.25">
      <c r="A1835" s="17" t="s">
        <v>8219</v>
      </c>
      <c r="B1835" s="16">
        <v>12</v>
      </c>
    </row>
    <row r="1836" spans="1:2" x14ac:dyDescent="0.25">
      <c r="A1836" s="17" t="s">
        <v>8219</v>
      </c>
      <c r="B1836" s="16">
        <v>72</v>
      </c>
    </row>
    <row r="1837" spans="1:2" x14ac:dyDescent="0.25">
      <c r="A1837" s="17" t="s">
        <v>8219</v>
      </c>
      <c r="B1837" s="16">
        <v>21</v>
      </c>
    </row>
    <row r="1838" spans="1:2" x14ac:dyDescent="0.25">
      <c r="A1838" s="17" t="s">
        <v>8219</v>
      </c>
      <c r="B1838" s="16">
        <v>42</v>
      </c>
    </row>
    <row r="1839" spans="1:2" x14ac:dyDescent="0.25">
      <c r="A1839" s="17" t="s">
        <v>8219</v>
      </c>
      <c r="B1839" s="16">
        <v>71</v>
      </c>
    </row>
    <row r="1840" spans="1:2" x14ac:dyDescent="0.25">
      <c r="A1840" s="17" t="s">
        <v>8219</v>
      </c>
      <c r="B1840" s="16">
        <v>168</v>
      </c>
    </row>
    <row r="1841" spans="1:2" x14ac:dyDescent="0.25">
      <c r="A1841" s="17" t="s">
        <v>8219</v>
      </c>
      <c r="B1841" s="16">
        <v>19</v>
      </c>
    </row>
    <row r="1842" spans="1:2" x14ac:dyDescent="0.25">
      <c r="A1842" s="17" t="s">
        <v>8219</v>
      </c>
      <c r="B1842" s="16">
        <v>37</v>
      </c>
    </row>
    <row r="1843" spans="1:2" x14ac:dyDescent="0.25">
      <c r="A1843" s="17" t="s">
        <v>8219</v>
      </c>
      <c r="B1843" s="16">
        <v>36</v>
      </c>
    </row>
    <row r="1844" spans="1:2" x14ac:dyDescent="0.25">
      <c r="A1844" s="17" t="s">
        <v>8219</v>
      </c>
      <c r="B1844" s="16">
        <v>14</v>
      </c>
    </row>
    <row r="1845" spans="1:2" x14ac:dyDescent="0.25">
      <c r="A1845" s="17" t="s">
        <v>8219</v>
      </c>
      <c r="B1845" s="16">
        <v>18</v>
      </c>
    </row>
    <row r="1846" spans="1:2" x14ac:dyDescent="0.25">
      <c r="A1846" s="17" t="s">
        <v>8219</v>
      </c>
      <c r="B1846" s="16">
        <v>82</v>
      </c>
    </row>
    <row r="1847" spans="1:2" x14ac:dyDescent="0.25">
      <c r="A1847" s="17" t="s">
        <v>8219</v>
      </c>
      <c r="B1847" s="16">
        <v>43</v>
      </c>
    </row>
    <row r="1848" spans="1:2" x14ac:dyDescent="0.25">
      <c r="A1848" s="17" t="s">
        <v>8219</v>
      </c>
      <c r="B1848" s="16">
        <v>8</v>
      </c>
    </row>
    <row r="1849" spans="1:2" x14ac:dyDescent="0.25">
      <c r="A1849" s="17" t="s">
        <v>8219</v>
      </c>
      <c r="B1849" s="16">
        <v>45</v>
      </c>
    </row>
    <row r="1850" spans="1:2" x14ac:dyDescent="0.25">
      <c r="A1850" s="17" t="s">
        <v>8219</v>
      </c>
      <c r="B1850" s="16">
        <v>20</v>
      </c>
    </row>
    <row r="1851" spans="1:2" x14ac:dyDescent="0.25">
      <c r="A1851" s="17" t="s">
        <v>8219</v>
      </c>
      <c r="B1851" s="16">
        <v>31</v>
      </c>
    </row>
    <row r="1852" spans="1:2" x14ac:dyDescent="0.25">
      <c r="A1852" s="17" t="s">
        <v>8219</v>
      </c>
      <c r="B1852" s="16">
        <v>25</v>
      </c>
    </row>
    <row r="1853" spans="1:2" x14ac:dyDescent="0.25">
      <c r="A1853" s="17" t="s">
        <v>8219</v>
      </c>
      <c r="B1853" s="16">
        <v>14</v>
      </c>
    </row>
    <row r="1854" spans="1:2" x14ac:dyDescent="0.25">
      <c r="A1854" s="17" t="s">
        <v>8219</v>
      </c>
      <c r="B1854" s="16">
        <v>45</v>
      </c>
    </row>
    <row r="1855" spans="1:2" x14ac:dyDescent="0.25">
      <c r="A1855" s="17" t="s">
        <v>8219</v>
      </c>
      <c r="B1855" s="16">
        <v>20</v>
      </c>
    </row>
    <row r="1856" spans="1:2" x14ac:dyDescent="0.25">
      <c r="A1856" s="17" t="s">
        <v>8219</v>
      </c>
      <c r="B1856" s="16">
        <v>39</v>
      </c>
    </row>
    <row r="1857" spans="1:2" x14ac:dyDescent="0.25">
      <c r="A1857" s="17" t="s">
        <v>8219</v>
      </c>
      <c r="B1857" s="16">
        <v>16</v>
      </c>
    </row>
    <row r="1858" spans="1:2" x14ac:dyDescent="0.25">
      <c r="A1858" s="17" t="s">
        <v>8219</v>
      </c>
      <c r="B1858" s="16">
        <v>37</v>
      </c>
    </row>
    <row r="1859" spans="1:2" x14ac:dyDescent="0.25">
      <c r="A1859" s="17" t="s">
        <v>8219</v>
      </c>
      <c r="B1859" s="16">
        <v>14</v>
      </c>
    </row>
    <row r="1860" spans="1:2" x14ac:dyDescent="0.25">
      <c r="A1860" s="17" t="s">
        <v>8219</v>
      </c>
      <c r="B1860" s="16">
        <v>21</v>
      </c>
    </row>
    <row r="1861" spans="1:2" x14ac:dyDescent="0.25">
      <c r="A1861" s="17" t="s">
        <v>8219</v>
      </c>
      <c r="B1861" s="16">
        <v>69</v>
      </c>
    </row>
    <row r="1862" spans="1:2" x14ac:dyDescent="0.25">
      <c r="A1862" s="17" t="s">
        <v>8219</v>
      </c>
      <c r="B1862" s="16">
        <v>16</v>
      </c>
    </row>
    <row r="1863" spans="1:2" x14ac:dyDescent="0.25">
      <c r="A1863" s="17" t="s">
        <v>8219</v>
      </c>
      <c r="B1863" s="16">
        <v>55</v>
      </c>
    </row>
    <row r="1864" spans="1:2" x14ac:dyDescent="0.25">
      <c r="A1864" s="17" t="s">
        <v>8219</v>
      </c>
      <c r="B1864" s="16">
        <v>27</v>
      </c>
    </row>
    <row r="1865" spans="1:2" x14ac:dyDescent="0.25">
      <c r="A1865" s="17" t="s">
        <v>8219</v>
      </c>
      <c r="B1865" s="16">
        <v>36</v>
      </c>
    </row>
    <row r="1866" spans="1:2" x14ac:dyDescent="0.25">
      <c r="A1866" s="17" t="s">
        <v>8219</v>
      </c>
      <c r="B1866" s="16">
        <v>19</v>
      </c>
    </row>
    <row r="1867" spans="1:2" x14ac:dyDescent="0.25">
      <c r="A1867" s="17" t="s">
        <v>8219</v>
      </c>
      <c r="B1867" s="16">
        <v>12</v>
      </c>
    </row>
    <row r="1868" spans="1:2" x14ac:dyDescent="0.25">
      <c r="A1868" s="17" t="s">
        <v>8219</v>
      </c>
      <c r="B1868" s="16">
        <v>17</v>
      </c>
    </row>
    <row r="1869" spans="1:2" x14ac:dyDescent="0.25">
      <c r="A1869" s="17" t="s">
        <v>8219</v>
      </c>
      <c r="B1869" s="16">
        <v>114</v>
      </c>
    </row>
    <row r="1870" spans="1:2" x14ac:dyDescent="0.25">
      <c r="A1870" s="17" t="s">
        <v>8219</v>
      </c>
      <c r="B1870" s="16">
        <v>93</v>
      </c>
    </row>
    <row r="1871" spans="1:2" x14ac:dyDescent="0.25">
      <c r="A1871" s="17" t="s">
        <v>8219</v>
      </c>
      <c r="B1871" s="16">
        <v>36</v>
      </c>
    </row>
    <row r="1872" spans="1:2" x14ac:dyDescent="0.25">
      <c r="A1872" s="17" t="s">
        <v>8219</v>
      </c>
      <c r="B1872" s="16">
        <v>61</v>
      </c>
    </row>
    <row r="1873" spans="1:2" x14ac:dyDescent="0.25">
      <c r="A1873" s="17" t="s">
        <v>8219</v>
      </c>
      <c r="B1873" s="16">
        <v>47</v>
      </c>
    </row>
    <row r="1874" spans="1:2" x14ac:dyDescent="0.25">
      <c r="A1874" s="17" t="s">
        <v>8219</v>
      </c>
      <c r="B1874" s="16">
        <v>17</v>
      </c>
    </row>
    <row r="1875" spans="1:2" x14ac:dyDescent="0.25">
      <c r="A1875" s="17" t="s">
        <v>8219</v>
      </c>
      <c r="B1875" s="16">
        <v>63</v>
      </c>
    </row>
    <row r="1876" spans="1:2" x14ac:dyDescent="0.25">
      <c r="A1876" s="17" t="s">
        <v>8219</v>
      </c>
      <c r="B1876" s="16">
        <v>9</v>
      </c>
    </row>
    <row r="1877" spans="1:2" x14ac:dyDescent="0.25">
      <c r="A1877" s="17" t="s">
        <v>8219</v>
      </c>
      <c r="B1877" s="16">
        <v>30</v>
      </c>
    </row>
    <row r="1878" spans="1:2" x14ac:dyDescent="0.25">
      <c r="A1878" s="17" t="s">
        <v>8219</v>
      </c>
      <c r="B1878" s="16">
        <v>23</v>
      </c>
    </row>
    <row r="1879" spans="1:2" x14ac:dyDescent="0.25">
      <c r="A1879" s="17" t="s">
        <v>8219</v>
      </c>
      <c r="B1879" s="16">
        <v>33</v>
      </c>
    </row>
    <row r="1880" spans="1:2" x14ac:dyDescent="0.25">
      <c r="A1880" s="17" t="s">
        <v>8219</v>
      </c>
      <c r="B1880" s="16">
        <v>39</v>
      </c>
    </row>
    <row r="1881" spans="1:2" x14ac:dyDescent="0.25">
      <c r="A1881" s="17" t="s">
        <v>8219</v>
      </c>
      <c r="B1881" s="16">
        <v>17</v>
      </c>
    </row>
    <row r="1882" spans="1:2" x14ac:dyDescent="0.25">
      <c r="A1882" s="17" t="s">
        <v>8219</v>
      </c>
      <c r="B1882" s="16">
        <v>6</v>
      </c>
    </row>
    <row r="1883" spans="1:2" x14ac:dyDescent="0.25">
      <c r="A1883" s="17" t="s">
        <v>8219</v>
      </c>
      <c r="B1883" s="16">
        <v>39</v>
      </c>
    </row>
    <row r="1884" spans="1:2" x14ac:dyDescent="0.25">
      <c r="A1884" s="17" t="s">
        <v>8219</v>
      </c>
      <c r="B1884" s="16">
        <v>57</v>
      </c>
    </row>
    <row r="1885" spans="1:2" x14ac:dyDescent="0.25">
      <c r="A1885" s="17" t="s">
        <v>8219</v>
      </c>
      <c r="B1885" s="16">
        <v>56</v>
      </c>
    </row>
    <row r="1886" spans="1:2" x14ac:dyDescent="0.25">
      <c r="A1886" s="17" t="s">
        <v>8219</v>
      </c>
      <c r="B1886" s="16">
        <v>13</v>
      </c>
    </row>
    <row r="1887" spans="1:2" x14ac:dyDescent="0.25">
      <c r="A1887" s="17" t="s">
        <v>8219</v>
      </c>
      <c r="B1887" s="16">
        <v>95</v>
      </c>
    </row>
    <row r="1888" spans="1:2" x14ac:dyDescent="0.25">
      <c r="A1888" s="17" t="s">
        <v>8219</v>
      </c>
      <c r="B1888" s="16">
        <v>80</v>
      </c>
    </row>
    <row r="1889" spans="1:2" x14ac:dyDescent="0.25">
      <c r="A1889" s="17" t="s">
        <v>8219</v>
      </c>
      <c r="B1889" s="16">
        <v>133</v>
      </c>
    </row>
    <row r="1890" spans="1:2" x14ac:dyDescent="0.25">
      <c r="A1890" s="17" t="s">
        <v>8219</v>
      </c>
      <c r="B1890" s="16">
        <v>44</v>
      </c>
    </row>
    <row r="1891" spans="1:2" x14ac:dyDescent="0.25">
      <c r="A1891" s="17" t="s">
        <v>8219</v>
      </c>
      <c r="B1891" s="16">
        <v>30</v>
      </c>
    </row>
    <row r="1892" spans="1:2" x14ac:dyDescent="0.25">
      <c r="A1892" s="17" t="s">
        <v>8219</v>
      </c>
      <c r="B1892" s="16">
        <v>56</v>
      </c>
    </row>
    <row r="1893" spans="1:2" x14ac:dyDescent="0.25">
      <c r="A1893" s="17" t="s">
        <v>8219</v>
      </c>
      <c r="B1893" s="16">
        <v>66</v>
      </c>
    </row>
    <row r="1894" spans="1:2" x14ac:dyDescent="0.25">
      <c r="A1894" s="17" t="s">
        <v>8219</v>
      </c>
      <c r="B1894" s="16">
        <v>29</v>
      </c>
    </row>
    <row r="1895" spans="1:2" x14ac:dyDescent="0.25">
      <c r="A1895" s="17" t="s">
        <v>8219</v>
      </c>
      <c r="B1895" s="16">
        <v>72</v>
      </c>
    </row>
    <row r="1896" spans="1:2" x14ac:dyDescent="0.25">
      <c r="A1896" s="17" t="s">
        <v>8219</v>
      </c>
      <c r="B1896" s="16">
        <v>27</v>
      </c>
    </row>
    <row r="1897" spans="1:2" x14ac:dyDescent="0.25">
      <c r="A1897" s="17" t="s">
        <v>8219</v>
      </c>
      <c r="B1897" s="16">
        <v>10</v>
      </c>
    </row>
    <row r="1898" spans="1:2" x14ac:dyDescent="0.25">
      <c r="A1898" s="17" t="s">
        <v>8219</v>
      </c>
      <c r="B1898" s="16">
        <v>35</v>
      </c>
    </row>
    <row r="1899" spans="1:2" x14ac:dyDescent="0.25">
      <c r="A1899" s="17" t="s">
        <v>8219</v>
      </c>
      <c r="B1899" s="16">
        <v>29</v>
      </c>
    </row>
    <row r="1900" spans="1:2" x14ac:dyDescent="0.25">
      <c r="A1900" s="17" t="s">
        <v>8219</v>
      </c>
      <c r="B1900" s="16">
        <v>13</v>
      </c>
    </row>
    <row r="1901" spans="1:2" x14ac:dyDescent="0.25">
      <c r="A1901" s="17" t="s">
        <v>8219</v>
      </c>
      <c r="B1901" s="16">
        <v>72</v>
      </c>
    </row>
    <row r="1902" spans="1:2" x14ac:dyDescent="0.25">
      <c r="A1902" s="17" t="s">
        <v>8219</v>
      </c>
      <c r="B1902" s="16">
        <v>78</v>
      </c>
    </row>
    <row r="1903" spans="1:2" x14ac:dyDescent="0.25">
      <c r="A1903" s="17" t="s">
        <v>8219</v>
      </c>
      <c r="B1903" s="16">
        <v>49</v>
      </c>
    </row>
    <row r="1904" spans="1:2" x14ac:dyDescent="0.25">
      <c r="A1904" s="17" t="s">
        <v>8219</v>
      </c>
      <c r="B1904" s="16">
        <v>42</v>
      </c>
    </row>
    <row r="1905" spans="1:2" x14ac:dyDescent="0.25">
      <c r="A1905" s="17" t="s">
        <v>8219</v>
      </c>
      <c r="B1905" s="16">
        <v>35</v>
      </c>
    </row>
    <row r="1906" spans="1:2" x14ac:dyDescent="0.25">
      <c r="A1906" s="17" t="s">
        <v>8219</v>
      </c>
      <c r="B1906" s="16">
        <v>42</v>
      </c>
    </row>
    <row r="1907" spans="1:2" x14ac:dyDescent="0.25">
      <c r="A1907" s="17" t="s">
        <v>8219</v>
      </c>
      <c r="B1907" s="16">
        <v>42</v>
      </c>
    </row>
    <row r="1908" spans="1:2" x14ac:dyDescent="0.25">
      <c r="A1908" s="17" t="s">
        <v>8219</v>
      </c>
      <c r="B1908" s="16">
        <v>31</v>
      </c>
    </row>
    <row r="1909" spans="1:2" x14ac:dyDescent="0.25">
      <c r="A1909" s="17" t="s">
        <v>8219</v>
      </c>
      <c r="B1909" s="16">
        <v>38</v>
      </c>
    </row>
    <row r="1910" spans="1:2" x14ac:dyDescent="0.25">
      <c r="A1910" s="17" t="s">
        <v>8219</v>
      </c>
      <c r="B1910" s="16">
        <v>8</v>
      </c>
    </row>
    <row r="1911" spans="1:2" x14ac:dyDescent="0.25">
      <c r="A1911" s="17" t="s">
        <v>8219</v>
      </c>
      <c r="B1911" s="16">
        <v>39</v>
      </c>
    </row>
    <row r="1912" spans="1:2" x14ac:dyDescent="0.25">
      <c r="A1912" s="17" t="s">
        <v>8219</v>
      </c>
      <c r="B1912" s="16">
        <v>29</v>
      </c>
    </row>
    <row r="1913" spans="1:2" x14ac:dyDescent="0.25">
      <c r="A1913" s="17" t="s">
        <v>8219</v>
      </c>
      <c r="B1913" s="16">
        <v>72</v>
      </c>
    </row>
    <row r="1914" spans="1:2" x14ac:dyDescent="0.25">
      <c r="A1914" s="17" t="s">
        <v>8219</v>
      </c>
      <c r="B1914" s="16">
        <v>15</v>
      </c>
    </row>
    <row r="1915" spans="1:2" x14ac:dyDescent="0.25">
      <c r="A1915" s="17" t="s">
        <v>8219</v>
      </c>
      <c r="B1915" s="16">
        <v>33</v>
      </c>
    </row>
    <row r="1916" spans="1:2" x14ac:dyDescent="0.25">
      <c r="A1916" s="17" t="s">
        <v>8219</v>
      </c>
      <c r="B1916" s="16">
        <v>15</v>
      </c>
    </row>
    <row r="1917" spans="1:2" x14ac:dyDescent="0.25">
      <c r="A1917" s="17" t="s">
        <v>8219</v>
      </c>
      <c r="B1917" s="16">
        <v>19</v>
      </c>
    </row>
    <row r="1918" spans="1:2" x14ac:dyDescent="0.25">
      <c r="A1918" s="17" t="s">
        <v>8219</v>
      </c>
      <c r="B1918" s="16">
        <v>17</v>
      </c>
    </row>
    <row r="1919" spans="1:2" x14ac:dyDescent="0.25">
      <c r="A1919" s="17" t="s">
        <v>8219</v>
      </c>
      <c r="B1919" s="16">
        <v>44</v>
      </c>
    </row>
    <row r="1920" spans="1:2" x14ac:dyDescent="0.25">
      <c r="A1920" s="17" t="s">
        <v>8219</v>
      </c>
      <c r="B1920" s="16">
        <v>10</v>
      </c>
    </row>
    <row r="1921" spans="1:2" x14ac:dyDescent="0.25">
      <c r="A1921" s="17" t="s">
        <v>8219</v>
      </c>
      <c r="B1921" s="16">
        <v>46</v>
      </c>
    </row>
    <row r="1922" spans="1:2" x14ac:dyDescent="0.25">
      <c r="A1922" s="17" t="s">
        <v>8219</v>
      </c>
      <c r="B1922" s="16">
        <v>11</v>
      </c>
    </row>
    <row r="1923" spans="1:2" x14ac:dyDescent="0.25">
      <c r="A1923" s="17" t="s">
        <v>8219</v>
      </c>
      <c r="B1923" s="16">
        <v>13</v>
      </c>
    </row>
    <row r="1924" spans="1:2" x14ac:dyDescent="0.25">
      <c r="A1924" s="17" t="s">
        <v>8219</v>
      </c>
      <c r="B1924" s="16">
        <v>33</v>
      </c>
    </row>
    <row r="1925" spans="1:2" x14ac:dyDescent="0.25">
      <c r="A1925" s="17" t="s">
        <v>8219</v>
      </c>
      <c r="B1925" s="16">
        <v>28</v>
      </c>
    </row>
    <row r="1926" spans="1:2" x14ac:dyDescent="0.25">
      <c r="A1926" s="17" t="s">
        <v>8219</v>
      </c>
      <c r="B1926" s="16">
        <v>21</v>
      </c>
    </row>
    <row r="1927" spans="1:2" x14ac:dyDescent="0.25">
      <c r="A1927" s="17" t="s">
        <v>8219</v>
      </c>
      <c r="B1927" s="16">
        <v>13</v>
      </c>
    </row>
    <row r="1928" spans="1:2" x14ac:dyDescent="0.25">
      <c r="A1928" s="17" t="s">
        <v>8219</v>
      </c>
      <c r="B1928" s="16">
        <v>34</v>
      </c>
    </row>
    <row r="1929" spans="1:2" x14ac:dyDescent="0.25">
      <c r="A1929" s="17" t="s">
        <v>8219</v>
      </c>
      <c r="B1929" s="16">
        <v>80</v>
      </c>
    </row>
    <row r="1930" spans="1:2" x14ac:dyDescent="0.25">
      <c r="A1930" s="17" t="s">
        <v>8219</v>
      </c>
      <c r="B1930" s="16">
        <v>74</v>
      </c>
    </row>
    <row r="1931" spans="1:2" x14ac:dyDescent="0.25">
      <c r="A1931" s="17" t="s">
        <v>8219</v>
      </c>
      <c r="B1931" s="16">
        <v>7</v>
      </c>
    </row>
    <row r="1932" spans="1:2" x14ac:dyDescent="0.25">
      <c r="A1932" s="17" t="s">
        <v>8219</v>
      </c>
      <c r="B1932" s="16">
        <v>34</v>
      </c>
    </row>
    <row r="1933" spans="1:2" x14ac:dyDescent="0.25">
      <c r="A1933" s="17" t="s">
        <v>8219</v>
      </c>
      <c r="B1933" s="16">
        <v>86</v>
      </c>
    </row>
    <row r="1934" spans="1:2" x14ac:dyDescent="0.25">
      <c r="A1934" s="17" t="s">
        <v>8219</v>
      </c>
      <c r="B1934" s="16">
        <v>37</v>
      </c>
    </row>
    <row r="1935" spans="1:2" x14ac:dyDescent="0.25">
      <c r="A1935" s="17" t="s">
        <v>8219</v>
      </c>
      <c r="B1935" s="16">
        <v>18</v>
      </c>
    </row>
    <row r="1936" spans="1:2" x14ac:dyDescent="0.25">
      <c r="A1936" s="17" t="s">
        <v>8219</v>
      </c>
      <c r="B1936" s="16">
        <v>22</v>
      </c>
    </row>
    <row r="1937" spans="1:2" x14ac:dyDescent="0.25">
      <c r="A1937" s="17" t="s">
        <v>8219</v>
      </c>
      <c r="B1937" s="16">
        <v>26</v>
      </c>
    </row>
    <row r="1938" spans="1:2" x14ac:dyDescent="0.25">
      <c r="A1938" s="17" t="s">
        <v>8219</v>
      </c>
      <c r="B1938" s="16">
        <v>27</v>
      </c>
    </row>
    <row r="1939" spans="1:2" x14ac:dyDescent="0.25">
      <c r="A1939" s="17" t="s">
        <v>8219</v>
      </c>
      <c r="B1939" s="16">
        <v>8</v>
      </c>
    </row>
    <row r="1940" spans="1:2" x14ac:dyDescent="0.25">
      <c r="A1940" s="17" t="s">
        <v>8219</v>
      </c>
      <c r="B1940" s="16">
        <v>204</v>
      </c>
    </row>
    <row r="1941" spans="1:2" x14ac:dyDescent="0.25">
      <c r="A1941" s="17" t="s">
        <v>8219</v>
      </c>
      <c r="B1941" s="16">
        <v>46</v>
      </c>
    </row>
    <row r="1942" spans="1:2" x14ac:dyDescent="0.25">
      <c r="A1942" s="17" t="s">
        <v>8219</v>
      </c>
      <c r="B1942" s="16">
        <v>17</v>
      </c>
    </row>
    <row r="1943" spans="1:2" x14ac:dyDescent="0.25">
      <c r="A1943" s="17" t="s">
        <v>8219</v>
      </c>
      <c r="B1943" s="16">
        <v>28</v>
      </c>
    </row>
    <row r="1944" spans="1:2" x14ac:dyDescent="0.25">
      <c r="A1944" s="17" t="s">
        <v>8219</v>
      </c>
      <c r="B1944" s="16">
        <v>83</v>
      </c>
    </row>
    <row r="1945" spans="1:2" x14ac:dyDescent="0.25">
      <c r="A1945" s="17" t="s">
        <v>8219</v>
      </c>
      <c r="B1945" s="16">
        <v>13</v>
      </c>
    </row>
    <row r="1946" spans="1:2" x14ac:dyDescent="0.25">
      <c r="A1946" s="17" t="s">
        <v>8219</v>
      </c>
      <c r="B1946" s="16">
        <v>8</v>
      </c>
    </row>
    <row r="1947" spans="1:2" x14ac:dyDescent="0.25">
      <c r="A1947" s="17" t="s">
        <v>8219</v>
      </c>
      <c r="B1947" s="16">
        <v>32</v>
      </c>
    </row>
    <row r="1948" spans="1:2" x14ac:dyDescent="0.25">
      <c r="A1948" s="17" t="s">
        <v>8219</v>
      </c>
      <c r="B1948" s="16">
        <v>85</v>
      </c>
    </row>
    <row r="1949" spans="1:2" x14ac:dyDescent="0.25">
      <c r="A1949" s="17" t="s">
        <v>8219</v>
      </c>
      <c r="B1949" s="16">
        <v>29</v>
      </c>
    </row>
    <row r="1950" spans="1:2" x14ac:dyDescent="0.25">
      <c r="A1950" s="17" t="s">
        <v>8219</v>
      </c>
      <c r="B1950" s="16">
        <v>24</v>
      </c>
    </row>
    <row r="1951" spans="1:2" x14ac:dyDescent="0.25">
      <c r="A1951" s="17" t="s">
        <v>8219</v>
      </c>
      <c r="B1951" s="16">
        <v>8</v>
      </c>
    </row>
    <row r="1952" spans="1:2" x14ac:dyDescent="0.25">
      <c r="A1952" s="17" t="s">
        <v>8219</v>
      </c>
      <c r="B1952" s="16">
        <v>19</v>
      </c>
    </row>
    <row r="1953" spans="1:2" x14ac:dyDescent="0.25">
      <c r="A1953" s="17" t="s">
        <v>8219</v>
      </c>
      <c r="B1953" s="16">
        <v>336</v>
      </c>
    </row>
    <row r="1954" spans="1:2" x14ac:dyDescent="0.25">
      <c r="A1954" s="17" t="s">
        <v>8219</v>
      </c>
      <c r="B1954" s="16">
        <v>13</v>
      </c>
    </row>
    <row r="1955" spans="1:2" x14ac:dyDescent="0.25">
      <c r="A1955" s="17" t="s">
        <v>8219</v>
      </c>
      <c r="B1955" s="16">
        <v>42</v>
      </c>
    </row>
    <row r="1956" spans="1:2" x14ac:dyDescent="0.25">
      <c r="A1956" s="17" t="s">
        <v>8219</v>
      </c>
      <c r="B1956" s="16">
        <v>64</v>
      </c>
    </row>
    <row r="1957" spans="1:2" x14ac:dyDescent="0.25">
      <c r="A1957" s="17" t="s">
        <v>8219</v>
      </c>
      <c r="B1957" s="16">
        <v>25</v>
      </c>
    </row>
    <row r="1958" spans="1:2" x14ac:dyDescent="0.25">
      <c r="A1958" s="17" t="s">
        <v>8219</v>
      </c>
      <c r="B1958" s="16">
        <v>20</v>
      </c>
    </row>
    <row r="1959" spans="1:2" x14ac:dyDescent="0.25">
      <c r="A1959" s="17" t="s">
        <v>8219</v>
      </c>
      <c r="B1959" s="16">
        <v>104</v>
      </c>
    </row>
    <row r="1960" spans="1:2" x14ac:dyDescent="0.25">
      <c r="A1960" s="17" t="s">
        <v>8219</v>
      </c>
      <c r="B1960" s="16">
        <v>53</v>
      </c>
    </row>
    <row r="1961" spans="1:2" x14ac:dyDescent="0.25">
      <c r="A1961" s="17" t="s">
        <v>8219</v>
      </c>
      <c r="B1961" s="16">
        <v>14</v>
      </c>
    </row>
    <row r="1962" spans="1:2" x14ac:dyDescent="0.25">
      <c r="A1962" s="17" t="s">
        <v>8219</v>
      </c>
      <c r="B1962" s="16">
        <v>20</v>
      </c>
    </row>
    <row r="1963" spans="1:2" x14ac:dyDescent="0.25">
      <c r="A1963" s="17" t="s">
        <v>8219</v>
      </c>
      <c r="B1963" s="16">
        <v>558</v>
      </c>
    </row>
    <row r="1964" spans="1:2" x14ac:dyDescent="0.25">
      <c r="A1964" s="17" t="s">
        <v>8219</v>
      </c>
      <c r="B1964" s="16">
        <v>22</v>
      </c>
    </row>
    <row r="1965" spans="1:2" x14ac:dyDescent="0.25">
      <c r="A1965" s="17" t="s">
        <v>8219</v>
      </c>
      <c r="B1965" s="16">
        <v>24</v>
      </c>
    </row>
    <row r="1966" spans="1:2" x14ac:dyDescent="0.25">
      <c r="A1966" s="17" t="s">
        <v>8219</v>
      </c>
      <c r="B1966" s="16">
        <v>74</v>
      </c>
    </row>
    <row r="1967" spans="1:2" x14ac:dyDescent="0.25">
      <c r="A1967" s="17" t="s">
        <v>8219</v>
      </c>
      <c r="B1967" s="16">
        <v>54</v>
      </c>
    </row>
    <row r="1968" spans="1:2" x14ac:dyDescent="0.25">
      <c r="A1968" s="17" t="s">
        <v>8219</v>
      </c>
      <c r="B1968" s="16">
        <v>31</v>
      </c>
    </row>
    <row r="1969" spans="1:2" x14ac:dyDescent="0.25">
      <c r="A1969" s="17" t="s">
        <v>8219</v>
      </c>
      <c r="B1969" s="16">
        <v>25</v>
      </c>
    </row>
    <row r="1970" spans="1:2" x14ac:dyDescent="0.25">
      <c r="A1970" s="17" t="s">
        <v>8219</v>
      </c>
      <c r="B1970" s="16">
        <v>17</v>
      </c>
    </row>
    <row r="1971" spans="1:2" x14ac:dyDescent="0.25">
      <c r="A1971" s="17" t="s">
        <v>8219</v>
      </c>
      <c r="B1971" s="16">
        <v>12</v>
      </c>
    </row>
    <row r="1972" spans="1:2" x14ac:dyDescent="0.25">
      <c r="A1972" s="17" t="s">
        <v>8219</v>
      </c>
      <c r="B1972" s="16">
        <v>38</v>
      </c>
    </row>
    <row r="1973" spans="1:2" x14ac:dyDescent="0.25">
      <c r="A1973" s="17" t="s">
        <v>8219</v>
      </c>
      <c r="B1973" s="16">
        <v>41</v>
      </c>
    </row>
    <row r="1974" spans="1:2" x14ac:dyDescent="0.25">
      <c r="A1974" s="17" t="s">
        <v>8219</v>
      </c>
      <c r="B1974" s="16">
        <v>19</v>
      </c>
    </row>
    <row r="1975" spans="1:2" x14ac:dyDescent="0.25">
      <c r="A1975" s="17" t="s">
        <v>8219</v>
      </c>
      <c r="B1975" s="16">
        <v>41</v>
      </c>
    </row>
    <row r="1976" spans="1:2" x14ac:dyDescent="0.25">
      <c r="A1976" s="17" t="s">
        <v>8219</v>
      </c>
      <c r="B1976" s="16">
        <v>26</v>
      </c>
    </row>
    <row r="1977" spans="1:2" x14ac:dyDescent="0.25">
      <c r="A1977" s="17" t="s">
        <v>8219</v>
      </c>
      <c r="B1977" s="16">
        <v>25</v>
      </c>
    </row>
    <row r="1978" spans="1:2" x14ac:dyDescent="0.25">
      <c r="A1978" s="17" t="s">
        <v>8219</v>
      </c>
      <c r="B1978" s="16">
        <v>9</v>
      </c>
    </row>
    <row r="1979" spans="1:2" x14ac:dyDescent="0.25">
      <c r="A1979" s="17" t="s">
        <v>8219</v>
      </c>
      <c r="B1979" s="16">
        <v>78</v>
      </c>
    </row>
    <row r="1980" spans="1:2" x14ac:dyDescent="0.25">
      <c r="A1980" s="17" t="s">
        <v>8219</v>
      </c>
      <c r="B1980" s="16">
        <v>45</v>
      </c>
    </row>
    <row r="1981" spans="1:2" x14ac:dyDescent="0.25">
      <c r="A1981" s="17" t="s">
        <v>8219</v>
      </c>
      <c r="B1981" s="16">
        <v>102</v>
      </c>
    </row>
    <row r="1982" spans="1:2" x14ac:dyDescent="0.25">
      <c r="A1982" s="17" t="s">
        <v>8219</v>
      </c>
      <c r="B1982" s="16">
        <v>5</v>
      </c>
    </row>
    <row r="1983" spans="1:2" x14ac:dyDescent="0.25">
      <c r="A1983" s="17" t="s">
        <v>8219</v>
      </c>
      <c r="B1983" s="16">
        <v>27</v>
      </c>
    </row>
    <row r="1984" spans="1:2" x14ac:dyDescent="0.25">
      <c r="A1984" s="17" t="s">
        <v>8219</v>
      </c>
      <c r="B1984" s="16">
        <v>37</v>
      </c>
    </row>
    <row r="1985" spans="1:2" x14ac:dyDescent="0.25">
      <c r="A1985" s="17" t="s">
        <v>8219</v>
      </c>
      <c r="B1985" s="16">
        <v>14</v>
      </c>
    </row>
    <row r="1986" spans="1:2" x14ac:dyDescent="0.25">
      <c r="A1986" s="17" t="s">
        <v>8219</v>
      </c>
      <c r="B1986" s="16">
        <v>27</v>
      </c>
    </row>
    <row r="1987" spans="1:2" x14ac:dyDescent="0.25">
      <c r="A1987" s="17" t="s">
        <v>8219</v>
      </c>
      <c r="B1987" s="16">
        <v>45</v>
      </c>
    </row>
    <row r="1988" spans="1:2" x14ac:dyDescent="0.25">
      <c r="A1988" s="17" t="s">
        <v>8219</v>
      </c>
      <c r="B1988" s="16">
        <v>49</v>
      </c>
    </row>
    <row r="1989" spans="1:2" x14ac:dyDescent="0.25">
      <c r="A1989" s="17" t="s">
        <v>8219</v>
      </c>
      <c r="B1989" s="16">
        <v>24</v>
      </c>
    </row>
    <row r="1990" spans="1:2" x14ac:dyDescent="0.25">
      <c r="A1990" s="17" t="s">
        <v>8219</v>
      </c>
      <c r="B1990" s="16">
        <v>112</v>
      </c>
    </row>
    <row r="1991" spans="1:2" x14ac:dyDescent="0.25">
      <c r="A1991" s="17" t="s">
        <v>8219</v>
      </c>
      <c r="B1991" s="16">
        <v>23</v>
      </c>
    </row>
    <row r="1992" spans="1:2" x14ac:dyDescent="0.25">
      <c r="A1992" s="17" t="s">
        <v>8219</v>
      </c>
      <c r="B1992" s="16">
        <v>54</v>
      </c>
    </row>
    <row r="1993" spans="1:2" x14ac:dyDescent="0.25">
      <c r="A1993" s="17" t="s">
        <v>8219</v>
      </c>
      <c r="B1993" s="16">
        <v>28</v>
      </c>
    </row>
    <row r="1994" spans="1:2" x14ac:dyDescent="0.25">
      <c r="A1994" s="17" t="s">
        <v>8219</v>
      </c>
      <c r="B1994" s="16">
        <v>11</v>
      </c>
    </row>
    <row r="1995" spans="1:2" x14ac:dyDescent="0.25">
      <c r="A1995" s="17" t="s">
        <v>8219</v>
      </c>
      <c r="B1995" s="16">
        <v>62</v>
      </c>
    </row>
    <row r="1996" spans="1:2" x14ac:dyDescent="0.25">
      <c r="A1996" s="17" t="s">
        <v>8219</v>
      </c>
      <c r="B1996" s="16">
        <v>73</v>
      </c>
    </row>
    <row r="1997" spans="1:2" x14ac:dyDescent="0.25">
      <c r="A1997" s="17" t="s">
        <v>8219</v>
      </c>
      <c r="B1997" s="16">
        <v>18</v>
      </c>
    </row>
    <row r="1998" spans="1:2" x14ac:dyDescent="0.25">
      <c r="A1998" s="17" t="s">
        <v>8219</v>
      </c>
      <c r="B1998" s="16">
        <v>35</v>
      </c>
    </row>
    <row r="1999" spans="1:2" x14ac:dyDescent="0.25">
      <c r="A1999" s="17" t="s">
        <v>8219</v>
      </c>
      <c r="B1999" s="16">
        <v>43</v>
      </c>
    </row>
    <row r="2000" spans="1:2" x14ac:dyDescent="0.25">
      <c r="A2000" s="17" t="s">
        <v>8219</v>
      </c>
      <c r="B2000" s="16">
        <v>36</v>
      </c>
    </row>
    <row r="2001" spans="1:2" x14ac:dyDescent="0.25">
      <c r="A2001" s="17" t="s">
        <v>8219</v>
      </c>
      <c r="B2001" s="16">
        <v>62</v>
      </c>
    </row>
    <row r="2002" spans="1:2" x14ac:dyDescent="0.25">
      <c r="A2002" s="17" t="s">
        <v>8219</v>
      </c>
      <c r="B2002" s="16">
        <v>15</v>
      </c>
    </row>
    <row r="2003" spans="1:2" x14ac:dyDescent="0.25">
      <c r="A2003" s="17" t="s">
        <v>8219</v>
      </c>
      <c r="B2003" s="16">
        <v>33</v>
      </c>
    </row>
    <row r="2004" spans="1:2" x14ac:dyDescent="0.25">
      <c r="A2004" s="17" t="s">
        <v>8219</v>
      </c>
      <c r="B2004" s="16">
        <v>27</v>
      </c>
    </row>
    <row r="2005" spans="1:2" x14ac:dyDescent="0.25">
      <c r="A2005" s="17" t="s">
        <v>8219</v>
      </c>
      <c r="B2005" s="16">
        <v>17</v>
      </c>
    </row>
    <row r="2006" spans="1:2" x14ac:dyDescent="0.25">
      <c r="A2006" s="17" t="s">
        <v>8219</v>
      </c>
      <c r="B2006" s="16">
        <v>4</v>
      </c>
    </row>
    <row r="2007" spans="1:2" x14ac:dyDescent="0.25">
      <c r="A2007" s="17" t="s">
        <v>8219</v>
      </c>
      <c r="B2007" s="16">
        <v>53</v>
      </c>
    </row>
    <row r="2008" spans="1:2" x14ac:dyDescent="0.25">
      <c r="A2008" s="17" t="s">
        <v>8219</v>
      </c>
      <c r="B2008" s="16">
        <v>49</v>
      </c>
    </row>
    <row r="2009" spans="1:2" x14ac:dyDescent="0.25">
      <c r="A2009" s="17" t="s">
        <v>8219</v>
      </c>
      <c r="B2009" s="16">
        <v>57</v>
      </c>
    </row>
    <row r="2010" spans="1:2" x14ac:dyDescent="0.25">
      <c r="A2010" s="17" t="s">
        <v>8219</v>
      </c>
      <c r="B2010" s="16">
        <v>69</v>
      </c>
    </row>
    <row r="2011" spans="1:2" x14ac:dyDescent="0.25">
      <c r="A2011" s="17" t="s">
        <v>8219</v>
      </c>
      <c r="B2011" s="16">
        <v>15</v>
      </c>
    </row>
    <row r="2012" spans="1:2" x14ac:dyDescent="0.25">
      <c r="A2012" s="17" t="s">
        <v>8219</v>
      </c>
      <c r="B2012" s="16">
        <v>64</v>
      </c>
    </row>
    <row r="2013" spans="1:2" x14ac:dyDescent="0.25">
      <c r="A2013" s="17" t="s">
        <v>8219</v>
      </c>
      <c r="B2013" s="16">
        <v>20</v>
      </c>
    </row>
    <row r="2014" spans="1:2" x14ac:dyDescent="0.25">
      <c r="A2014" s="17" t="s">
        <v>8219</v>
      </c>
      <c r="B2014" s="16">
        <v>27</v>
      </c>
    </row>
    <row r="2015" spans="1:2" x14ac:dyDescent="0.25">
      <c r="A2015" s="17" t="s">
        <v>8219</v>
      </c>
      <c r="B2015" s="16">
        <v>21</v>
      </c>
    </row>
    <row r="2016" spans="1:2" x14ac:dyDescent="0.25">
      <c r="A2016" s="17" t="s">
        <v>8219</v>
      </c>
      <c r="B2016" s="16">
        <v>31</v>
      </c>
    </row>
    <row r="2017" spans="1:2" x14ac:dyDescent="0.25">
      <c r="A2017" s="17" t="s">
        <v>8219</v>
      </c>
      <c r="B2017" s="16">
        <v>51</v>
      </c>
    </row>
    <row r="2018" spans="1:2" x14ac:dyDescent="0.25">
      <c r="A2018" s="17" t="s">
        <v>8219</v>
      </c>
      <c r="B2018" s="16">
        <v>57</v>
      </c>
    </row>
    <row r="2019" spans="1:2" x14ac:dyDescent="0.25">
      <c r="A2019" s="17" t="s">
        <v>8219</v>
      </c>
      <c r="B2019" s="16">
        <v>20</v>
      </c>
    </row>
    <row r="2020" spans="1:2" x14ac:dyDescent="0.25">
      <c r="A2020" s="17" t="s">
        <v>8219</v>
      </c>
      <c r="B2020" s="16">
        <v>71</v>
      </c>
    </row>
    <row r="2021" spans="1:2" x14ac:dyDescent="0.25">
      <c r="A2021" s="17" t="s">
        <v>8219</v>
      </c>
      <c r="B2021" s="16">
        <v>72</v>
      </c>
    </row>
    <row r="2022" spans="1:2" x14ac:dyDescent="0.25">
      <c r="A2022" s="17" t="s">
        <v>8219</v>
      </c>
      <c r="B2022" s="16">
        <v>45</v>
      </c>
    </row>
    <row r="2023" spans="1:2" x14ac:dyDescent="0.25">
      <c r="A2023" s="17" t="s">
        <v>8219</v>
      </c>
      <c r="B2023" s="16">
        <v>51</v>
      </c>
    </row>
    <row r="2024" spans="1:2" x14ac:dyDescent="0.25">
      <c r="A2024" s="17" t="s">
        <v>8219</v>
      </c>
      <c r="B2024" s="16">
        <v>56</v>
      </c>
    </row>
    <row r="2025" spans="1:2" x14ac:dyDescent="0.25">
      <c r="A2025" s="17" t="s">
        <v>8219</v>
      </c>
      <c r="B2025" s="16">
        <v>17</v>
      </c>
    </row>
    <row r="2026" spans="1:2" x14ac:dyDescent="0.25">
      <c r="A2026" s="17" t="s">
        <v>8219</v>
      </c>
      <c r="B2026" s="16">
        <v>197</v>
      </c>
    </row>
    <row r="2027" spans="1:2" x14ac:dyDescent="0.25">
      <c r="A2027" s="17" t="s">
        <v>8219</v>
      </c>
      <c r="B2027" s="16">
        <v>70</v>
      </c>
    </row>
    <row r="2028" spans="1:2" x14ac:dyDescent="0.25">
      <c r="A2028" s="17" t="s">
        <v>8219</v>
      </c>
      <c r="B2028" s="16">
        <v>21</v>
      </c>
    </row>
    <row r="2029" spans="1:2" x14ac:dyDescent="0.25">
      <c r="A2029" s="17" t="s">
        <v>8219</v>
      </c>
      <c r="B2029" s="16">
        <v>34</v>
      </c>
    </row>
    <row r="2030" spans="1:2" x14ac:dyDescent="0.25">
      <c r="A2030" s="17" t="s">
        <v>8219</v>
      </c>
      <c r="B2030" s="16">
        <v>39</v>
      </c>
    </row>
    <row r="2031" spans="1:2" x14ac:dyDescent="0.25">
      <c r="A2031" s="17" t="s">
        <v>8219</v>
      </c>
      <c r="B2031" s="16">
        <v>78</v>
      </c>
    </row>
    <row r="2032" spans="1:2" x14ac:dyDescent="0.25">
      <c r="A2032" s="17" t="s">
        <v>8219</v>
      </c>
      <c r="B2032" s="16">
        <v>48</v>
      </c>
    </row>
    <row r="2033" spans="1:2" x14ac:dyDescent="0.25">
      <c r="A2033" s="17" t="s">
        <v>8219</v>
      </c>
      <c r="B2033" s="16">
        <v>29</v>
      </c>
    </row>
    <row r="2034" spans="1:2" x14ac:dyDescent="0.25">
      <c r="A2034" s="17" t="s">
        <v>8219</v>
      </c>
      <c r="B2034" s="16">
        <v>73</v>
      </c>
    </row>
    <row r="2035" spans="1:2" x14ac:dyDescent="0.25">
      <c r="A2035" s="17" t="s">
        <v>8219</v>
      </c>
      <c r="B2035" s="16">
        <v>8</v>
      </c>
    </row>
    <row r="2036" spans="1:2" x14ac:dyDescent="0.25">
      <c r="A2036" s="17" t="s">
        <v>8219</v>
      </c>
      <c r="B2036" s="16">
        <v>17</v>
      </c>
    </row>
    <row r="2037" spans="1:2" x14ac:dyDescent="0.25">
      <c r="A2037" s="17" t="s">
        <v>8219</v>
      </c>
      <c r="B2037" s="16">
        <v>9</v>
      </c>
    </row>
    <row r="2038" spans="1:2" x14ac:dyDescent="0.25">
      <c r="A2038" s="17" t="s">
        <v>8219</v>
      </c>
      <c r="B2038" s="16">
        <v>17</v>
      </c>
    </row>
    <row r="2039" spans="1:2" x14ac:dyDescent="0.25">
      <c r="A2039" s="17" t="s">
        <v>8219</v>
      </c>
      <c r="B2039" s="16">
        <v>33</v>
      </c>
    </row>
    <row r="2040" spans="1:2" x14ac:dyDescent="0.25">
      <c r="A2040" s="17" t="s">
        <v>8219</v>
      </c>
      <c r="B2040" s="16">
        <v>38</v>
      </c>
    </row>
    <row r="2041" spans="1:2" x14ac:dyDescent="0.25">
      <c r="A2041" s="17" t="s">
        <v>8219</v>
      </c>
      <c r="B2041" s="16">
        <v>79</v>
      </c>
    </row>
    <row r="2042" spans="1:2" x14ac:dyDescent="0.25">
      <c r="A2042" s="17" t="s">
        <v>8219</v>
      </c>
      <c r="B2042" s="16">
        <v>46</v>
      </c>
    </row>
    <row r="2043" spans="1:2" x14ac:dyDescent="0.25">
      <c r="A2043" s="17" t="s">
        <v>8219</v>
      </c>
      <c r="B2043" s="16">
        <v>20</v>
      </c>
    </row>
    <row r="2044" spans="1:2" x14ac:dyDescent="0.25">
      <c r="A2044" s="17" t="s">
        <v>8219</v>
      </c>
      <c r="B2044" s="16">
        <v>20</v>
      </c>
    </row>
    <row r="2045" spans="1:2" x14ac:dyDescent="0.25">
      <c r="A2045" s="17" t="s">
        <v>8219</v>
      </c>
      <c r="B2045" s="16">
        <v>13</v>
      </c>
    </row>
    <row r="2046" spans="1:2" x14ac:dyDescent="0.25">
      <c r="A2046" s="17" t="s">
        <v>8219</v>
      </c>
      <c r="B2046" s="16">
        <v>22</v>
      </c>
    </row>
    <row r="2047" spans="1:2" x14ac:dyDescent="0.25">
      <c r="A2047" s="17" t="s">
        <v>8219</v>
      </c>
      <c r="B2047" s="16">
        <v>36</v>
      </c>
    </row>
    <row r="2048" spans="1:2" x14ac:dyDescent="0.25">
      <c r="A2048" s="17" t="s">
        <v>8219</v>
      </c>
      <c r="B2048" s="16">
        <v>40</v>
      </c>
    </row>
    <row r="2049" spans="1:2" x14ac:dyDescent="0.25">
      <c r="A2049" s="17" t="s">
        <v>8219</v>
      </c>
      <c r="B2049" s="16">
        <v>9</v>
      </c>
    </row>
    <row r="2050" spans="1:2" x14ac:dyDescent="0.25">
      <c r="A2050" s="17" t="s">
        <v>8219</v>
      </c>
      <c r="B2050" s="16">
        <v>19</v>
      </c>
    </row>
    <row r="2051" spans="1:2" x14ac:dyDescent="0.25">
      <c r="A2051" s="17" t="s">
        <v>8219</v>
      </c>
      <c r="B2051" s="16">
        <v>14</v>
      </c>
    </row>
    <row r="2052" spans="1:2" x14ac:dyDescent="0.25">
      <c r="A2052" s="17" t="s">
        <v>8219</v>
      </c>
      <c r="B2052" s="16">
        <v>38</v>
      </c>
    </row>
    <row r="2053" spans="1:2" x14ac:dyDescent="0.25">
      <c r="A2053" s="17" t="s">
        <v>8219</v>
      </c>
      <c r="B2053" s="16">
        <v>58</v>
      </c>
    </row>
    <row r="2054" spans="1:2" x14ac:dyDescent="0.25">
      <c r="A2054" s="17" t="s">
        <v>8219</v>
      </c>
      <c r="B2054" s="16">
        <v>28</v>
      </c>
    </row>
    <row r="2055" spans="1:2" x14ac:dyDescent="0.25">
      <c r="A2055" s="17" t="s">
        <v>8219</v>
      </c>
      <c r="B2055" s="16">
        <v>17</v>
      </c>
    </row>
    <row r="2056" spans="1:2" x14ac:dyDescent="0.25">
      <c r="A2056" s="17" t="s">
        <v>8219</v>
      </c>
      <c r="B2056" s="16">
        <v>12</v>
      </c>
    </row>
    <row r="2057" spans="1:2" x14ac:dyDescent="0.25">
      <c r="A2057" s="17" t="s">
        <v>8219</v>
      </c>
      <c r="B2057" s="16">
        <v>40</v>
      </c>
    </row>
    <row r="2058" spans="1:2" x14ac:dyDescent="0.25">
      <c r="A2058" s="17" t="s">
        <v>8219</v>
      </c>
      <c r="B2058" s="16">
        <v>57</v>
      </c>
    </row>
    <row r="2059" spans="1:2" x14ac:dyDescent="0.25">
      <c r="A2059" s="17" t="s">
        <v>8219</v>
      </c>
      <c r="B2059" s="16">
        <v>114</v>
      </c>
    </row>
    <row r="2060" spans="1:2" x14ac:dyDescent="0.25">
      <c r="A2060" s="17" t="s">
        <v>8219</v>
      </c>
      <c r="B2060" s="16">
        <v>31</v>
      </c>
    </row>
    <row r="2061" spans="1:2" x14ac:dyDescent="0.25">
      <c r="A2061" s="17" t="s">
        <v>8219</v>
      </c>
      <c r="B2061" s="16">
        <v>3</v>
      </c>
    </row>
    <row r="2062" spans="1:2" x14ac:dyDescent="0.25">
      <c r="A2062" s="17" t="s">
        <v>8219</v>
      </c>
      <c r="B2062" s="16">
        <v>16</v>
      </c>
    </row>
    <row r="2063" spans="1:2" x14ac:dyDescent="0.25">
      <c r="A2063" s="17" t="s">
        <v>8219</v>
      </c>
      <c r="B2063" s="16">
        <v>199</v>
      </c>
    </row>
    <row r="2064" spans="1:2" x14ac:dyDescent="0.25">
      <c r="A2064" s="17" t="s">
        <v>8219</v>
      </c>
      <c r="B2064" s="16">
        <v>31</v>
      </c>
    </row>
    <row r="2065" spans="1:2" x14ac:dyDescent="0.25">
      <c r="A2065" s="17" t="s">
        <v>8219</v>
      </c>
      <c r="B2065" s="16">
        <v>30</v>
      </c>
    </row>
    <row r="2066" spans="1:2" x14ac:dyDescent="0.25">
      <c r="A2066" s="17" t="s">
        <v>8219</v>
      </c>
      <c r="B2066" s="16">
        <v>34</v>
      </c>
    </row>
    <row r="2067" spans="1:2" x14ac:dyDescent="0.25">
      <c r="A2067" s="17" t="s">
        <v>8219</v>
      </c>
      <c r="B2067" s="16">
        <v>18</v>
      </c>
    </row>
    <row r="2068" spans="1:2" x14ac:dyDescent="0.25">
      <c r="A2068" s="17" t="s">
        <v>8219</v>
      </c>
      <c r="B2068" s="16">
        <v>67</v>
      </c>
    </row>
    <row r="2069" spans="1:2" x14ac:dyDescent="0.25">
      <c r="A2069" s="17" t="s">
        <v>8219</v>
      </c>
      <c r="B2069" s="16">
        <v>66</v>
      </c>
    </row>
    <row r="2070" spans="1:2" x14ac:dyDescent="0.25">
      <c r="A2070" s="17" t="s">
        <v>8219</v>
      </c>
      <c r="B2070" s="16">
        <v>23</v>
      </c>
    </row>
    <row r="2071" spans="1:2" x14ac:dyDescent="0.25">
      <c r="A2071" s="17" t="s">
        <v>8219</v>
      </c>
      <c r="B2071" s="16">
        <v>126</v>
      </c>
    </row>
    <row r="2072" spans="1:2" x14ac:dyDescent="0.25">
      <c r="A2072" s="17" t="s">
        <v>8219</v>
      </c>
      <c r="B2072" s="16">
        <v>6</v>
      </c>
    </row>
    <row r="2073" spans="1:2" x14ac:dyDescent="0.25">
      <c r="A2073" s="17" t="s">
        <v>8219</v>
      </c>
      <c r="B2073" s="16">
        <v>25</v>
      </c>
    </row>
    <row r="2074" spans="1:2" x14ac:dyDescent="0.25">
      <c r="A2074" s="17" t="s">
        <v>8219</v>
      </c>
      <c r="B2074" s="16">
        <v>39</v>
      </c>
    </row>
    <row r="2075" spans="1:2" x14ac:dyDescent="0.25">
      <c r="A2075" s="17" t="s">
        <v>8219</v>
      </c>
      <c r="B2075" s="16">
        <v>62</v>
      </c>
    </row>
    <row r="2076" spans="1:2" x14ac:dyDescent="0.25">
      <c r="A2076" s="17" t="s">
        <v>8219</v>
      </c>
      <c r="B2076" s="16">
        <v>31</v>
      </c>
    </row>
    <row r="2077" spans="1:2" x14ac:dyDescent="0.25">
      <c r="A2077" s="17" t="s">
        <v>8219</v>
      </c>
      <c r="B2077" s="16">
        <v>274</v>
      </c>
    </row>
    <row r="2078" spans="1:2" x14ac:dyDescent="0.25">
      <c r="A2078" s="17" t="s">
        <v>8219</v>
      </c>
      <c r="B2078" s="16">
        <v>17</v>
      </c>
    </row>
    <row r="2079" spans="1:2" x14ac:dyDescent="0.25">
      <c r="A2079" s="17" t="s">
        <v>8219</v>
      </c>
      <c r="B2079" s="16">
        <v>14</v>
      </c>
    </row>
    <row r="2080" spans="1:2" x14ac:dyDescent="0.25">
      <c r="A2080" s="17" t="s">
        <v>8219</v>
      </c>
      <c r="B2080" s="16">
        <v>60</v>
      </c>
    </row>
    <row r="2081" spans="1:2" x14ac:dyDescent="0.25">
      <c r="A2081" s="17" t="s">
        <v>8219</v>
      </c>
      <c r="B2081" s="16">
        <v>33</v>
      </c>
    </row>
    <row r="2082" spans="1:2" x14ac:dyDescent="0.25">
      <c r="A2082" s="17" t="s">
        <v>8219</v>
      </c>
      <c r="B2082" s="16">
        <v>78</v>
      </c>
    </row>
    <row r="2083" spans="1:2" x14ac:dyDescent="0.25">
      <c r="A2083" s="17" t="s">
        <v>8219</v>
      </c>
      <c r="B2083" s="16">
        <v>30</v>
      </c>
    </row>
    <row r="2084" spans="1:2" x14ac:dyDescent="0.25">
      <c r="A2084" s="17" t="s">
        <v>8219</v>
      </c>
      <c r="B2084" s="16">
        <v>136</v>
      </c>
    </row>
    <row r="2085" spans="1:2" x14ac:dyDescent="0.25">
      <c r="A2085" s="17" t="s">
        <v>8219</v>
      </c>
      <c r="B2085" s="16">
        <v>40</v>
      </c>
    </row>
    <row r="2086" spans="1:2" x14ac:dyDescent="0.25">
      <c r="A2086" s="17" t="s">
        <v>8219</v>
      </c>
      <c r="B2086" s="16">
        <v>18</v>
      </c>
    </row>
    <row r="2087" spans="1:2" x14ac:dyDescent="0.25">
      <c r="A2087" s="17" t="s">
        <v>8219</v>
      </c>
      <c r="B2087" s="16">
        <v>39</v>
      </c>
    </row>
    <row r="2088" spans="1:2" x14ac:dyDescent="0.25">
      <c r="A2088" s="17" t="s">
        <v>8219</v>
      </c>
      <c r="B2088" s="16">
        <v>21</v>
      </c>
    </row>
    <row r="2089" spans="1:2" x14ac:dyDescent="0.25">
      <c r="A2089" s="17" t="s">
        <v>8219</v>
      </c>
      <c r="B2089" s="16">
        <v>30</v>
      </c>
    </row>
    <row r="2090" spans="1:2" x14ac:dyDescent="0.25">
      <c r="A2090" s="17" t="s">
        <v>8219</v>
      </c>
      <c r="B2090" s="16">
        <v>27</v>
      </c>
    </row>
    <row r="2091" spans="1:2" x14ac:dyDescent="0.25">
      <c r="A2091" s="17" t="s">
        <v>8219</v>
      </c>
      <c r="B2091" s="16">
        <v>35</v>
      </c>
    </row>
    <row r="2092" spans="1:2" x14ac:dyDescent="0.25">
      <c r="A2092" s="17" t="s">
        <v>8219</v>
      </c>
      <c r="B2092" s="16">
        <v>13</v>
      </c>
    </row>
    <row r="2093" spans="1:2" x14ac:dyDescent="0.25">
      <c r="A2093" s="17" t="s">
        <v>8219</v>
      </c>
      <c r="B2093" s="16">
        <v>23</v>
      </c>
    </row>
    <row r="2094" spans="1:2" x14ac:dyDescent="0.25">
      <c r="A2094" s="17" t="s">
        <v>8219</v>
      </c>
      <c r="B2094" s="16">
        <v>39</v>
      </c>
    </row>
    <row r="2095" spans="1:2" x14ac:dyDescent="0.25">
      <c r="A2095" s="17" t="s">
        <v>8219</v>
      </c>
      <c r="B2095" s="16">
        <v>35</v>
      </c>
    </row>
    <row r="2096" spans="1:2" x14ac:dyDescent="0.25">
      <c r="A2096" s="17" t="s">
        <v>8219</v>
      </c>
      <c r="B2096" s="16">
        <v>27</v>
      </c>
    </row>
    <row r="2097" spans="1:2" x14ac:dyDescent="0.25">
      <c r="A2097" s="17" t="s">
        <v>8219</v>
      </c>
      <c r="B2097" s="16">
        <v>21</v>
      </c>
    </row>
    <row r="2098" spans="1:2" x14ac:dyDescent="0.25">
      <c r="A2098" s="17" t="s">
        <v>8219</v>
      </c>
      <c r="B2098" s="16">
        <v>104</v>
      </c>
    </row>
    <row r="2099" spans="1:2" x14ac:dyDescent="0.25">
      <c r="A2099" s="17" t="s">
        <v>8219</v>
      </c>
      <c r="B2099" s="16">
        <v>19</v>
      </c>
    </row>
    <row r="2100" spans="1:2" x14ac:dyDescent="0.25">
      <c r="A2100" s="17" t="s">
        <v>8219</v>
      </c>
      <c r="B2100" s="16">
        <v>97</v>
      </c>
    </row>
    <row r="2101" spans="1:2" x14ac:dyDescent="0.25">
      <c r="A2101" s="17" t="s">
        <v>8219</v>
      </c>
      <c r="B2101" s="16">
        <v>27</v>
      </c>
    </row>
    <row r="2102" spans="1:2" x14ac:dyDescent="0.25">
      <c r="A2102" s="17" t="s">
        <v>8219</v>
      </c>
      <c r="B2102" s="16">
        <v>24</v>
      </c>
    </row>
    <row r="2103" spans="1:2" x14ac:dyDescent="0.25">
      <c r="A2103" s="17" t="s">
        <v>8219</v>
      </c>
      <c r="B2103" s="16">
        <v>13</v>
      </c>
    </row>
    <row r="2104" spans="1:2" x14ac:dyDescent="0.25">
      <c r="A2104" s="17" t="s">
        <v>8219</v>
      </c>
      <c r="B2104" s="16">
        <v>46</v>
      </c>
    </row>
    <row r="2105" spans="1:2" x14ac:dyDescent="0.25">
      <c r="A2105" s="17" t="s">
        <v>8219</v>
      </c>
      <c r="B2105" s="16">
        <v>4</v>
      </c>
    </row>
    <row r="2106" spans="1:2" x14ac:dyDescent="0.25">
      <c r="A2106" s="17" t="s">
        <v>8219</v>
      </c>
      <c r="B2106" s="16">
        <v>40</v>
      </c>
    </row>
    <row r="2107" spans="1:2" x14ac:dyDescent="0.25">
      <c r="A2107" s="17" t="s">
        <v>8219</v>
      </c>
      <c r="B2107" s="16">
        <v>44</v>
      </c>
    </row>
    <row r="2108" spans="1:2" x14ac:dyDescent="0.25">
      <c r="A2108" s="17" t="s">
        <v>8219</v>
      </c>
      <c r="B2108" s="16">
        <v>35</v>
      </c>
    </row>
    <row r="2109" spans="1:2" x14ac:dyDescent="0.25">
      <c r="A2109" s="17" t="s">
        <v>8219</v>
      </c>
      <c r="B2109" s="16">
        <v>63</v>
      </c>
    </row>
    <row r="2110" spans="1:2" x14ac:dyDescent="0.25">
      <c r="A2110" s="17" t="s">
        <v>8219</v>
      </c>
      <c r="B2110" s="16">
        <v>89</v>
      </c>
    </row>
    <row r="2111" spans="1:2" x14ac:dyDescent="0.25">
      <c r="A2111" s="17" t="s">
        <v>8219</v>
      </c>
      <c r="B2111" s="16">
        <v>15</v>
      </c>
    </row>
    <row r="2112" spans="1:2" x14ac:dyDescent="0.25">
      <c r="A2112" s="17" t="s">
        <v>8219</v>
      </c>
      <c r="B2112" s="16">
        <v>46</v>
      </c>
    </row>
    <row r="2113" spans="1:2" x14ac:dyDescent="0.25">
      <c r="A2113" s="17" t="s">
        <v>8219</v>
      </c>
      <c r="B2113" s="16">
        <v>33</v>
      </c>
    </row>
    <row r="2114" spans="1:2" x14ac:dyDescent="0.25">
      <c r="A2114" s="17" t="s">
        <v>8219</v>
      </c>
      <c r="B2114" s="16">
        <v>52</v>
      </c>
    </row>
    <row r="2115" spans="1:2" x14ac:dyDescent="0.25">
      <c r="A2115" s="17" t="s">
        <v>8219</v>
      </c>
      <c r="B2115" s="16">
        <v>7</v>
      </c>
    </row>
    <row r="2116" spans="1:2" x14ac:dyDescent="0.25">
      <c r="A2116" s="17" t="s">
        <v>8219</v>
      </c>
      <c r="B2116" s="16">
        <v>28</v>
      </c>
    </row>
    <row r="2117" spans="1:2" x14ac:dyDescent="0.25">
      <c r="A2117" s="17" t="s">
        <v>8219</v>
      </c>
      <c r="B2117" s="16">
        <v>11</v>
      </c>
    </row>
    <row r="2118" spans="1:2" x14ac:dyDescent="0.25">
      <c r="A2118" s="17" t="s">
        <v>8219</v>
      </c>
      <c r="B2118" s="16">
        <v>15</v>
      </c>
    </row>
    <row r="2119" spans="1:2" x14ac:dyDescent="0.25">
      <c r="A2119" s="17" t="s">
        <v>8219</v>
      </c>
      <c r="B2119" s="16">
        <v>30</v>
      </c>
    </row>
    <row r="2120" spans="1:2" x14ac:dyDescent="0.25">
      <c r="A2120" s="17" t="s">
        <v>8219</v>
      </c>
      <c r="B2120" s="16">
        <v>27</v>
      </c>
    </row>
    <row r="2121" spans="1:2" x14ac:dyDescent="0.25">
      <c r="A2121" s="17" t="s">
        <v>8219</v>
      </c>
      <c r="B2121" s="16">
        <v>28</v>
      </c>
    </row>
    <row r="2122" spans="1:2" x14ac:dyDescent="0.25">
      <c r="A2122" s="17" t="s">
        <v>8219</v>
      </c>
      <c r="B2122" s="16">
        <v>17</v>
      </c>
    </row>
    <row r="2123" spans="1:2" x14ac:dyDescent="0.25">
      <c r="A2123" s="17" t="s">
        <v>8219</v>
      </c>
      <c r="B2123" s="16">
        <v>50</v>
      </c>
    </row>
    <row r="2124" spans="1:2" x14ac:dyDescent="0.25">
      <c r="A2124" s="17" t="s">
        <v>8219</v>
      </c>
      <c r="B2124" s="16">
        <v>26</v>
      </c>
    </row>
    <row r="2125" spans="1:2" x14ac:dyDescent="0.25">
      <c r="A2125" s="17" t="s">
        <v>8219</v>
      </c>
      <c r="B2125" s="16">
        <v>88</v>
      </c>
    </row>
    <row r="2126" spans="1:2" x14ac:dyDescent="0.25">
      <c r="A2126" s="17" t="s">
        <v>8219</v>
      </c>
      <c r="B2126" s="16">
        <v>91</v>
      </c>
    </row>
    <row r="2127" spans="1:2" x14ac:dyDescent="0.25">
      <c r="A2127" s="17" t="s">
        <v>8219</v>
      </c>
      <c r="B2127" s="16">
        <v>3</v>
      </c>
    </row>
    <row r="2128" spans="1:2" x14ac:dyDescent="0.25">
      <c r="A2128" s="17" t="s">
        <v>8219</v>
      </c>
      <c r="B2128" s="16">
        <v>28</v>
      </c>
    </row>
    <row r="2129" spans="1:2" x14ac:dyDescent="0.25">
      <c r="A2129" s="17" t="s">
        <v>8219</v>
      </c>
      <c r="B2129" s="16">
        <v>77</v>
      </c>
    </row>
    <row r="2130" spans="1:2" x14ac:dyDescent="0.25">
      <c r="A2130" s="17" t="s">
        <v>8219</v>
      </c>
      <c r="B2130" s="16">
        <v>27</v>
      </c>
    </row>
    <row r="2131" spans="1:2" x14ac:dyDescent="0.25">
      <c r="A2131" s="17" t="s">
        <v>8219</v>
      </c>
      <c r="B2131" s="16">
        <v>107</v>
      </c>
    </row>
    <row r="2132" spans="1:2" x14ac:dyDescent="0.25">
      <c r="A2132" s="17" t="s">
        <v>8219</v>
      </c>
      <c r="B2132" s="16">
        <v>96</v>
      </c>
    </row>
    <row r="2133" spans="1:2" x14ac:dyDescent="0.25">
      <c r="A2133" s="17" t="s">
        <v>8219</v>
      </c>
      <c r="B2133" s="16">
        <v>56</v>
      </c>
    </row>
    <row r="2134" spans="1:2" x14ac:dyDescent="0.25">
      <c r="A2134" s="17" t="s">
        <v>8219</v>
      </c>
      <c r="B2134" s="16">
        <v>58</v>
      </c>
    </row>
    <row r="2135" spans="1:2" x14ac:dyDescent="0.25">
      <c r="A2135" s="17" t="s">
        <v>8219</v>
      </c>
      <c r="B2135" s="16">
        <v>15</v>
      </c>
    </row>
    <row r="2136" spans="1:2" x14ac:dyDescent="0.25">
      <c r="A2136" s="17" t="s">
        <v>8219</v>
      </c>
      <c r="B2136" s="16">
        <v>20</v>
      </c>
    </row>
    <row r="2137" spans="1:2" x14ac:dyDescent="0.25">
      <c r="A2137" s="17" t="s">
        <v>8219</v>
      </c>
      <c r="B2137" s="16">
        <v>38</v>
      </c>
    </row>
    <row r="2138" spans="1:2" x14ac:dyDescent="0.25">
      <c r="A2138" s="17" t="s">
        <v>8219</v>
      </c>
      <c r="B2138" s="16">
        <v>33</v>
      </c>
    </row>
    <row r="2139" spans="1:2" x14ac:dyDescent="0.25">
      <c r="A2139" s="17" t="s">
        <v>8219</v>
      </c>
      <c r="B2139" s="16">
        <v>57</v>
      </c>
    </row>
    <row r="2140" spans="1:2" x14ac:dyDescent="0.25">
      <c r="A2140" s="17" t="s">
        <v>8219</v>
      </c>
      <c r="B2140" s="16">
        <v>25</v>
      </c>
    </row>
    <row r="2141" spans="1:2" x14ac:dyDescent="0.25">
      <c r="A2141" s="17" t="s">
        <v>8219</v>
      </c>
      <c r="B2141" s="16">
        <v>14</v>
      </c>
    </row>
    <row r="2142" spans="1:2" x14ac:dyDescent="0.25">
      <c r="A2142" s="17" t="s">
        <v>8219</v>
      </c>
      <c r="B2142" s="16">
        <v>94</v>
      </c>
    </row>
    <row r="2143" spans="1:2" x14ac:dyDescent="0.25">
      <c r="A2143" s="17" t="s">
        <v>8219</v>
      </c>
      <c r="B2143" s="16">
        <v>59</v>
      </c>
    </row>
    <row r="2144" spans="1:2" x14ac:dyDescent="0.25">
      <c r="A2144" s="17" t="s">
        <v>8219</v>
      </c>
      <c r="B2144" s="16">
        <v>36</v>
      </c>
    </row>
    <row r="2145" spans="1:2" x14ac:dyDescent="0.25">
      <c r="A2145" s="17" t="s">
        <v>8219</v>
      </c>
      <c r="B2145" s="16">
        <v>115</v>
      </c>
    </row>
    <row r="2146" spans="1:2" x14ac:dyDescent="0.25">
      <c r="A2146" s="17" t="s">
        <v>8219</v>
      </c>
      <c r="B2146" s="16">
        <v>30</v>
      </c>
    </row>
    <row r="2147" spans="1:2" x14ac:dyDescent="0.25">
      <c r="A2147" s="17" t="s">
        <v>8219</v>
      </c>
      <c r="B2147" s="16">
        <v>52</v>
      </c>
    </row>
    <row r="2148" spans="1:2" x14ac:dyDescent="0.25">
      <c r="A2148" s="17" t="s">
        <v>8219</v>
      </c>
      <c r="B2148" s="16">
        <v>27</v>
      </c>
    </row>
    <row r="2149" spans="1:2" x14ac:dyDescent="0.25">
      <c r="A2149" s="17" t="s">
        <v>8219</v>
      </c>
      <c r="B2149" s="16">
        <v>24</v>
      </c>
    </row>
    <row r="2150" spans="1:2" x14ac:dyDescent="0.25">
      <c r="A2150" s="17" t="s">
        <v>8219</v>
      </c>
      <c r="B2150" s="16">
        <v>10</v>
      </c>
    </row>
    <row r="2151" spans="1:2" x14ac:dyDescent="0.25">
      <c r="A2151" s="17" t="s">
        <v>8219</v>
      </c>
      <c r="B2151" s="16">
        <v>30</v>
      </c>
    </row>
    <row r="2152" spans="1:2" x14ac:dyDescent="0.25">
      <c r="A2152" s="17" t="s">
        <v>8219</v>
      </c>
      <c r="B2152" s="16">
        <v>71</v>
      </c>
    </row>
    <row r="2153" spans="1:2" x14ac:dyDescent="0.25">
      <c r="A2153" s="17" t="s">
        <v>8219</v>
      </c>
      <c r="B2153" s="16">
        <v>10</v>
      </c>
    </row>
    <row r="2154" spans="1:2" x14ac:dyDescent="0.25">
      <c r="A2154" s="17" t="s">
        <v>8219</v>
      </c>
      <c r="B2154" s="16">
        <v>24</v>
      </c>
    </row>
    <row r="2155" spans="1:2" x14ac:dyDescent="0.25">
      <c r="A2155" s="17" t="s">
        <v>8219</v>
      </c>
      <c r="B2155" s="16">
        <v>38</v>
      </c>
    </row>
    <row r="2156" spans="1:2" x14ac:dyDescent="0.25">
      <c r="A2156" s="17" t="s">
        <v>8219</v>
      </c>
      <c r="B2156" s="16">
        <v>26</v>
      </c>
    </row>
    <row r="2157" spans="1:2" x14ac:dyDescent="0.25">
      <c r="A2157" s="17" t="s">
        <v>8219</v>
      </c>
      <c r="B2157" s="16">
        <v>19</v>
      </c>
    </row>
    <row r="2158" spans="1:2" x14ac:dyDescent="0.25">
      <c r="A2158" s="17" t="s">
        <v>8219</v>
      </c>
      <c r="B2158" s="16">
        <v>11</v>
      </c>
    </row>
    <row r="2159" spans="1:2" x14ac:dyDescent="0.25">
      <c r="A2159" s="17" t="s">
        <v>8219</v>
      </c>
      <c r="B2159" s="16">
        <v>27</v>
      </c>
    </row>
    <row r="2160" spans="1:2" x14ac:dyDescent="0.25">
      <c r="A2160" s="17" t="s">
        <v>8219</v>
      </c>
      <c r="B2160" s="16">
        <v>34</v>
      </c>
    </row>
    <row r="2161" spans="1:2" x14ac:dyDescent="0.25">
      <c r="A2161" s="17" t="s">
        <v>8219</v>
      </c>
      <c r="B2161" s="16">
        <v>20</v>
      </c>
    </row>
    <row r="2162" spans="1:2" x14ac:dyDescent="0.25">
      <c r="A2162" s="17" t="s">
        <v>8219</v>
      </c>
      <c r="B2162" s="16">
        <v>37</v>
      </c>
    </row>
    <row r="2163" spans="1:2" x14ac:dyDescent="0.25">
      <c r="A2163" s="17" t="s">
        <v>8219</v>
      </c>
      <c r="B2163" s="16">
        <v>20</v>
      </c>
    </row>
    <row r="2164" spans="1:2" x14ac:dyDescent="0.25">
      <c r="A2164" s="17" t="s">
        <v>8219</v>
      </c>
      <c r="B2164" s="16">
        <v>10</v>
      </c>
    </row>
    <row r="2165" spans="1:2" x14ac:dyDescent="0.25">
      <c r="A2165" s="17" t="s">
        <v>8219</v>
      </c>
      <c r="B2165" s="16">
        <v>26</v>
      </c>
    </row>
    <row r="2166" spans="1:2" x14ac:dyDescent="0.25">
      <c r="A2166" s="17" t="s">
        <v>8219</v>
      </c>
      <c r="B2166" s="16">
        <v>20</v>
      </c>
    </row>
    <row r="2167" spans="1:2" x14ac:dyDescent="0.25">
      <c r="A2167" s="17" t="s">
        <v>8219</v>
      </c>
      <c r="B2167" s="16">
        <v>46</v>
      </c>
    </row>
    <row r="2168" spans="1:2" x14ac:dyDescent="0.25">
      <c r="A2168" s="17" t="s">
        <v>8219</v>
      </c>
      <c r="B2168" s="16">
        <v>76</v>
      </c>
    </row>
    <row r="2169" spans="1:2" x14ac:dyDescent="0.25">
      <c r="A2169" s="17" t="s">
        <v>8219</v>
      </c>
      <c r="B2169" s="16">
        <v>41</v>
      </c>
    </row>
    <row r="2170" spans="1:2" x14ac:dyDescent="0.25">
      <c r="A2170" s="17" t="s">
        <v>8219</v>
      </c>
      <c r="B2170" s="16">
        <v>7</v>
      </c>
    </row>
    <row r="2171" spans="1:2" x14ac:dyDescent="0.25">
      <c r="A2171" s="17" t="s">
        <v>8219</v>
      </c>
      <c r="B2171" s="16">
        <v>49</v>
      </c>
    </row>
    <row r="2172" spans="1:2" x14ac:dyDescent="0.25">
      <c r="A2172" s="17" t="s">
        <v>8219</v>
      </c>
      <c r="B2172" s="16">
        <v>26</v>
      </c>
    </row>
    <row r="2173" spans="1:2" x14ac:dyDescent="0.25">
      <c r="A2173" s="17" t="s">
        <v>8219</v>
      </c>
      <c r="B2173" s="16">
        <v>65</v>
      </c>
    </row>
    <row r="2174" spans="1:2" x14ac:dyDescent="0.25">
      <c r="A2174" s="17" t="s">
        <v>8219</v>
      </c>
      <c r="B2174" s="16">
        <v>28</v>
      </c>
    </row>
    <row r="2175" spans="1:2" x14ac:dyDescent="0.25">
      <c r="A2175" s="17" t="s">
        <v>8219</v>
      </c>
      <c r="B2175" s="16">
        <v>8</v>
      </c>
    </row>
    <row r="2176" spans="1:2" x14ac:dyDescent="0.25">
      <c r="A2176" s="17" t="s">
        <v>8219</v>
      </c>
      <c r="B2176" s="16">
        <v>3</v>
      </c>
    </row>
    <row r="2177" spans="1:2" x14ac:dyDescent="0.25">
      <c r="A2177" s="17" t="s">
        <v>8219</v>
      </c>
      <c r="B2177" s="16">
        <v>9</v>
      </c>
    </row>
    <row r="2178" spans="1:2" x14ac:dyDescent="0.25">
      <c r="A2178" s="17" t="s">
        <v>8219</v>
      </c>
      <c r="B2178" s="16">
        <v>9</v>
      </c>
    </row>
    <row r="2179" spans="1:2" x14ac:dyDescent="0.25">
      <c r="A2179" s="17" t="s">
        <v>8219</v>
      </c>
      <c r="B2179" s="16">
        <v>20</v>
      </c>
    </row>
    <row r="2180" spans="1:2" x14ac:dyDescent="0.25">
      <c r="A2180" s="17" t="s">
        <v>8219</v>
      </c>
      <c r="B2180" s="16">
        <v>57</v>
      </c>
    </row>
    <row r="2181" spans="1:2" x14ac:dyDescent="0.25">
      <c r="A2181" s="17" t="s">
        <v>8219</v>
      </c>
      <c r="B2181" s="16">
        <v>8</v>
      </c>
    </row>
    <row r="2182" spans="1:2" x14ac:dyDescent="0.25">
      <c r="A2182" s="17" t="s">
        <v>8219</v>
      </c>
      <c r="B2182" s="16">
        <v>14</v>
      </c>
    </row>
    <row r="2183" spans="1:2" x14ac:dyDescent="0.25">
      <c r="A2183" s="17" t="s">
        <v>8219</v>
      </c>
      <c r="B2183" s="16">
        <v>17</v>
      </c>
    </row>
    <row r="2184" spans="1:2" x14ac:dyDescent="0.25">
      <c r="A2184" s="17" t="s">
        <v>8219</v>
      </c>
      <c r="B2184" s="16">
        <v>100</v>
      </c>
    </row>
    <row r="2185" spans="1:2" x14ac:dyDescent="0.25">
      <c r="A2185" s="17" t="s">
        <v>8219</v>
      </c>
      <c r="B2185" s="16">
        <v>32</v>
      </c>
    </row>
    <row r="2186" spans="1:2" x14ac:dyDescent="0.25">
      <c r="A2186" s="17" t="s">
        <v>8219</v>
      </c>
      <c r="B2186" s="1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0E1A81-0A8F-4B20-9FB1-E1BF6F7F13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Monthly</vt:lpstr>
      <vt:lpstr>Bonus - Goal</vt:lpstr>
      <vt:lpstr>Bonus - 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Julie Headlee</cp:lastModifiedBy>
  <dcterms:created xsi:type="dcterms:W3CDTF">2017-04-20T15:17:24Z</dcterms:created>
  <dcterms:modified xsi:type="dcterms:W3CDTF">2020-10-27T21:52:20Z</dcterms:modified>
</cp:coreProperties>
</file>