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etahernandez/Desktop/Class_Folder/1_Module/Crowdfunding_Analysis/"/>
    </mc:Choice>
  </mc:AlternateContent>
  <xr:revisionPtr revIDLastSave="0" documentId="13_ncr:1_{81B4E8CB-B640-0040-A5CF-3946DEA780CD}" xr6:coauthVersionLast="47" xr6:coauthVersionMax="47" xr10:uidLastSave="{00000000-0000-0000-0000-000000000000}"/>
  <bookViews>
    <workbookView xWindow="40" yWindow="500" windowWidth="28800" windowHeight="175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_Goal_vs_Pledged" sheetId="9" r:id="rId9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2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2" i="5"/>
  <c r="F3" i="5"/>
  <c r="F4" i="5"/>
  <c r="F5" i="5"/>
  <c r="F6" i="5"/>
  <c r="D6" i="5"/>
  <c r="C8" i="8"/>
  <c r="C7" i="8"/>
  <c r="C6" i="8"/>
  <c r="C17" i="8"/>
  <c r="C16" i="8"/>
  <c r="C15" i="8"/>
  <c r="B17" i="8"/>
  <c r="B16" i="8"/>
  <c r="B15" i="8"/>
  <c r="B8" i="8"/>
  <c r="B7" i="8"/>
  <c r="B6" i="8"/>
  <c r="C14" i="8"/>
  <c r="B14" i="8"/>
  <c r="C13" i="8"/>
  <c r="B13" i="8"/>
  <c r="C5" i="8"/>
  <c r="B5" i="8"/>
  <c r="C4" i="8"/>
  <c r="B4" i="8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8" i="8" l="1"/>
  <c r="C18" i="8"/>
  <c r="C9" i="8"/>
  <c r="B9" i="8"/>
</calcChain>
</file>

<file path=xl/sharedStrings.xml><?xml version="1.0" encoding="utf-8"?>
<sst xmlns="http://schemas.openxmlformats.org/spreadsheetml/2006/main" count="38415" uniqueCount="8399">
  <si>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</si>
  <si>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</si>
  <si>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</si>
  <si>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</si>
  <si>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</si>
  <si>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</si>
  <si>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</si>
  <si>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</si>
  <si>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</si>
  <si>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</si>
  <si>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</si>
  <si>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</si>
  <si>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</si>
  <si>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</si>
  <si>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</si>
  <si>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</si>
  <si>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</si>
  <si>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</si>
  <si>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</si>
  <si>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</si>
  <si>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</si>
  <si>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</si>
  <si>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</si>
  <si>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</si>
  <si>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</si>
  <si>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</si>
  <si>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</si>
  <si>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</si>
  <si>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</si>
  <si>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</si>
  <si>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</si>
  <si>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</si>
  <si>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</si>
  <si>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</si>
  <si>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</si>
  <si>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</si>
  <si>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</si>
  <si>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</si>
  <si>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</si>
  <si>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</si>
  <si>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</si>
  <si>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</si>
  <si>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</si>
  <si>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</si>
  <si>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</si>
  <si>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</si>
  <si>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</si>
  <si>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</si>
  <si>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</si>
  <si>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</si>
  <si>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</si>
  <si>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</si>
  <si>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</si>
  <si>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</si>
  <si>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</si>
  <si>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</si>
  <si>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</si>
  <si>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</si>
  <si>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</si>
  <si>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</si>
  <si>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</si>
  <si>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</si>
  <si>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</si>
  <si>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</si>
  <si>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</si>
  <si>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</si>
  <si>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</si>
  <si>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</si>
  <si>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</si>
  <si>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</si>
  <si>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</si>
  <si>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</si>
  <si>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</si>
  <si>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</si>
  <si>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</si>
  <si>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</si>
  <si>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</si>
  <si>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</si>
  <si>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</si>
  <si>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</si>
  <si>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</si>
  <si>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</si>
  <si>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</si>
  <si>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</si>
  <si>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</si>
  <si>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</si>
  <si>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</si>
  <si>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</si>
  <si>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</si>
  <si>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</si>
  <si>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</si>
  <si>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</si>
  <si>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</si>
  <si>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</si>
  <si>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</si>
  <si>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</si>
  <si>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</si>
  <si>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</si>
  <si>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</si>
  <si>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</si>
  <si>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</si>
  <si>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</si>
  <si>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</si>
  <si>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</si>
  <si>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</si>
  <si>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</si>
  <si>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</si>
  <si>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</si>
  <si>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</si>
  <si>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</si>
  <si>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</si>
  <si>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</si>
  <si>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</si>
  <si>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</si>
  <si>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</si>
  <si>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</si>
  <si>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</si>
  <si>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</si>
  <si>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</si>
  <si>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</si>
  <si>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</si>
  <si>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</si>
  <si>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</si>
  <si>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</si>
  <si>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</si>
  <si>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</si>
  <si>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</si>
  <si>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</si>
  <si>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</si>
  <si>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</si>
  <si>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</si>
  <si>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</si>
  <si>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</si>
  <si>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</si>
  <si>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</si>
  <si>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</si>
  <si>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</si>
  <si>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</si>
  <si>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</si>
  <si>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</si>
  <si>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</si>
  <si>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</si>
  <si>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</si>
  <si>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</si>
  <si>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</si>
  <si>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</si>
  <si>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</si>
  <si>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</si>
  <si>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</si>
  <si>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</si>
  <si>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</si>
  <si>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</si>
  <si>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</si>
  <si>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</si>
  <si>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</si>
  <si>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</si>
  <si>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</si>
  <si>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</si>
  <si>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</si>
  <si>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</si>
  <si>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</si>
  <si>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</si>
  <si>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</si>
  <si>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</si>
  <si>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</si>
  <si>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</si>
  <si>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</si>
  <si>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</si>
  <si>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</si>
  <si>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</si>
  <si>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</si>
  <si>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</si>
  <si>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</si>
  <si>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</si>
  <si>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</si>
  <si>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</si>
  <si>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</si>
  <si>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</si>
  <si>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</si>
  <si>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</si>
  <si>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</si>
  <si>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</si>
  <si>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</si>
  <si>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</si>
  <si>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</si>
  <si>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</si>
  <si>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</si>
  <si>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</si>
  <si>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</si>
  <si>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</si>
  <si>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</si>
  <si>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</si>
  <si>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</si>
  <si>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</si>
  <si>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</si>
  <si>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</si>
  <si>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</si>
  <si>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</si>
  <si>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</si>
  <si>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</si>
  <si>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</si>
  <si>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</si>
  <si>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</si>
  <si>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</si>
  <si>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</si>
  <si>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</si>
  <si>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</si>
  <si>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</si>
  <si>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</si>
  <si>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</si>
  <si>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</si>
  <si>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</si>
  <si>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</si>
  <si>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</si>
  <si>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</si>
  <si>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</si>
  <si>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</si>
  <si>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</si>
  <si>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</si>
  <si>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</si>
  <si>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</si>
  <si>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</si>
  <si>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</si>
  <si>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</si>
  <si>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</si>
  <si>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</si>
  <si>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</si>
  <si>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</si>
  <si>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</si>
  <si>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</si>
  <si>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</si>
  <si>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</si>
  <si>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</si>
  <si>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</si>
  <si>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</si>
  <si>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</si>
  <si>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</si>
  <si>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</si>
  <si>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</si>
  <si>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</si>
  <si>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</si>
  <si>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</si>
  <si>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</si>
  <si>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</si>
  <si>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</si>
  <si>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</si>
  <si>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</si>
  <si>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</si>
  <si>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</si>
  <si>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</si>
  <si>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</si>
  <si>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</si>
  <si>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</si>
  <si>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</si>
  <si>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</si>
  <si>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</si>
  <si>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</si>
  <si>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</si>
  <si>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</si>
  <si>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</si>
  <si>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</si>
  <si>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</si>
  <si>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</si>
  <si>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</si>
  <si>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</si>
  <si>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</si>
  <si>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</si>
  <si>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</si>
  <si>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</si>
  <si>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</si>
  <si>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</si>
  <si>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</si>
  <si>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</si>
  <si>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</si>
  <si>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</si>
  <si>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</si>
  <si>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</si>
  <si>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</si>
  <si>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</si>
  <si>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</si>
  <si>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</si>
  <si>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</si>
  <si>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</si>
  <si>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</si>
  <si>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</si>
  <si>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</si>
  <si>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</si>
  <si>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</si>
  <si>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</si>
  <si>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</si>
  <si>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</si>
  <si>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</si>
  <si>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</si>
  <si>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</si>
  <si>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</si>
  <si>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</si>
  <si>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</si>
  <si>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</si>
  <si>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</si>
  <si>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</si>
  <si>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</si>
  <si>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</si>
  <si>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</si>
  <si>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</si>
  <si>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</si>
  <si>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</si>
  <si>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</si>
  <si>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</si>
  <si>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</si>
  <si>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</si>
  <si>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</si>
  <si>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</si>
  <si>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</si>
  <si>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</si>
  <si>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</si>
  <si>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</si>
  <si>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</si>
  <si>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</si>
  <si>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</si>
  <si>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</si>
  <si>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</si>
  <si>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</si>
  <si>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</si>
  <si>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</si>
  <si>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</si>
  <si>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</si>
  <si>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</si>
  <si>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</si>
  <si>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</si>
  <si>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</si>
  <si>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</si>
  <si>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</si>
  <si>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</si>
  <si>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</si>
  <si>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</si>
  <si>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</si>
  <si>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</si>
  <si>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</si>
  <si>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</si>
  <si>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</si>
  <si>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</si>
  <si>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</si>
  <si>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</si>
  <si>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</si>
  <si>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</si>
  <si>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</si>
  <si>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</si>
  <si>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</si>
  <si>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</si>
  <si>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</si>
  <si>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</si>
  <si>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</si>
  <si>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</si>
  <si>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</si>
  <si>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</si>
  <si>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</si>
  <si>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</si>
  <si>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</si>
  <si>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</si>
  <si>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</si>
  <si>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</si>
  <si>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</si>
  <si>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</si>
  <si>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</si>
  <si>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</si>
  <si>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</si>
  <si>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</si>
  <si>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</si>
  <si>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</si>
  <si>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</si>
  <si>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</si>
  <si>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</si>
  <si>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</si>
  <si>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</si>
  <si>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</si>
  <si>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</si>
  <si>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</si>
  <si>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</si>
  <si>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</si>
  <si>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</si>
  <si>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</si>
  <si>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</si>
  <si>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</si>
  <si>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</si>
  <si>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</si>
  <si>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</si>
  <si>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</si>
  <si>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</si>
  <si>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</si>
  <si>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</si>
  <si>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</si>
  <si>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</si>
  <si>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</si>
  <si>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</si>
  <si>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</si>
  <si>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</si>
  <si>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</si>
  <si>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</si>
  <si>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</si>
  <si>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</si>
  <si>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</si>
  <si>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</si>
  <si>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</si>
  <si>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</si>
  <si>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</si>
  <si>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</si>
  <si>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</si>
  <si>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</si>
  <si>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</si>
  <si>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</si>
  <si>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</si>
  <si>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</si>
  <si>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</si>
  <si>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</si>
  <si>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</si>
  <si>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</si>
  <si>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</si>
  <si>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</si>
  <si>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</si>
  <si>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</si>
  <si>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</si>
  <si>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</si>
  <si>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</si>
  <si>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</si>
  <si>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</si>
  <si>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</si>
  <si>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</si>
  <si>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</si>
  <si>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</si>
  <si>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</si>
  <si>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</si>
  <si>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</si>
  <si>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</si>
  <si>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</si>
  <si>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</si>
  <si>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</si>
  <si>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</si>
  <si>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</si>
  <si>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</si>
  <si>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</si>
  <si>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</si>
  <si>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</si>
  <si>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</si>
  <si>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</si>
  <si>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</si>
  <si>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</si>
  <si>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</si>
  <si>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</si>
  <si>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</si>
  <si>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</si>
  <si>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</si>
  <si>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</si>
  <si>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</si>
  <si>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</si>
  <si>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</si>
  <si>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</si>
  <si>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</si>
  <si>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</si>
  <si>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</si>
  <si>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</si>
  <si>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</si>
  <si>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</si>
  <si>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</si>
  <si>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</si>
  <si>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</si>
  <si>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</si>
  <si>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</si>
  <si>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</si>
  <si>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</si>
  <si>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</si>
  <si>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</si>
  <si>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</si>
  <si>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</si>
  <si>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</si>
  <si>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</si>
  <si>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</si>
  <si>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</si>
  <si>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</si>
  <si>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</si>
  <si>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</si>
  <si>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</si>
  <si>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</si>
  <si>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</si>
  <si>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</si>
  <si>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</si>
  <si>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</si>
  <si>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</si>
  <si>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</si>
  <si>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</si>
  <si>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</si>
  <si>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</si>
  <si>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</si>
  <si>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</si>
  <si>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</si>
  <si>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</si>
  <si>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</si>
  <si>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</si>
  <si>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</si>
  <si>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</si>
  <si>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</si>
  <si>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</si>
  <si>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</si>
  <si>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</si>
  <si>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</si>
  <si>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</si>
  <si>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</si>
  <si>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</si>
  <si>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</si>
  <si>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</si>
  <si>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</si>
  <si>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</si>
  <si>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</si>
  <si>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</si>
  <si>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</si>
  <si>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</si>
  <si>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</si>
  <si>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</si>
  <si>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</si>
  <si>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</si>
  <si>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</si>
  <si>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</si>
  <si>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</si>
  <si>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</si>
  <si>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</si>
  <si>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</si>
  <si>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</si>
  <si>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</si>
  <si>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</si>
  <si>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</si>
  <si>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</si>
  <si>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</si>
  <si>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</si>
  <si>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</si>
  <si>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</si>
  <si>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</si>
  <si>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</si>
  <si>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</si>
  <si>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</si>
  <si>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</si>
  <si>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</si>
  <si>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</si>
  <si>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</si>
  <si>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</si>
  <si>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</si>
  <si>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</si>
  <si>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</si>
  <si>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</si>
  <si>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</si>
  <si>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</si>
  <si>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</si>
  <si>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</si>
  <si>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</si>
  <si>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</si>
  <si>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</si>
  <si>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</si>
  <si>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</si>
  <si>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</si>
  <si>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</si>
  <si>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</si>
  <si>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</si>
  <si>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</si>
  <si>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</si>
  <si>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</si>
  <si>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</si>
  <si>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</si>
  <si>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</si>
  <si>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</si>
  <si>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</si>
  <si>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</si>
  <si>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</si>
  <si>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</si>
  <si>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</si>
  <si>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</si>
  <si>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</si>
  <si>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</si>
  <si>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</si>
  <si>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</si>
  <si>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</si>
  <si>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</si>
  <si>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</si>
  <si>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</si>
  <si>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</si>
  <si>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</si>
  <si>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</si>
  <si>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</si>
  <si>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</si>
  <si>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</si>
  <si>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</si>
  <si>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</si>
  <si>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</si>
  <si>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</si>
  <si>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</si>
  <si>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</si>
  <si>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</si>
  <si>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</si>
  <si>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</si>
  <si>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</si>
  <si>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</si>
  <si>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</si>
  <si>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</si>
  <si>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</si>
  <si>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</si>
  <si>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</si>
  <si>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</si>
  <si>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</si>
  <si>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</si>
  <si>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</si>
  <si>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</si>
  <si>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</si>
  <si>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</si>
  <si>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</si>
  <si>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</si>
  <si>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</si>
  <si>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</si>
  <si>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</si>
  <si>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</si>
  <si>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</si>
  <si>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</si>
  <si>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</si>
  <si>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</si>
  <si>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</si>
  <si>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</si>
  <si>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</si>
  <si>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</si>
  <si>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</si>
  <si>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</si>
  <si>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</si>
  <si>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</si>
  <si>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</si>
  <si>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</si>
  <si>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</si>
  <si>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</si>
  <si>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</si>
  <si>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</si>
  <si>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</si>
  <si>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</si>
  <si>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</si>
  <si>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</si>
  <si>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</si>
  <si>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</si>
  <si>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</si>
  <si>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</si>
  <si>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</si>
  <si>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</si>
  <si>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</si>
  <si>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</si>
  <si>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</si>
  <si>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</si>
  <si>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</si>
  <si>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</si>
  <si>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</si>
  <si>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</si>
  <si>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</si>
  <si>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</si>
  <si>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</si>
  <si>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</si>
  <si>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</si>
  <si>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</si>
  <si>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</si>
  <si>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</si>
  <si>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</si>
  <si>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</si>
  <si>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</si>
  <si>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</si>
  <si>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</si>
  <si>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</si>
  <si>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</si>
  <si>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</si>
  <si>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</si>
  <si>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</si>
  <si>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</si>
  <si>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</si>
  <si>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</si>
  <si>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</si>
  <si>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</si>
  <si>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</si>
  <si>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</si>
  <si>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</si>
  <si>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</si>
  <si>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</si>
  <si>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</si>
  <si>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</si>
  <si>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</si>
  <si>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</si>
  <si>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</si>
  <si>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</si>
  <si>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</si>
  <si>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</si>
  <si>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</si>
  <si>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</si>
  <si>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</si>
  <si>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</si>
  <si>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</si>
  <si>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</si>
  <si>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</si>
  <si>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</si>
  <si>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</si>
  <si>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</si>
  <si>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</si>
  <si>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</si>
  <si>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</si>
  <si>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</si>
  <si>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</si>
  <si>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</si>
  <si>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</si>
  <si>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</si>
  <si>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</si>
  <si>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</si>
  <si>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</si>
  <si>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</si>
  <si>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</si>
  <si>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</si>
  <si>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</si>
  <si>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</si>
  <si>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</si>
  <si>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</si>
  <si>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</si>
  <si>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</si>
  <si>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</si>
  <si>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</si>
  <si>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</si>
  <si>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</si>
  <si>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</si>
  <si>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</si>
  <si>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</si>
  <si>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</si>
  <si>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</si>
  <si>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</si>
  <si>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</si>
  <si>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</si>
  <si>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</si>
  <si>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</si>
  <si>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</si>
  <si>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</si>
  <si>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</si>
  <si>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</si>
  <si>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</si>
  <si>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</si>
  <si>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</si>
  <si>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</si>
  <si>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</si>
  <si>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</si>
  <si>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</si>
  <si>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</si>
  <si>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</si>
  <si>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</si>
  <si>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</si>
  <si>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</si>
  <si>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</si>
  <si>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</si>
  <si>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</si>
  <si>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</si>
  <si>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</si>
  <si>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</si>
  <si>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</si>
  <si>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</si>
  <si>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</si>
  <si>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</si>
  <si>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</si>
  <si>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</si>
  <si>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</si>
  <si>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</si>
  <si>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</si>
  <si>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</si>
  <si>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</si>
  <si>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</si>
  <si>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</si>
  <si>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</si>
  <si>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</si>
  <si>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</si>
  <si>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</si>
  <si>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</si>
  <si>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</si>
  <si>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</si>
  <si>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</si>
  <si>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</si>
  <si>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</si>
  <si>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</si>
  <si>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</si>
  <si>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</si>
  <si>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</si>
  <si>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</si>
  <si>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</si>
  <si>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</si>
  <si>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</si>
  <si>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</si>
  <si>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</si>
  <si>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</si>
  <si>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</si>
  <si>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</si>
  <si>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</si>
  <si>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</si>
  <si>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</si>
  <si>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</si>
  <si>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</si>
  <si>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</si>
  <si>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</si>
  <si>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</si>
  <si>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</si>
  <si>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</si>
  <si>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</si>
  <si>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</si>
  <si>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</si>
  <si>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</si>
  <si>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</si>
  <si>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</si>
  <si>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</si>
  <si>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</si>
  <si>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</si>
  <si>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</si>
  <si>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</si>
  <si>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</si>
  <si>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</si>
  <si>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</si>
  <si>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</si>
  <si>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</si>
  <si>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</si>
  <si>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</si>
  <si>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</si>
  <si>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</si>
  <si>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</si>
  <si>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</si>
  <si>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</si>
  <si>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</si>
  <si>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</si>
  <si>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</si>
  <si>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</si>
  <si>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</si>
  <si>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</si>
  <si>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</si>
  <si>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</si>
  <si>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</si>
  <si>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</si>
  <si>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</si>
  <si>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</si>
  <si>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</si>
  <si>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</si>
  <si>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</si>
  <si>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</si>
  <si>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</si>
  <si>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</si>
  <si>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</si>
  <si>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</si>
  <si>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</si>
  <si>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</si>
  <si>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</si>
  <si>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</si>
  <si>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</si>
  <si>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</si>
  <si>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</si>
  <si>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</si>
  <si>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</si>
  <si>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</si>
  <si>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</si>
  <si>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</si>
  <si>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</si>
  <si>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</si>
  <si>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</si>
  <si>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</si>
  <si>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</si>
  <si>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</si>
  <si>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</si>
  <si>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</si>
  <si>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</si>
  <si>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</si>
  <si>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</si>
  <si>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</si>
  <si>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</si>
  <si>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</si>
  <si>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</si>
  <si>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</si>
  <si>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</si>
  <si>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</si>
  <si>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</si>
  <si>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</si>
  <si>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</si>
  <si>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</si>
  <si>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</si>
  <si>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</si>
  <si>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</si>
  <si>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</si>
  <si>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</si>
  <si>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</si>
  <si>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</si>
  <si>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</si>
  <si>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</si>
  <si>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</si>
  <si>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</si>
  <si>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</si>
  <si>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</si>
  <si>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</si>
  <si>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</si>
  <si>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</si>
  <si>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</si>
  <si>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</si>
  <si>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</si>
  <si>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</si>
  <si>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</si>
  <si>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</si>
  <si>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</si>
  <si>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</si>
  <si>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</si>
  <si>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</si>
  <si>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</si>
  <si>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</si>
  <si>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</si>
  <si>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</si>
  <si>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</si>
  <si>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</si>
  <si>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</si>
  <si>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</si>
  <si>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</si>
  <si>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</si>
  <si>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</si>
  <si>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</si>
  <si>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</si>
  <si>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</si>
  <si>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</si>
  <si>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</si>
  <si>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</si>
  <si>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</si>
  <si>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</si>
  <si>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</si>
  <si>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</si>
  <si>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</si>
  <si>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</si>
  <si>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</si>
  <si>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</si>
  <si>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</si>
  <si>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</si>
  <si>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</si>
  <si>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</si>
  <si>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</si>
  <si>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</si>
  <si>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</si>
  <si>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</si>
  <si>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</si>
  <si>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</si>
  <si>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</si>
  <si>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</si>
  <si>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</si>
  <si>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</si>
  <si>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</si>
  <si>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</si>
  <si>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</si>
  <si>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</si>
  <si>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</si>
  <si>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</si>
  <si>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</si>
  <si>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</si>
  <si>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</si>
  <si>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</si>
  <si>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</si>
  <si>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</si>
  <si>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</si>
  <si>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</si>
  <si>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</si>
  <si>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</si>
  <si>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</si>
  <si>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</si>
  <si>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</si>
  <si>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</si>
  <si>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</si>
  <si>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</si>
  <si>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</si>
  <si>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</si>
  <si>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</si>
  <si>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</si>
  <si>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</si>
  <si>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</si>
  <si>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</si>
  <si>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</si>
  <si>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</si>
  <si>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</si>
  <si>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</si>
  <si>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</si>
  <si>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</si>
  <si>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</si>
  <si>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</si>
  <si>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</si>
  <si>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</si>
  <si>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</si>
  <si>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</si>
  <si>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</si>
  <si>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</si>
  <si>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</si>
  <si>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</si>
  <si>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</si>
  <si>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</si>
  <si>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</si>
  <si>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</si>
  <si>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</si>
  <si>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</si>
  <si>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</si>
  <si>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</si>
  <si>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</si>
  <si>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</si>
  <si>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</si>
  <si>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</si>
  <si>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</si>
  <si>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</si>
  <si>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</si>
  <si>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</si>
  <si>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</si>
  <si>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</si>
  <si>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</si>
  <si>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</si>
  <si>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</si>
  <si>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</si>
  <si>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</si>
  <si>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</si>
  <si>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</si>
  <si>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</si>
  <si>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</si>
  <si>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</si>
  <si>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</si>
  <si>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</si>
  <si>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</si>
  <si>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</si>
  <si>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</si>
  <si>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</si>
  <si>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</si>
  <si>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</si>
  <si>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</si>
  <si>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</si>
  <si>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</si>
  <si>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</si>
  <si>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</si>
  <si>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</si>
  <si>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</si>
  <si>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</si>
  <si>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</si>
  <si>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</si>
  <si>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</si>
  <si>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</si>
  <si>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</si>
  <si>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</si>
  <si>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</si>
  <si>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</si>
  <si>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</si>
  <si>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</si>
  <si>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</si>
  <si>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</si>
  <si>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</si>
  <si>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</si>
  <si>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</si>
  <si>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</si>
  <si>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</si>
  <si>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</si>
  <si>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</si>
  <si>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</si>
  <si>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</si>
  <si>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</si>
  <si>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</si>
  <si>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</si>
  <si>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</si>
  <si>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</si>
  <si>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</si>
  <si>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</si>
  <si>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</si>
  <si>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</si>
  <si>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</si>
  <si>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</si>
  <si>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</si>
  <si>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</si>
  <si>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</si>
  <si>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</si>
  <si>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</si>
  <si>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</si>
  <si>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</si>
  <si>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</si>
  <si>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</si>
  <si>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</si>
  <si>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</si>
  <si>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</si>
  <si>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</si>
  <si>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</si>
  <si>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</si>
  <si>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</si>
  <si>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</si>
  <si>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</si>
  <si>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</si>
  <si>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</si>
  <si>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</si>
  <si>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</si>
  <si>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</si>
  <si>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</si>
  <si>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</si>
  <si>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</si>
  <si>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</si>
  <si>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</si>
  <si>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</si>
  <si>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</si>
  <si>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</si>
  <si>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</si>
  <si>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</si>
  <si>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</si>
  <si>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</si>
  <si>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</si>
  <si>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</si>
  <si>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</si>
  <si>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</si>
  <si>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</si>
  <si>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</si>
  <si>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</si>
  <si>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</si>
  <si>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</si>
  <si>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</si>
  <si>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</si>
  <si>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</si>
  <si>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</si>
  <si>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</si>
  <si>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</si>
  <si>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</si>
  <si>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</si>
  <si>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</si>
  <si>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</si>
  <si>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</si>
  <si>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</si>
  <si>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</si>
  <si>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</si>
  <si>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</si>
  <si>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</si>
  <si>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</si>
  <si>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</si>
  <si>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</si>
  <si>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</si>
  <si>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</si>
  <si>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</si>
  <si>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</si>
  <si>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</si>
  <si>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</si>
  <si>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</si>
  <si>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</si>
  <si>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</si>
  <si>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</si>
  <si>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</si>
  <si>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</si>
  <si>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</si>
  <si>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</si>
  <si>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</si>
  <si>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</si>
  <si>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</si>
  <si>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</si>
  <si>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</si>
  <si>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</si>
  <si>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</si>
  <si>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</si>
  <si>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</si>
  <si>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</si>
  <si>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</si>
  <si>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</si>
  <si>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</si>
  <si>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</si>
  <si>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</si>
  <si>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</si>
  <si>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</si>
  <si>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</si>
  <si>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</si>
  <si>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</si>
  <si>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</si>
  <si>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</si>
  <si>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</si>
  <si>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</si>
  <si>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</si>
  <si>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</si>
  <si>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</si>
  <si>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</si>
  <si>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</si>
  <si>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</si>
  <si>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</si>
  <si>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</si>
  <si>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</si>
  <si>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</si>
  <si>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</si>
  <si>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</si>
  <si>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</si>
  <si>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</si>
  <si>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</si>
  <si>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</si>
  <si>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</si>
  <si>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</si>
  <si>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</si>
  <si>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</si>
  <si>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</si>
  <si>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</si>
  <si>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</si>
  <si>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</si>
  <si>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</si>
  <si>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</si>
  <si>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</si>
  <si>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</si>
  <si>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</si>
  <si>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</si>
  <si>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</si>
  <si>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</si>
  <si>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</si>
  <si>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</si>
  <si>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</si>
  <si>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</si>
  <si>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</si>
  <si>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</si>
  <si>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</si>
  <si>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</si>
  <si>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</si>
  <si>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</si>
  <si>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</si>
  <si>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</si>
  <si>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</si>
  <si>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</si>
  <si>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</si>
  <si>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</si>
  <si>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</si>
  <si>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</si>
  <si>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</si>
  <si>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</si>
  <si>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</si>
  <si>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</si>
  <si>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</si>
  <si>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</si>
  <si>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</si>
  <si>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</si>
  <si>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</si>
  <si>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</si>
  <si>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</si>
  <si>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</si>
  <si>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</si>
  <si>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</si>
  <si>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</si>
  <si>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</si>
  <si>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</si>
  <si>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</si>
  <si>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</si>
  <si>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</si>
  <si>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</si>
  <si>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</si>
  <si>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</si>
  <si>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</si>
  <si>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</si>
  <si>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</si>
  <si>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</si>
  <si>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</si>
  <si>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</si>
  <si>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</si>
  <si>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</si>
  <si>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</si>
  <si>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</si>
  <si>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</si>
  <si>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</si>
  <si>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</si>
  <si>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</si>
  <si>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</si>
  <si>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</si>
  <si>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</si>
  <si>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</si>
  <si>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</si>
  <si>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</si>
  <si>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</si>
  <si>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</si>
  <si>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</si>
  <si>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</si>
  <si>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</si>
  <si>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</si>
  <si>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</si>
  <si>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</si>
  <si>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</si>
  <si>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</si>
  <si>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</si>
  <si>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</si>
  <si>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</si>
  <si>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</si>
  <si>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</si>
  <si>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</si>
  <si>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</si>
  <si>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</si>
  <si>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</si>
  <si>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</si>
  <si>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</si>
  <si>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</si>
  <si>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</si>
  <si>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</si>
  <si>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</si>
  <si>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</si>
  <si>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</si>
  <si>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</si>
  <si>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</si>
  <si>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</si>
  <si>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</si>
  <si>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</si>
  <si>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</si>
  <si>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</si>
  <si>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</si>
  <si>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</si>
  <si>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</si>
  <si>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</si>
  <si>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</si>
  <si>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</si>
  <si>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</si>
  <si>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</si>
  <si>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</si>
  <si>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</si>
  <si>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</si>
  <si>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</si>
  <si>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</si>
  <si>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</si>
  <si>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</si>
  <si>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</si>
  <si>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</si>
  <si>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</si>
  <si>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</si>
  <si>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</si>
  <si>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</si>
  <si>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</si>
  <si>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</si>
  <si>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</si>
  <si>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</si>
  <si>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</si>
  <si>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</si>
  <si>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</si>
  <si>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</si>
  <si>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</si>
  <si>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</si>
  <si>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</si>
  <si>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</si>
  <si>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</si>
  <si>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</si>
  <si>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</si>
  <si>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</si>
  <si>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</si>
  <si>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</si>
  <si>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</si>
  <si>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</si>
  <si>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</si>
  <si>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</si>
  <si>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</si>
  <si>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</si>
  <si>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</si>
  <si>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</si>
  <si>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</si>
  <si>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</si>
  <si>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</si>
  <si>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</si>
  <si>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</si>
  <si>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</si>
  <si>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</si>
  <si>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</si>
  <si>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</si>
  <si>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</si>
  <si>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</si>
  <si>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</si>
  <si>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</si>
  <si>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</si>
  <si>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</si>
  <si>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</si>
  <si>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</si>
  <si>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</si>
  <si>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</si>
  <si>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</si>
  <si>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</si>
  <si>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</si>
  <si>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</si>
  <si>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</si>
  <si>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</si>
  <si>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</si>
  <si>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</si>
  <si>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</si>
  <si>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</si>
  <si>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</si>
  <si>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</si>
  <si>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</si>
  <si>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</si>
  <si>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</si>
  <si>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</si>
  <si>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</si>
  <si>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</si>
  <si>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</si>
  <si>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</si>
  <si>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</si>
  <si>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</si>
  <si>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</si>
  <si>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</si>
  <si>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</si>
  <si>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</si>
  <si>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</si>
  <si>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</si>
  <si>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</si>
  <si>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</si>
  <si>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</si>
  <si>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</si>
  <si>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</si>
  <si>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</si>
  <si>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</si>
  <si>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</si>
  <si>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</si>
  <si>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</si>
  <si>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</si>
  <si>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</si>
  <si>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</si>
  <si>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</si>
  <si>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</si>
  <si>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</si>
  <si>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</si>
  <si>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</si>
  <si>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</si>
  <si>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</si>
  <si>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</si>
  <si>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</si>
  <si>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</si>
  <si>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</si>
  <si>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</si>
  <si>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</si>
  <si>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</si>
  <si>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</si>
  <si>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</si>
  <si>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</si>
  <si>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</si>
  <si>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</si>
  <si>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</si>
  <si>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</si>
  <si>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</si>
  <si>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</si>
  <si>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</si>
  <si>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</si>
  <si>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</si>
  <si>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</si>
  <si>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</si>
  <si>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</si>
  <si>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</si>
  <si>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</si>
  <si>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</si>
  <si>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</si>
  <si>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</si>
  <si>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</si>
  <si>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</si>
  <si>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</si>
  <si>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</si>
  <si>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</si>
  <si>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</si>
  <si>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</si>
  <si>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</si>
  <si>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</si>
  <si>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</si>
  <si>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</si>
  <si>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</si>
  <si>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</si>
  <si>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</si>
  <si>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</si>
  <si>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</si>
  <si>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</si>
  <si>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</si>
  <si>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</si>
  <si>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</si>
  <si>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</si>
  <si>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</si>
  <si>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</si>
  <si>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</si>
  <si>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</si>
  <si>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</si>
  <si>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</si>
  <si>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</si>
  <si>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</si>
  <si>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</si>
  <si>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</si>
  <si>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</si>
  <si>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</si>
  <si>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</si>
  <si>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</si>
  <si>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</si>
  <si>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</si>
  <si>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</si>
  <si>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</si>
  <si>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</si>
  <si>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</si>
  <si>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</si>
  <si>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</si>
  <si>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</si>
  <si>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</si>
  <si>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</si>
  <si>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</si>
  <si>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</si>
  <si>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</si>
  <si>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</si>
  <si>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</si>
  <si>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</si>
  <si>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</si>
  <si>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</si>
  <si>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</si>
  <si>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</si>
  <si>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</si>
  <si>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</si>
  <si>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</si>
  <si>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</si>
  <si>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</si>
  <si>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</si>
  <si>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</si>
  <si>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</si>
  <si>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</si>
  <si>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</si>
  <si>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</si>
  <si>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</si>
  <si>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</si>
  <si>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</si>
  <si>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</si>
  <si>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</si>
  <si>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</si>
  <si>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</si>
  <si>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</si>
  <si>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</si>
  <si>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</si>
  <si>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</si>
  <si>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</si>
  <si>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</si>
  <si>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</si>
  <si>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</si>
  <si>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</si>
  <si>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</si>
  <si>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</si>
  <si>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</si>
  <si>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</si>
  <si>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</si>
  <si>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</si>
  <si>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</si>
  <si>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</si>
  <si>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</si>
  <si>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</si>
  <si>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</si>
  <si>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</si>
  <si>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</si>
  <si>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</si>
  <si>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</si>
  <si>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</si>
  <si>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</si>
  <si>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</si>
  <si>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</si>
  <si>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</si>
  <si>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</si>
  <si>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</si>
  <si>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</si>
  <si>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</si>
  <si>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</si>
  <si>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</si>
  <si>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</si>
  <si>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</si>
  <si>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</si>
  <si>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</si>
  <si>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</si>
  <si>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</si>
  <si>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</si>
  <si>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</si>
  <si>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</si>
  <si>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</si>
  <si>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</si>
  <si>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</si>
  <si>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</si>
  <si>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</si>
  <si>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</si>
  <si>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</si>
  <si>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</si>
  <si>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</si>
  <si>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</si>
  <si>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</si>
  <si>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</si>
  <si>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</si>
  <si>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</si>
  <si>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</si>
  <si>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</si>
  <si>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</si>
  <si>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</si>
  <si>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</si>
  <si>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</si>
  <si>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</si>
  <si>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</si>
  <si>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</si>
  <si>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</si>
  <si>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</si>
  <si>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</si>
  <si>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</si>
  <si>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</si>
  <si>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</si>
  <si>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</si>
  <si>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</si>
  <si>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</si>
  <si>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</si>
  <si>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</si>
  <si>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</si>
  <si>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</si>
  <si>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</si>
  <si>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</si>
  <si>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</si>
  <si>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</si>
  <si>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</si>
  <si>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</si>
  <si>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</si>
  <si>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</si>
  <si>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</si>
  <si>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</si>
  <si>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</si>
  <si>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</si>
  <si>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</si>
  <si>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</si>
  <si>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</si>
  <si>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</si>
  <si>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</si>
  <si>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</si>
  <si>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</si>
  <si>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</si>
  <si>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</si>
  <si>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</si>
  <si>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</si>
  <si>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</si>
  <si>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</si>
  <si>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</si>
  <si>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</si>
  <si>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</si>
  <si>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</si>
  <si>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</si>
  <si>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</si>
  <si>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</si>
  <si>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</si>
  <si>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</si>
  <si>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</si>
  <si>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</si>
  <si>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</si>
  <si>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</si>
  <si>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</si>
  <si>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</si>
  <si>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</si>
  <si>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</si>
  <si>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</si>
  <si>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</si>
  <si>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</si>
  <si>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</si>
  <si>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</si>
  <si>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</si>
  <si>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</si>
  <si>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</si>
  <si>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</si>
  <si>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</si>
  <si>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</si>
  <si>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</si>
  <si>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</si>
  <si>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</si>
  <si>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</si>
  <si>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</si>
  <si>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</si>
  <si>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</si>
  <si>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</si>
  <si>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</si>
  <si>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</si>
  <si>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</si>
  <si>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</si>
  <si>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</si>
  <si>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</si>
  <si>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</si>
  <si>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</si>
  <si>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</si>
  <si>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</si>
  <si>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</si>
  <si>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</si>
  <si>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</si>
  <si>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</si>
  <si>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</si>
  <si>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</si>
  <si>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</si>
  <si>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</si>
  <si>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</si>
  <si>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</si>
  <si>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</si>
  <si>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</si>
  <si>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</si>
  <si>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</si>
  <si>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</si>
  <si>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</si>
  <si>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</si>
  <si>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</si>
  <si>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</si>
  <si>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</si>
  <si>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</si>
  <si>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</si>
  <si>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</si>
  <si>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</si>
  <si>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</si>
  <si>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</si>
  <si>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</si>
  <si>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</si>
  <si>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</si>
  <si>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</si>
  <si>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</si>
  <si>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</si>
  <si>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</si>
  <si>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</si>
  <si>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</si>
  <si>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</si>
  <si>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</si>
  <si>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</si>
  <si>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</si>
  <si>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</si>
  <si>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</si>
  <si>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</si>
  <si>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</si>
  <si>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</si>
  <si>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</si>
  <si>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</si>
  <si>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</si>
  <si>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</si>
  <si>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</si>
  <si>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</si>
  <si>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</si>
  <si>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</si>
  <si>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</si>
  <si>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</si>
  <si>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</si>
  <si>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</si>
  <si>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</si>
  <si>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</si>
  <si>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</si>
  <si>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</si>
  <si>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</si>
  <si>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</si>
  <si>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</si>
  <si>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</si>
  <si>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</si>
  <si>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</si>
  <si>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</si>
  <si>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</si>
  <si>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</si>
  <si>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</si>
  <si>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</si>
  <si>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</si>
  <si>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</si>
  <si>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</si>
  <si>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</si>
  <si>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</si>
  <si>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</si>
  <si>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</si>
  <si>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</si>
  <si>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</si>
  <si>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</si>
  <si>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</si>
  <si>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</si>
  <si>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</si>
  <si>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</si>
  <si>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</si>
  <si>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</si>
  <si>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</si>
  <si>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</si>
  <si>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</si>
  <si>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</si>
  <si>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</si>
  <si>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</si>
  <si>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</si>
  <si>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</si>
  <si>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</si>
  <si>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</si>
  <si>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</si>
  <si>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</si>
  <si>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</si>
  <si>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</si>
  <si>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</si>
  <si>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</si>
  <si>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</si>
  <si>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</si>
  <si>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</si>
  <si>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</si>
  <si>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</si>
  <si>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</si>
  <si>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</si>
  <si>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</si>
  <si>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</si>
  <si>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</si>
  <si>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</si>
  <si>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</si>
  <si>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</si>
  <si>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</si>
  <si>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</si>
  <si>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</si>
  <si>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</si>
  <si>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</si>
  <si>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</si>
  <si>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</si>
  <si>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</si>
  <si>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</si>
  <si>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</si>
  <si>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</si>
  <si>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</si>
  <si>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</si>
  <si>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</si>
  <si>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</si>
  <si>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</si>
  <si>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</si>
  <si>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</si>
  <si>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</si>
  <si>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</si>
  <si>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</si>
  <si>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</si>
  <si>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</si>
  <si>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</si>
  <si>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</si>
  <si>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</si>
  <si>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</si>
  <si>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</si>
  <si>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</si>
  <si>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</si>
  <si>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</si>
  <si>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</si>
  <si>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</si>
  <si>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</si>
  <si>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</si>
  <si>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</si>
  <si>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</si>
  <si>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</si>
  <si>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</si>
  <si>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</si>
  <si>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</si>
  <si>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</si>
  <si>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</si>
  <si>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</si>
  <si>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</si>
  <si>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</si>
  <si>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</si>
  <si>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</si>
  <si>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</si>
  <si>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</si>
  <si>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</si>
  <si>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</si>
  <si>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</si>
  <si>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</si>
  <si>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</si>
  <si>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</si>
  <si>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</si>
  <si>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</si>
  <si>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</si>
  <si>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</si>
  <si>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</si>
  <si>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</si>
  <si>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</si>
  <si>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</si>
  <si>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</si>
  <si>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</si>
  <si>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</si>
  <si>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</si>
  <si>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</si>
  <si>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</si>
  <si>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</si>
  <si>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</si>
  <si>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</si>
  <si>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</si>
  <si>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</si>
  <si>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</si>
  <si>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</si>
  <si>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</si>
  <si>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</si>
  <si>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</si>
  <si>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</si>
  <si>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</si>
  <si>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</si>
  <si>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</si>
  <si>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</si>
  <si>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</si>
  <si>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</si>
  <si>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</si>
  <si>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</si>
  <si>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</si>
  <si>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</si>
  <si>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</si>
  <si>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</si>
  <si>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</si>
  <si>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</si>
  <si>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</si>
  <si>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</si>
  <si>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</si>
  <si>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</si>
  <si>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</si>
  <si>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</si>
  <si>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</si>
  <si>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</si>
  <si>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</si>
  <si>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</si>
  <si>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</si>
  <si>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</si>
  <si>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</si>
  <si>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</si>
  <si>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</si>
  <si>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</si>
  <si>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</si>
  <si>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</si>
  <si>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</si>
  <si>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</si>
  <si>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</si>
  <si>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</si>
  <si>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</si>
  <si>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</si>
  <si>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</si>
  <si>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</si>
  <si>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</si>
  <si>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</si>
  <si>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</si>
  <si>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</si>
  <si>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</si>
  <si>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</si>
  <si>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</si>
  <si>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</si>
  <si>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</si>
  <si>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</si>
  <si>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</si>
  <si>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</si>
  <si>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</si>
  <si>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</si>
  <si>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</si>
  <si>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</si>
  <si>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</si>
  <si>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</si>
  <si>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</si>
  <si>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</si>
  <si>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</si>
  <si>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</si>
  <si>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</si>
  <si>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</si>
  <si>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</si>
  <si>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</si>
  <si>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</si>
  <si>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</si>
  <si>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</si>
  <si>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</si>
  <si>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</si>
  <si>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</si>
  <si>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</si>
  <si>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</si>
  <si>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</si>
  <si>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</si>
  <si>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</si>
  <si>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</si>
  <si>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</si>
  <si>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</si>
  <si>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</si>
  <si>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</si>
  <si>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</si>
  <si>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</si>
  <si>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</si>
  <si>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</si>
  <si>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</si>
  <si>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</si>
  <si>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</si>
  <si>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</si>
  <si>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</si>
  <si>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</si>
  <si>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</si>
  <si>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</si>
  <si>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</si>
  <si>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</si>
  <si>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</si>
  <si>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</si>
  <si>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</si>
  <si>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</si>
  <si>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</si>
  <si>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</si>
  <si>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</si>
  <si>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</si>
  <si>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</si>
  <si>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</si>
  <si>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</si>
  <si>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</si>
  <si>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</si>
  <si>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</si>
  <si>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</si>
  <si>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</si>
  <si>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</si>
  <si>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</si>
  <si>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</si>
  <si>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</si>
  <si>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</si>
  <si>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</si>
  <si>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</si>
  <si>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</si>
  <si>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</si>
  <si>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</si>
  <si>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</si>
  <si>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</si>
  <si>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</si>
  <si>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</si>
  <si>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</si>
  <si>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</si>
  <si>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</si>
  <si>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</si>
  <si>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</si>
  <si>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</si>
  <si>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</si>
  <si>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</si>
  <si>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</si>
  <si>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</si>
  <si>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</si>
  <si>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</si>
  <si>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</si>
  <si>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</si>
  <si>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</si>
  <si>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</si>
  <si>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</si>
  <si>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</si>
  <si>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</si>
  <si>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</si>
  <si>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</si>
  <si>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</si>
  <si>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</si>
  <si>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</si>
  <si>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</si>
  <si>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</si>
  <si>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</si>
  <si>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</si>
  <si>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</si>
  <si>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</si>
  <si>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</si>
  <si>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</si>
  <si>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</si>
  <si>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</si>
  <si>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</si>
  <si>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</si>
  <si>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</si>
  <si>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</si>
  <si>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</si>
  <si>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</si>
  <si>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</si>
  <si>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</si>
  <si>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</si>
  <si>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</si>
  <si>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</si>
  <si>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</si>
  <si>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</si>
  <si>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</si>
  <si>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</si>
  <si>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</si>
  <si>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</si>
  <si>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</si>
  <si>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</si>
  <si>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</si>
  <si>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</si>
  <si>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</si>
  <si>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</si>
  <si>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</si>
  <si>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</si>
  <si>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</si>
  <si>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</si>
  <si>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</si>
  <si>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</si>
  <si>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</si>
  <si>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</si>
  <si>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</si>
  <si>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</si>
  <si>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</si>
  <si>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</si>
  <si>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</si>
  <si>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</si>
  <si>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</si>
  <si>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</si>
  <si>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</si>
  <si>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</si>
  <si>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</si>
  <si>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</si>
  <si>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</si>
  <si>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</si>
  <si>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</si>
  <si>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</si>
  <si>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</si>
  <si>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</si>
  <si>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</si>
  <si>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</si>
  <si>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</si>
  <si>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</si>
  <si>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</si>
  <si>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</si>
  <si>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</si>
  <si>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</si>
  <si>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</si>
  <si>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</si>
  <si>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</si>
  <si>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</si>
  <si>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</si>
  <si>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</si>
  <si>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</si>
  <si>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</si>
  <si>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</si>
  <si>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</si>
  <si>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</si>
  <si>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</si>
  <si>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</si>
  <si>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</si>
  <si>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</si>
  <si>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</si>
  <si>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</si>
  <si>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</si>
  <si>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</si>
  <si>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</si>
  <si>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</si>
  <si>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</si>
  <si>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</si>
  <si>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</si>
  <si>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</si>
  <si>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</si>
  <si>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</si>
  <si>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</si>
  <si>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</si>
  <si>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</si>
  <si>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</si>
  <si>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</si>
  <si>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</si>
  <si>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</si>
  <si>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</si>
  <si>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</si>
  <si>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</si>
  <si>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</si>
  <si>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</si>
  <si>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</si>
  <si>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</si>
  <si>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</si>
  <si>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</si>
  <si>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</si>
  <si>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</si>
  <si>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</si>
  <si>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</si>
  <si>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</si>
  <si>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</si>
  <si>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</si>
  <si>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</si>
  <si>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</si>
  <si>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</si>
  <si>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</si>
  <si>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</si>
  <si>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</si>
  <si>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</si>
  <si>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</si>
  <si>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</si>
  <si>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</si>
  <si>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</si>
  <si>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</si>
  <si>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</si>
  <si>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</si>
  <si>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</si>
  <si>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</si>
  <si>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</si>
  <si>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</si>
  <si>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</si>
  <si>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</si>
  <si>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</si>
  <si>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</si>
  <si>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</si>
  <si>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</si>
  <si>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</si>
  <si>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</si>
  <si>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</si>
  <si>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</si>
  <si>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</si>
  <si>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</si>
  <si>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</si>
  <si>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</si>
  <si>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</si>
  <si>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</si>
  <si>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</si>
  <si>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</si>
  <si>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</si>
  <si>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</si>
  <si>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</si>
  <si>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</si>
  <si>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</si>
  <si>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</si>
  <si>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</si>
  <si>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</si>
  <si>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</si>
  <si>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</si>
  <si>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</si>
  <si>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</si>
  <si>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</si>
  <si>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</si>
  <si>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</si>
  <si>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</si>
  <si>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</si>
  <si>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</si>
  <si>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</si>
  <si>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</si>
  <si>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</si>
  <si>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</si>
  <si>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</si>
  <si>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</si>
  <si>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</si>
  <si>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</si>
  <si>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</si>
  <si>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</si>
  <si>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</si>
  <si>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</si>
  <si>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</si>
  <si>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</si>
  <si>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</si>
  <si>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</si>
  <si>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</si>
  <si>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</si>
  <si>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</si>
  <si>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</si>
  <si>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</si>
  <si>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</si>
  <si>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</si>
  <si>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</si>
  <si>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</si>
  <si>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</si>
  <si>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</si>
  <si>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</si>
  <si>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</si>
  <si>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</si>
  <si>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</si>
  <si>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</si>
  <si>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</si>
  <si>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</si>
  <si>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</si>
  <si>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</si>
  <si>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</si>
  <si>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</si>
  <si>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</si>
  <si>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</si>
  <si>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</si>
  <si>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</si>
  <si>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</si>
  <si>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</si>
  <si>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</si>
  <si>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</si>
  <si>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</si>
  <si>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</si>
  <si>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</si>
  <si>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</si>
  <si>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</si>
  <si>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</si>
  <si>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</si>
  <si>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</si>
  <si>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</si>
  <si>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</si>
  <si>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</si>
  <si>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</si>
  <si>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</si>
  <si>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</si>
  <si>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</si>
  <si>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</si>
  <si>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</si>
  <si>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</si>
  <si>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</si>
  <si>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</si>
  <si>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</si>
  <si>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</si>
  <si>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</si>
  <si>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</si>
  <si>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</si>
  <si>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</si>
  <si>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</si>
  <si>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</si>
  <si>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</si>
  <si>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</si>
  <si>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</si>
  <si>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</si>
  <si>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</si>
  <si>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</si>
  <si>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</si>
  <si>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</si>
  <si>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</si>
  <si>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</si>
  <si>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</si>
  <si>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</si>
  <si>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</si>
  <si>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</si>
  <si>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</si>
  <si>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</si>
  <si>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</si>
  <si>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</si>
  <si>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</si>
  <si>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</si>
  <si>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</si>
  <si>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</si>
  <si>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</si>
  <si>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</si>
  <si>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</si>
  <si>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</si>
  <si>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</si>
  <si>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</si>
  <si>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</si>
  <si>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</si>
  <si>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</si>
  <si>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</si>
  <si>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</si>
  <si>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</si>
  <si>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</si>
  <si>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</si>
  <si>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</si>
  <si>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</si>
  <si>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</si>
  <si>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</si>
  <si>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</si>
  <si>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</si>
  <si>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</si>
  <si>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</si>
  <si>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</si>
  <si>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</si>
  <si>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</si>
  <si>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</si>
  <si>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</si>
  <si>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</si>
  <si>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</si>
  <si>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</si>
  <si>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</si>
  <si>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</si>
  <si>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</si>
  <si>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</si>
  <si>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</si>
  <si>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</si>
  <si>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</si>
  <si>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</si>
  <si>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</si>
  <si>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</si>
  <si>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</si>
  <si>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</si>
  <si>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</si>
  <si>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</si>
  <si>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</si>
  <si>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</si>
  <si>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</si>
  <si>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</si>
  <si>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</si>
  <si>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</si>
  <si>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</si>
  <si>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</si>
  <si>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</si>
  <si>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</si>
  <si>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</si>
  <si>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</si>
  <si>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</si>
  <si>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</si>
  <si>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</si>
  <si>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</si>
  <si>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</si>
  <si>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</si>
  <si>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</si>
  <si>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</si>
  <si>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</si>
  <si>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</si>
  <si>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</si>
  <si>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</si>
  <si>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</si>
  <si>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</si>
  <si>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</si>
  <si>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</si>
  <si>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</si>
  <si>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</si>
  <si>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</si>
  <si>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</si>
  <si>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</si>
  <si>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</si>
  <si>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</si>
  <si>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</si>
  <si>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</si>
  <si>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</si>
  <si>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</si>
  <si>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</si>
  <si>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</si>
  <si>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</si>
  <si>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</si>
  <si>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</si>
  <si>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</si>
  <si>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</si>
  <si>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</si>
  <si>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</si>
  <si>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</si>
  <si>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</si>
  <si>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</si>
  <si>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</si>
  <si>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</si>
  <si>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</si>
  <si>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</si>
  <si>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</si>
  <si>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</si>
  <si>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</si>
  <si>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</si>
  <si>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</si>
  <si>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</si>
  <si>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</si>
  <si>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</si>
  <si>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</si>
  <si>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</si>
  <si>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</si>
  <si>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</si>
  <si>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</si>
  <si>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</si>
  <si>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</si>
  <si>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</si>
  <si>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</si>
  <si>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</si>
  <si>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</si>
  <si>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</si>
  <si>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</si>
  <si>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</si>
  <si>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</si>
  <si>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</si>
  <si>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</si>
  <si>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</si>
  <si>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</si>
  <si>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</si>
  <si>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</si>
  <si>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</si>
  <si>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</si>
  <si>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</si>
  <si>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</si>
  <si>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</si>
  <si>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</si>
  <si>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</si>
  <si>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</si>
  <si>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</si>
  <si>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</si>
  <si>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</si>
  <si>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</si>
  <si>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</si>
  <si>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</si>
  <si>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</si>
  <si>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</si>
  <si>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</si>
  <si>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</si>
  <si>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</si>
  <si>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</si>
  <si>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</si>
  <si>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</si>
  <si>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</si>
  <si>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</si>
  <si>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</si>
  <si>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</si>
  <si>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</si>
  <si>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</si>
  <si>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</si>
  <si>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</si>
  <si>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</si>
  <si>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</si>
  <si>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</si>
  <si>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</si>
  <si>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</si>
  <si>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</si>
  <si>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</si>
  <si>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</si>
  <si>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</si>
  <si>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</si>
  <si>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</si>
  <si>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</si>
  <si>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</si>
  <si>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</si>
  <si>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</si>
  <si>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</si>
  <si>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</si>
  <si>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</si>
  <si>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</si>
  <si>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</si>
  <si>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</si>
  <si>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</si>
  <si>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</si>
  <si>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</si>
  <si>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</si>
  <si>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</si>
  <si>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</si>
  <si>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</si>
  <si>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</si>
  <si>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</si>
  <si>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</si>
  <si>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</si>
  <si>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</si>
  <si>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</si>
  <si>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</si>
  <si>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</si>
  <si>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</si>
  <si>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</si>
  <si>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</si>
  <si>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</si>
  <si>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</si>
  <si>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</si>
  <si>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</si>
  <si>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</si>
  <si>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</si>
  <si>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</si>
  <si>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</si>
  <si>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</si>
  <si>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</si>
  <si>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</si>
  <si>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</si>
  <si>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</si>
  <si>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</si>
  <si>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</si>
  <si>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</si>
  <si>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</si>
  <si>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</si>
  <si>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</si>
  <si>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</si>
  <si>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</si>
  <si>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</si>
  <si>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</si>
  <si>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</si>
  <si>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</si>
  <si>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</si>
  <si>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</si>
  <si>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</si>
  <si>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</si>
  <si>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</si>
  <si>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</si>
  <si>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</si>
  <si>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</si>
  <si>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</si>
  <si>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</si>
  <si>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</si>
  <si>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</si>
  <si>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</si>
  <si>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</si>
  <si>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</si>
  <si>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</si>
  <si>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</si>
  <si>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</si>
  <si>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</si>
  <si>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</si>
  <si>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</si>
  <si>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</si>
  <si>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</si>
  <si>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</si>
  <si>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</si>
  <si>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</si>
  <si>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</si>
  <si>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</si>
  <si>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</si>
  <si>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</si>
  <si>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</si>
  <si>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</si>
  <si>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</si>
  <si>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</si>
  <si>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</si>
  <si>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</si>
  <si>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</si>
  <si>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</si>
  <si>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</si>
  <si>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</si>
  <si>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</si>
  <si>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</si>
  <si>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</si>
  <si>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</si>
  <si>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</si>
  <si>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</si>
  <si>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</si>
  <si>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</si>
  <si>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</si>
  <si>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</si>
  <si>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</si>
  <si>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</si>
  <si>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</si>
  <si>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</si>
  <si>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</si>
  <si>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</si>
  <si>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</si>
  <si>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</si>
  <si>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</si>
  <si>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</si>
  <si>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</si>
  <si>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</si>
  <si>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</si>
  <si>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</si>
  <si>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</si>
  <si>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</si>
  <si>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</si>
  <si>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</si>
  <si>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</si>
  <si>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</si>
  <si>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</si>
  <si>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</si>
  <si>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</si>
  <si>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</si>
  <si>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</si>
  <si>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</si>
  <si>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</si>
  <si>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</si>
  <si>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</si>
  <si>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</si>
  <si>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</si>
  <si>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</si>
  <si>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</si>
  <si>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</si>
  <si>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</si>
  <si>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</si>
  <si>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</si>
  <si>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</si>
  <si>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</si>
  <si>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</si>
  <si>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</si>
  <si>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</si>
  <si>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</si>
  <si>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</si>
  <si>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</si>
  <si>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</si>
  <si>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</si>
  <si>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</si>
  <si>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</si>
  <si>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</si>
  <si>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</si>
  <si>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</si>
  <si>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</si>
  <si>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</si>
  <si>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</si>
  <si>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</si>
  <si>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</si>
  <si>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</si>
  <si>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</si>
  <si>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</si>
  <si>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</si>
  <si>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</si>
  <si>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</si>
  <si>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</si>
  <si>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</si>
  <si>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</si>
  <si>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</si>
  <si>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</si>
  <si>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</si>
  <si>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</si>
  <si>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</si>
  <si>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</si>
  <si>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</si>
  <si>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</si>
  <si>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</si>
  <si>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</si>
  <si>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</si>
  <si>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</si>
  <si>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</si>
  <si>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</si>
  <si>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</si>
  <si>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</si>
  <si>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</si>
  <si>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</si>
  <si>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</si>
  <si>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</si>
  <si>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</si>
  <si>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</si>
  <si>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</si>
  <si>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</si>
  <si>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</si>
  <si>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</si>
  <si>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</si>
  <si>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</si>
  <si>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</si>
  <si>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</si>
  <si>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</si>
  <si>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</si>
  <si>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</si>
  <si>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</si>
  <si>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</si>
  <si>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</si>
  <si>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</si>
  <si>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</si>
  <si>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</si>
  <si>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</si>
  <si>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</si>
  <si>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</si>
  <si>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</si>
  <si>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</si>
  <si>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</si>
  <si>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</si>
  <si>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</si>
  <si>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</si>
  <si>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</si>
  <si>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</si>
  <si>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</si>
  <si>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</si>
  <si>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</si>
  <si>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</si>
  <si>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</si>
  <si>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</si>
  <si>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</si>
  <si>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</si>
  <si>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</si>
  <si>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</si>
  <si>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</si>
  <si>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</si>
  <si>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</si>
  <si>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</si>
  <si>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</si>
  <si>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</si>
  <si>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</si>
  <si>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</si>
  <si>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</si>
  <si>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</si>
  <si>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</si>
  <si>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</si>
  <si>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</si>
  <si>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</si>
  <si>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</si>
  <si>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</si>
  <si>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</si>
  <si>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</si>
  <si>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</si>
  <si>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</si>
  <si>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</si>
  <si>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</si>
  <si>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</si>
  <si>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</si>
  <si>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</si>
  <si>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</si>
  <si>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</si>
  <si>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</si>
  <si>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</si>
  <si>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</si>
  <si>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</si>
  <si>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</si>
  <si>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</si>
  <si>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</si>
  <si>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</si>
  <si>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</si>
  <si>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</si>
  <si>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</si>
  <si>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</si>
  <si>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</si>
  <si>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</si>
  <si>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</si>
  <si>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</si>
  <si>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</si>
  <si>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</si>
  <si>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</si>
  <si>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</si>
  <si>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</si>
  <si>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</si>
  <si>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</si>
  <si>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</si>
  <si>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</si>
  <si>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</si>
  <si>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</si>
  <si>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</si>
  <si>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</si>
  <si>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</si>
  <si>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</si>
  <si>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</si>
  <si>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</si>
  <si>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</si>
  <si>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</si>
  <si>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</si>
  <si>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</si>
  <si>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</si>
  <si>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</si>
  <si>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</si>
  <si>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</si>
  <si>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</si>
  <si>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</si>
  <si>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</si>
  <si>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</si>
  <si>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</si>
  <si>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</si>
  <si>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</si>
  <si>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</si>
  <si>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</si>
  <si>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</si>
  <si>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</si>
  <si>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</si>
  <si>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</si>
  <si>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</si>
  <si>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</si>
  <si>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</si>
  <si>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</si>
  <si>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</si>
  <si>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</si>
  <si>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</si>
  <si>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</si>
  <si>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</si>
  <si>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</si>
  <si>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</si>
  <si>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</si>
  <si>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</si>
  <si>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</si>
  <si>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</si>
  <si>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</si>
  <si>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</si>
  <si>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</si>
  <si>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</si>
  <si>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</si>
  <si>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</si>
  <si>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</si>
  <si>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</si>
  <si>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</si>
  <si>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</si>
  <si>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</si>
  <si>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</si>
  <si>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</si>
  <si>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</si>
  <si>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</si>
  <si>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</si>
  <si>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</si>
  <si>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</si>
  <si>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</si>
  <si>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</si>
  <si>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</si>
  <si>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</si>
  <si>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</si>
  <si>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</si>
  <si>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</si>
  <si>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</si>
  <si>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</si>
  <si>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</si>
  <si>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</si>
  <si>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</si>
  <si>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</si>
  <si>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</si>
  <si>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</si>
  <si>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</si>
  <si>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</si>
  <si>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</si>
  <si>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</si>
  <si>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</si>
  <si>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</si>
  <si>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</si>
  <si>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</si>
  <si>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</si>
  <si>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</si>
  <si>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</si>
  <si>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</si>
  <si>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</si>
  <si>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</si>
  <si>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</si>
  <si>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</si>
  <si>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</si>
  <si>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</si>
  <si>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</si>
  <si>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</si>
  <si>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</si>
  <si>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</si>
  <si>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</si>
  <si>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</si>
  <si>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</si>
  <si>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</si>
  <si>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</si>
  <si>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</si>
  <si>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</si>
  <si>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</si>
  <si>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</si>
  <si>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</si>
  <si>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</si>
  <si>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</si>
  <si>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</si>
  <si>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</si>
  <si>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</si>
  <si>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</si>
  <si>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</si>
  <si>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</si>
  <si>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</si>
  <si>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</si>
  <si>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</si>
  <si>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</si>
  <si>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</si>
  <si>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</si>
  <si>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</si>
  <si>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</si>
  <si>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</si>
  <si>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</si>
  <si>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</si>
  <si>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</si>
  <si>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</si>
  <si>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</si>
  <si>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</si>
  <si>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</si>
  <si>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</si>
  <si>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</si>
  <si>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</si>
  <si>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</si>
  <si>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</si>
  <si>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</si>
  <si>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</si>
  <si>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</si>
  <si>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</si>
  <si>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</si>
  <si>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</si>
  <si>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</si>
  <si>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</si>
  <si>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</si>
  <si>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</si>
  <si>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</si>
  <si>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</si>
  <si>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</si>
  <si>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</si>
  <si>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</si>
  <si>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</si>
  <si>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</si>
  <si>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</si>
  <si>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</si>
  <si>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</si>
  <si>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</si>
  <si>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</si>
  <si>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</si>
  <si>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</si>
  <si>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</si>
  <si>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</si>
  <si>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</si>
  <si>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</si>
  <si>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</si>
  <si>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</si>
  <si>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</si>
  <si>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</si>
  <si>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</si>
  <si>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</si>
  <si>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</si>
  <si>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</si>
  <si>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</si>
  <si>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</si>
  <si>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</si>
  <si>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</si>
  <si>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</si>
  <si>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</si>
  <si>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</si>
  <si>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</si>
  <si>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</si>
  <si>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</si>
  <si>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</si>
  <si>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</si>
  <si>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</si>
  <si>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</si>
  <si>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</si>
  <si>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</si>
  <si>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</si>
  <si>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</si>
  <si>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</si>
  <si>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</si>
  <si>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</si>
  <si>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</si>
  <si>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</si>
  <si>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</si>
  <si>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</si>
  <si>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</si>
  <si>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</si>
  <si>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</si>
  <si>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</si>
  <si>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</si>
  <si>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</si>
  <si>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</si>
  <si>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</si>
  <si>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</si>
  <si>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</si>
  <si>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</si>
  <si>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</si>
  <si>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</si>
  <si>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</si>
  <si>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</si>
  <si>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</si>
  <si>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</si>
  <si>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</si>
  <si>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</si>
  <si>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</si>
  <si>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</si>
  <si>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</si>
  <si>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</si>
  <si>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</si>
  <si>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</si>
  <si>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</si>
  <si>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</si>
  <si>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</si>
  <si>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</si>
  <si>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</si>
  <si>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</si>
  <si>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</si>
  <si>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</si>
  <si>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</si>
  <si>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</si>
  <si>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</si>
  <si>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</si>
  <si>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</si>
  <si>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</si>
  <si>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</si>
  <si>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</si>
  <si>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</si>
  <si>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</si>
  <si>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</si>
  <si>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</si>
  <si>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</si>
  <si>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</si>
  <si>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</si>
  <si>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</si>
  <si>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</si>
  <si>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</si>
  <si>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</si>
  <si>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</si>
  <si>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</si>
  <si>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</si>
  <si>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</si>
  <si>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</si>
  <si>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</si>
  <si>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</si>
  <si>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</si>
  <si>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</si>
  <si>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</si>
  <si>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</si>
  <si>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</si>
  <si>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</si>
  <si>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</si>
  <si>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</si>
  <si>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</si>
  <si>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</si>
  <si>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</si>
  <si>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</si>
  <si>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</si>
  <si>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</si>
  <si>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</si>
  <si>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</si>
  <si>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</si>
  <si>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</si>
  <si>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</si>
  <si>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</si>
  <si>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</si>
  <si>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</si>
  <si>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</si>
  <si>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</si>
  <si>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</si>
  <si>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</si>
  <si>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</si>
  <si>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</si>
  <si>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</si>
  <si>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</si>
  <si>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</si>
  <si>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</si>
  <si>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</si>
  <si>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</si>
  <si>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</si>
  <si>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</si>
  <si>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</si>
  <si>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</si>
  <si>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</si>
  <si>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</si>
  <si>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</si>
  <si>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</si>
  <si>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</si>
  <si>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</si>
  <si>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</si>
  <si>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</si>
  <si>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</si>
  <si>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</si>
  <si>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</si>
  <si>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</si>
  <si>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</si>
  <si>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</si>
  <si>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</si>
  <si>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</si>
  <si>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</si>
  <si>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</si>
  <si>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</si>
  <si>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</si>
  <si>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</si>
  <si>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</si>
  <si>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</si>
  <si>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</si>
  <si>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</si>
  <si>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</si>
  <si>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</si>
  <si>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</si>
  <si>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</si>
  <si>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</si>
  <si>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</si>
  <si>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</si>
  <si>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</si>
  <si>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</si>
  <si>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</si>
  <si>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</si>
  <si>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</si>
  <si>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</si>
  <si>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</si>
  <si>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</si>
  <si>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</si>
  <si>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</si>
  <si>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</si>
  <si>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</si>
  <si>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</si>
  <si>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</si>
  <si>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</si>
  <si>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</si>
  <si>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</si>
  <si>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</si>
  <si>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</si>
  <si>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</si>
  <si>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</si>
  <si>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</si>
  <si>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</si>
  <si>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</si>
  <si>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</si>
  <si>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</si>
  <si>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</si>
  <si>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</si>
  <si>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</si>
  <si>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</si>
  <si>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</si>
  <si>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</si>
  <si>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</si>
  <si>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</si>
  <si>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</si>
  <si>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</si>
  <si>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</si>
  <si>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</si>
  <si>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</si>
  <si>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</si>
  <si>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</si>
  <si>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</si>
  <si>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</si>
  <si>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</si>
  <si>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</si>
  <si>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</si>
  <si>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</si>
  <si>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</si>
  <si>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</si>
  <si>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</si>
  <si>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</si>
  <si>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</si>
  <si>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</si>
  <si>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</si>
  <si>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</si>
  <si>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</si>
  <si>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</si>
  <si>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</si>
  <si>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</si>
  <si>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</si>
  <si>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</si>
  <si>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</si>
  <si>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</si>
  <si>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</si>
  <si>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</si>
  <si>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</si>
  <si>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</si>
  <si>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</si>
  <si>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</si>
  <si>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</si>
  <si>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</si>
  <si>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</si>
  <si>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</si>
  <si>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</si>
  <si>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</si>
  <si>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</si>
  <si>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</si>
  <si>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</si>
  <si>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</si>
  <si>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</si>
  <si>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</si>
  <si>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</si>
  <si>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</si>
  <si>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</si>
  <si>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</si>
  <si>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</si>
  <si>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</si>
  <si>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</si>
  <si>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</si>
  <si>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</si>
  <si>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</si>
  <si>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</si>
  <si>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</si>
  <si>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</si>
  <si>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</si>
  <si>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</si>
  <si>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</si>
  <si>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</si>
  <si>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</si>
  <si>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</si>
  <si>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</si>
  <si>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</si>
  <si>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</si>
  <si>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</si>
  <si>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</si>
  <si>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</si>
  <si>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</si>
  <si>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</si>
  <si>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</si>
  <si>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</si>
  <si>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</si>
  <si>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</si>
  <si>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</si>
  <si>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</si>
  <si>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</si>
  <si>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</si>
  <si>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</si>
  <si>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</si>
  <si>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</si>
  <si>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</si>
  <si>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</si>
  <si>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</si>
  <si>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</si>
  <si>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</si>
  <si>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</si>
  <si>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</si>
  <si>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</si>
  <si>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</si>
  <si>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</si>
  <si>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</si>
  <si>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</si>
  <si>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</si>
  <si>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</si>
  <si>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</si>
  <si>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</si>
  <si>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</si>
  <si>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</si>
  <si>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</si>
  <si>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</si>
  <si>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</si>
  <si>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</si>
  <si>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</si>
  <si>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</si>
  <si>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</si>
  <si>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</si>
  <si>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</si>
  <si>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</si>
  <si>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</si>
  <si>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</si>
  <si>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</si>
  <si>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</si>
  <si>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</si>
  <si>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</si>
  <si>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</si>
  <si>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</si>
  <si>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</si>
  <si>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</si>
  <si>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</si>
  <si>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</si>
  <si>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</si>
  <si>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</si>
  <si>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</si>
  <si>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</si>
  <si>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</si>
  <si>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</si>
  <si>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</si>
  <si>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</si>
  <si>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</si>
  <si>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</si>
  <si>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</si>
  <si>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</si>
  <si>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</si>
  <si>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</si>
  <si>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</si>
  <si>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</si>
  <si>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</si>
  <si>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</si>
  <si>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</si>
  <si>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</si>
  <si>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</si>
  <si>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</si>
  <si>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</si>
  <si>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</si>
  <si>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</si>
  <si>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</si>
  <si>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</si>
  <si>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</si>
  <si>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</si>
  <si>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</si>
  <si>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</si>
  <si>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</si>
  <si>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</si>
  <si>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</si>
  <si>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</si>
  <si>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</si>
  <si>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</si>
  <si>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</si>
  <si>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</si>
  <si>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</si>
  <si>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</si>
  <si>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</si>
  <si>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</si>
  <si>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</si>
  <si>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</si>
  <si>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</si>
  <si>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</si>
  <si>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</si>
  <si>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</si>
  <si>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</si>
  <si>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</si>
  <si>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</si>
  <si>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</si>
  <si>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</si>
  <si>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</si>
  <si>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</si>
  <si>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</si>
  <si>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</si>
  <si>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</si>
  <si>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</si>
  <si>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</si>
  <si>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</si>
  <si>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</si>
  <si>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</si>
  <si>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</si>
  <si>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</si>
  <si>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</si>
  <si>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</si>
  <si>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</si>
  <si>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</si>
  <si>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</si>
  <si>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</si>
  <si>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</si>
  <si>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</si>
  <si>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</si>
  <si>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</si>
  <si>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</si>
  <si>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</si>
  <si>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</si>
  <si>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</si>
  <si>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</si>
  <si>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</si>
  <si>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</si>
  <si>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</si>
  <si>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</si>
  <si>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</si>
  <si>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</si>
  <si>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</si>
  <si>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</si>
  <si>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</si>
  <si>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</si>
  <si>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</si>
  <si>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</si>
  <si>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</si>
  <si>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</si>
  <si>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</si>
  <si>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</si>
  <si>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</si>
  <si>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</si>
  <si>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</si>
  <si>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</si>
  <si>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</si>
  <si>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</si>
  <si>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</si>
  <si>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</si>
  <si>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</si>
  <si>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</si>
  <si>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</si>
  <si>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</si>
  <si>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</si>
  <si>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</si>
  <si>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</si>
  <si>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</si>
  <si>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</si>
  <si>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</si>
  <si>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</si>
  <si>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</si>
  <si>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</si>
  <si>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</si>
  <si>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</si>
  <si>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</si>
  <si>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</si>
  <si>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</si>
  <si>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</si>
  <si>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</si>
  <si>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</si>
  <si>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</si>
  <si>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</si>
  <si>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</si>
  <si>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</si>
  <si>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</si>
  <si>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</si>
  <si>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</si>
  <si>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</si>
  <si>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</si>
  <si>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</si>
  <si>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</si>
  <si>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</si>
  <si>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</si>
  <si>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</si>
  <si>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</si>
  <si>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</si>
  <si>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</si>
  <si>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</si>
  <si>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</si>
  <si>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</si>
  <si>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</si>
  <si>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</si>
  <si>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</si>
  <si>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</si>
  <si>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</si>
  <si>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</si>
  <si>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</si>
  <si>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</si>
  <si>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</si>
  <si>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</si>
  <si>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</si>
  <si>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</si>
  <si>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</si>
  <si>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</si>
  <si>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</si>
  <si>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</si>
  <si>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</si>
  <si>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</si>
  <si>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</si>
  <si>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</si>
  <si>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</si>
  <si>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</si>
  <si>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</si>
  <si>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</si>
  <si>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</si>
  <si>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</si>
  <si>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</si>
  <si>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</si>
  <si>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</si>
  <si>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</si>
  <si>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</si>
  <si>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</si>
  <si>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</si>
  <si>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</si>
  <si>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</si>
  <si>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</si>
  <si>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</si>
  <si>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</si>
  <si>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</si>
  <si>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</si>
  <si>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</si>
  <si>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</si>
  <si>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</si>
  <si>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</si>
  <si>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</si>
  <si>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</si>
  <si>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</si>
  <si>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</si>
  <si>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</si>
  <si>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</si>
  <si>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</si>
  <si>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</si>
  <si>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</si>
  <si>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</si>
  <si>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</si>
  <si>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</si>
  <si>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</si>
  <si>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</si>
  <si>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</si>
  <si>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</si>
  <si>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</si>
  <si>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</si>
  <si>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</si>
  <si>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</si>
  <si>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</si>
  <si>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</si>
  <si>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</si>
  <si>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</si>
  <si>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</si>
  <si>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</si>
  <si>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</si>
  <si>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</si>
  <si>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</si>
  <si>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</si>
  <si>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</si>
  <si>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</si>
  <si>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</si>
  <si>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</si>
  <si>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</si>
  <si>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</si>
  <si>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</si>
  <si>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</si>
  <si>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</si>
  <si>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</si>
  <si>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</si>
  <si>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</si>
  <si>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</si>
  <si>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</si>
  <si>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</si>
  <si>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</si>
  <si>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</si>
  <si>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</si>
  <si>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</si>
  <si>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</si>
  <si>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</si>
  <si>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</si>
  <si>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</si>
  <si>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</si>
  <si>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</si>
  <si>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</si>
  <si>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</si>
  <si>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</si>
  <si>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</si>
  <si>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</si>
  <si>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</si>
  <si>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</si>
  <si>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</si>
  <si>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</si>
  <si>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</si>
  <si>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</si>
  <si>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</si>
  <si>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</si>
  <si>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</si>
  <si>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</si>
  <si>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</si>
  <si>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</si>
  <si>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</si>
  <si>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</si>
  <si>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</si>
  <si>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</si>
  <si>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</si>
  <si>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</si>
  <si>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</si>
  <si>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</si>
  <si>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</si>
  <si>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</si>
  <si>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</si>
  <si>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</si>
  <si>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</si>
  <si>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</si>
  <si>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</si>
  <si>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</si>
  <si>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</si>
  <si>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</si>
  <si>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</si>
  <si>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</si>
  <si>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</si>
  <si>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</si>
  <si>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</si>
  <si>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</si>
  <si>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</si>
  <si>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</si>
  <si>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</si>
  <si>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</si>
  <si>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</si>
  <si>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</si>
  <si>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</si>
  <si>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</si>
  <si>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</si>
  <si>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</si>
  <si>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</si>
  <si>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</si>
  <si>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</si>
  <si>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</si>
  <si>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</si>
  <si>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</si>
  <si>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</si>
  <si>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</si>
  <si>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</si>
  <si>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</si>
  <si>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</si>
  <si>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</si>
  <si>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</si>
  <si>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</si>
  <si>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</si>
  <si>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</si>
  <si>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</si>
  <si>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</si>
  <si>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</si>
  <si>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</si>
  <si>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</si>
  <si>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</si>
  <si>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</si>
  <si>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</si>
  <si>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</si>
  <si>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</si>
  <si>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</si>
  <si>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</si>
  <si>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</si>
  <si>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</si>
  <si>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</si>
  <si>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</si>
  <si>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</si>
  <si>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</si>
  <si>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</si>
  <si>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</si>
  <si>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</si>
  <si>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</si>
  <si>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</si>
  <si>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</si>
  <si>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</si>
  <si>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</si>
  <si>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</si>
  <si>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</si>
  <si>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</si>
  <si>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</si>
  <si>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</si>
  <si>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</si>
  <si>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</si>
  <si>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</si>
  <si>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</si>
  <si>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</si>
  <si>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</si>
  <si>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</si>
  <si>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</si>
  <si>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</si>
  <si>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</si>
  <si>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</si>
  <si>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</si>
  <si>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</si>
  <si>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</si>
  <si>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</si>
  <si>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</si>
  <si>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</si>
  <si>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</si>
  <si>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</si>
  <si>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</si>
  <si>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</si>
  <si>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</si>
  <si>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</si>
  <si>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</si>
  <si>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</si>
  <si>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</si>
  <si>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</si>
  <si>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</si>
  <si>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</si>
  <si>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</si>
  <si>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</si>
  <si>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</si>
  <si>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</si>
  <si>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</si>
  <si>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</si>
  <si>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</si>
  <si>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</si>
  <si>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</si>
  <si>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</si>
  <si>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</si>
  <si>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</si>
  <si>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</si>
  <si>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</si>
  <si>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</si>
  <si>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</si>
  <si>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</si>
  <si>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</si>
  <si>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</si>
  <si>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</si>
  <si>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</si>
  <si>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</si>
  <si>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</si>
  <si>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</si>
  <si>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</si>
  <si>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</si>
  <si>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</si>
  <si>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</si>
  <si>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</si>
  <si>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</si>
  <si>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</si>
  <si>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</si>
  <si>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</si>
  <si>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</si>
  <si>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</si>
  <si>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</si>
  <si>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</si>
  <si>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</si>
  <si>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</si>
  <si>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</si>
  <si>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</si>
  <si>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</si>
  <si>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</si>
  <si>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</si>
  <si>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</si>
  <si>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</si>
  <si>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</si>
  <si>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</si>
  <si>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</si>
  <si>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</si>
  <si>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</si>
  <si>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</si>
  <si>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</si>
  <si>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</si>
  <si>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</si>
  <si>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</si>
  <si>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</si>
  <si>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</si>
  <si>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</si>
  <si>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</si>
  <si>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</si>
  <si>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</si>
  <si>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</si>
  <si>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</si>
  <si>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</si>
  <si>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</si>
  <si>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</si>
  <si>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</si>
  <si>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</si>
  <si>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</si>
  <si>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</si>
  <si>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</si>
  <si>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</si>
  <si>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</si>
  <si>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</si>
  <si>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</si>
  <si>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</si>
  <si>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</si>
  <si>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</si>
  <si>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</si>
  <si>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</si>
  <si>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</si>
  <si>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</si>
  <si>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</si>
  <si>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</si>
  <si>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</si>
  <si>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</si>
  <si>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</si>
  <si>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</si>
  <si>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</si>
  <si>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</si>
  <si>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</si>
  <si>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</si>
  <si>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</si>
  <si>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</si>
  <si>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</si>
  <si>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</si>
  <si>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</si>
  <si>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</si>
  <si>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</si>
  <si>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</si>
  <si>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</si>
  <si>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</si>
  <si>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</si>
  <si>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</si>
  <si>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</si>
  <si>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</si>
  <si>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</si>
  <si>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</si>
  <si>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</si>
  <si>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</si>
  <si>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</si>
  <si>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</si>
  <si>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</si>
  <si>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</si>
  <si>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</si>
  <si>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</si>
  <si>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</si>
  <si>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</si>
  <si>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</si>
  <si>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</si>
  <si>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</si>
  <si>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</si>
  <si>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</si>
  <si>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</si>
  <si>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</si>
  <si>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</si>
  <si>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</si>
  <si>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</si>
  <si>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</si>
  <si>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</si>
  <si>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</si>
  <si>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</si>
  <si>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</si>
  <si>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</si>
  <si>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</si>
  <si>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</si>
  <si>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</si>
  <si>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</si>
  <si>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</si>
  <si>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</si>
  <si>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</si>
  <si>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</si>
  <si>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</si>
  <si>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</si>
  <si>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</si>
  <si>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</si>
  <si>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</si>
  <si>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</si>
  <si>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</si>
  <si>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</si>
  <si>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</si>
  <si>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</si>
  <si>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</si>
  <si>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</si>
  <si>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</si>
  <si>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</si>
  <si>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</si>
  <si>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</si>
  <si>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</si>
  <si>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</si>
  <si>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</si>
  <si>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</si>
  <si>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</si>
  <si>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</si>
  <si>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</si>
  <si>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</si>
  <si>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</si>
  <si>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</si>
  <si>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</si>
  <si>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</si>
  <si>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</si>
  <si>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</si>
  <si>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</si>
  <si>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</si>
  <si>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</si>
  <si>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</si>
  <si>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</si>
  <si>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</si>
  <si>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</si>
  <si>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</si>
  <si>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</si>
  <si>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</si>
  <si>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</si>
  <si>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</si>
  <si>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</si>
  <si>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</si>
  <si>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</si>
  <si>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</si>
  <si>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</si>
  <si>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</si>
  <si>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</si>
  <si>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</si>
  <si>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</si>
  <si>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</si>
  <si>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</si>
  <si>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</si>
  <si>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</si>
  <si>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</si>
  <si>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</si>
  <si>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</si>
  <si>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</si>
  <si>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</si>
  <si>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</si>
  <si>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</si>
  <si>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</si>
  <si>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</si>
  <si>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</si>
  <si>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</si>
  <si>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</si>
  <si>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</si>
  <si>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</si>
  <si>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</si>
  <si>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</si>
  <si>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</si>
  <si>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</si>
  <si>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</si>
  <si>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</si>
  <si>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</si>
  <si>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</si>
  <si>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</si>
  <si>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</si>
  <si>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</si>
  <si>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</si>
  <si>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</si>
  <si>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</si>
  <si>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</si>
  <si>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</si>
  <si>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</si>
  <si>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</si>
  <si>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</si>
  <si>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</si>
  <si>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</si>
  <si>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</si>
  <si>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</si>
  <si>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</si>
  <si>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</si>
  <si>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</si>
  <si>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</si>
  <si>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</si>
  <si>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</si>
  <si>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</si>
  <si>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</si>
  <si>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</si>
  <si>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</si>
  <si>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</si>
  <si>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</si>
  <si>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</si>
  <si>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</si>
  <si>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</si>
  <si>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</si>
  <si>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</si>
  <si>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</si>
  <si>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</si>
  <si>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</si>
  <si>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</si>
  <si>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</si>
  <si>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</si>
  <si>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</si>
  <si>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</si>
  <si>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</si>
  <si>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</si>
  <si>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</si>
  <si>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</si>
  <si>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</si>
  <si>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</si>
  <si>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</si>
  <si>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</si>
  <si>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</si>
  <si>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</si>
  <si>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</si>
  <si>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</si>
  <si>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</si>
  <si>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</si>
  <si>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</si>
  <si>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</si>
  <si>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</si>
  <si>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</si>
  <si>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</si>
  <si>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</si>
  <si>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</si>
  <si>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</si>
  <si>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</si>
  <si>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</si>
  <si>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</si>
  <si>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</si>
  <si>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</si>
  <si>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</si>
  <si>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</si>
  <si>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</si>
  <si>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</si>
  <si>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</si>
  <si>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</si>
  <si>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</si>
  <si>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</si>
  <si>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</si>
  <si>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</si>
  <si>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</si>
  <si>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</si>
  <si>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</si>
  <si>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</si>
  <si>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</si>
  <si>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</si>
  <si>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</si>
  <si>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</si>
  <si>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</si>
  <si>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</si>
  <si>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</si>
  <si>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</si>
  <si>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</si>
  <si>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</si>
  <si>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</si>
  <si>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</si>
  <si>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</si>
  <si>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</si>
  <si>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</si>
  <si>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</si>
  <si>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</si>
  <si>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</si>
  <si>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</si>
  <si>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</si>
  <si>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</si>
  <si>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</si>
  <si>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</si>
  <si>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</si>
  <si>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</si>
  <si>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</si>
  <si>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</si>
  <si>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</si>
  <si>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</si>
  <si>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</si>
  <si>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</si>
  <si>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</si>
  <si>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</si>
  <si>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</si>
  <si>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</si>
  <si>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</si>
  <si>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</si>
  <si>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</si>
  <si>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</si>
  <si>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</si>
  <si>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</si>
  <si>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</si>
  <si>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</si>
  <si>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</si>
  <si>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</si>
  <si>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</si>
  <si>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</si>
  <si>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</si>
  <si>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</si>
  <si>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</si>
  <si>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</si>
  <si>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</si>
  <si>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</si>
  <si>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</si>
  <si>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</si>
  <si>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</si>
  <si>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</si>
  <si>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</si>
  <si>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</si>
  <si>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</si>
  <si>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</si>
  <si>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</si>
  <si>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</si>
  <si>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</si>
  <si>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</si>
  <si>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</si>
  <si>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</si>
  <si>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</si>
  <si>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</si>
  <si>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</si>
  <si>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</si>
  <si>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</si>
  <si>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</si>
  <si>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</si>
  <si>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</si>
  <si>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</si>
  <si>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</si>
  <si>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</si>
  <si>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</si>
  <si>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</si>
  <si>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</si>
  <si>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</si>
  <si>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</si>
  <si>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</si>
  <si>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</si>
  <si>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</si>
  <si>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</si>
  <si>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</si>
  <si>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</si>
  <si>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</si>
  <si>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</si>
  <si>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</si>
  <si>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</si>
  <si>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</si>
  <si>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</si>
  <si>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</si>
  <si>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</si>
  <si>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</si>
  <si>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</si>
  <si>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</si>
  <si>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</si>
  <si>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</si>
  <si>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</si>
  <si>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</si>
  <si>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</si>
  <si>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</si>
  <si>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</si>
  <si>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</si>
  <si>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</si>
  <si>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</si>
  <si>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</si>
  <si>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</si>
  <si>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</si>
  <si>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</si>
  <si>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</si>
  <si>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</si>
  <si>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</si>
  <si>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</si>
  <si>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</si>
  <si>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</si>
  <si>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</si>
  <si>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</si>
  <si>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</si>
  <si>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</si>
  <si>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</si>
  <si>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</si>
  <si>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</si>
  <si>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</si>
  <si>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</si>
  <si>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</si>
  <si>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</si>
  <si>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</si>
  <si>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</si>
  <si>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</si>
  <si>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</si>
  <si>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</si>
  <si>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</si>
  <si>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</si>
  <si>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</si>
  <si>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</si>
  <si>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</si>
  <si>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</si>
  <si>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</si>
  <si>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</si>
  <si>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</si>
  <si>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</si>
  <si>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</si>
  <si>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</si>
  <si>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</si>
  <si>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</si>
  <si>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</si>
  <si>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</si>
  <si>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</si>
  <si>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</si>
  <si>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</si>
  <si>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</si>
  <si>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</si>
  <si>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</si>
  <si>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</si>
  <si>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</si>
  <si>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</si>
  <si>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</si>
  <si>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</si>
  <si>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</si>
  <si>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</si>
  <si>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</si>
  <si>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</si>
  <si>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</si>
  <si>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</si>
  <si>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</si>
  <si>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</si>
  <si>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</si>
  <si>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</si>
  <si>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</si>
  <si>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</si>
  <si>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</si>
  <si>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</si>
  <si>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</si>
  <si>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</si>
  <si>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</si>
  <si>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</si>
  <si>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</si>
  <si>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</si>
  <si>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</si>
  <si>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</si>
  <si>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</si>
  <si>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</si>
  <si>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</si>
  <si>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</si>
  <si>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</si>
  <si>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</si>
  <si>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</si>
  <si>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</si>
  <si>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</si>
  <si>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</si>
  <si>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</si>
  <si>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</si>
  <si>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</si>
  <si>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</si>
  <si>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</si>
  <si>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</si>
  <si>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</si>
  <si>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</si>
  <si>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</si>
  <si>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</si>
  <si>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</si>
  <si>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</si>
  <si>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</si>
  <si>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</si>
  <si>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</si>
  <si>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</si>
  <si>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</si>
  <si>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</si>
  <si>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</si>
  <si>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</si>
  <si>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</si>
  <si>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</si>
  <si>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</si>
  <si>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</si>
  <si>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</si>
  <si>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</si>
  <si>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</si>
  <si>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</si>
  <si>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</si>
  <si>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</si>
  <si>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</si>
  <si>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</si>
  <si>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</si>
  <si>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</si>
  <si>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</si>
  <si>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</si>
  <si>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</si>
  <si>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</si>
  <si>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</si>
  <si>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</si>
  <si>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</si>
  <si>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</si>
  <si>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</si>
  <si>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</si>
  <si>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</si>
  <si>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</si>
  <si>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</si>
  <si>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</si>
  <si>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</si>
  <si>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</si>
  <si>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</si>
  <si>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</si>
  <si>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</si>
  <si>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</si>
  <si>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</si>
  <si>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</si>
  <si>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</si>
  <si>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</si>
  <si>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</si>
  <si>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</si>
  <si>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</si>
  <si>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</si>
  <si>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</si>
  <si>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</si>
  <si>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</si>
  <si>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</si>
  <si>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</si>
  <si>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</si>
  <si>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</si>
  <si>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</si>
  <si>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</si>
  <si>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</si>
  <si>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</si>
  <si>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</si>
  <si>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</si>
  <si>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</si>
  <si>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</si>
  <si>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</si>
  <si>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</si>
  <si>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</si>
  <si>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</si>
  <si>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</si>
  <si>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</si>
  <si>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</si>
  <si>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</si>
  <si>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</si>
  <si>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</si>
  <si>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</si>
  <si>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</si>
  <si>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</si>
  <si>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</si>
  <si>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</si>
  <si>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</si>
  <si>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</si>
  <si>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</si>
  <si>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</si>
  <si>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</si>
  <si>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</si>
  <si>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</si>
  <si>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</si>
  <si>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</si>
  <si>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</si>
  <si>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</si>
  <si>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</si>
  <si>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</si>
  <si>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</si>
  <si>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</si>
  <si>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</si>
  <si>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</si>
  <si>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</si>
  <si>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</si>
  <si>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</si>
  <si>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</si>
  <si>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</si>
  <si>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</si>
  <si>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</si>
  <si>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</si>
  <si>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</si>
  <si>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</si>
  <si>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</si>
  <si>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</si>
  <si>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</si>
  <si>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</si>
  <si>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</si>
  <si>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</si>
  <si>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</si>
  <si>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</si>
  <si>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</si>
  <si>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</si>
  <si>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</si>
  <si>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</si>
  <si>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</si>
  <si>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</si>
  <si>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</si>
  <si>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</si>
  <si>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</si>
  <si>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</si>
  <si>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</si>
  <si>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</si>
  <si>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</si>
  <si>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</si>
  <si>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</si>
  <si>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</si>
  <si>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</si>
  <si>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</si>
  <si>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</si>
  <si>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</si>
  <si>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</si>
  <si>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</si>
  <si>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</si>
  <si>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</si>
  <si>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</si>
  <si>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</si>
  <si>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</si>
  <si>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</si>
  <si>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</si>
  <si>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</si>
  <si>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</si>
  <si>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</si>
  <si>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</si>
  <si>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</si>
  <si>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</si>
  <si>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</si>
  <si>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</si>
  <si>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</si>
  <si>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</si>
  <si>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</si>
  <si>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</si>
  <si>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</si>
  <si>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</si>
  <si>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</si>
  <si>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</si>
  <si>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</si>
  <si>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</si>
  <si>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</si>
  <si>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</si>
  <si>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</si>
  <si>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</si>
  <si>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</si>
  <si>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</si>
  <si>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</si>
  <si>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</si>
  <si>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</si>
  <si>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</si>
  <si>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</si>
  <si>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</si>
  <si>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</si>
  <si>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</si>
  <si>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</si>
  <si>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</si>
  <si>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</si>
  <si>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</si>
  <si>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</si>
  <si>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</si>
  <si>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</si>
  <si>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</si>
  <si>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</si>
  <si>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</si>
  <si>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</si>
  <si>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</si>
  <si>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</si>
  <si>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</si>
  <si>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</si>
  <si>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</si>
  <si>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</si>
  <si>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</si>
  <si>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</si>
  <si>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</si>
  <si>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</si>
  <si>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</si>
  <si>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</si>
  <si>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</si>
  <si>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</si>
  <si>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</si>
  <si>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</si>
  <si>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</si>
  <si>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</si>
  <si>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</si>
  <si>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</si>
  <si>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</si>
  <si>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</si>
  <si>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</si>
  <si>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</si>
  <si>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</si>
  <si>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</si>
  <si>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</si>
  <si>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</si>
  <si>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</si>
  <si>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</si>
  <si>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</si>
  <si>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</si>
  <si>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</si>
  <si>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</si>
  <si>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</si>
  <si>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</si>
  <si>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</si>
  <si>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</si>
  <si>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</si>
  <si>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</si>
  <si>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</si>
  <si>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</si>
  <si>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</si>
  <si>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</si>
  <si>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</si>
  <si>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</si>
  <si>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</si>
  <si>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</si>
  <si>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</si>
  <si>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</si>
  <si>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</si>
  <si>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</si>
  <si>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</si>
  <si>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</si>
  <si>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</si>
  <si>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</si>
  <si>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</si>
  <si>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</si>
  <si>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</si>
  <si>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</si>
  <si>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</si>
  <si>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</si>
  <si>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</si>
  <si>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</si>
  <si>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</si>
  <si>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</si>
  <si>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</si>
  <si>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</si>
  <si>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</si>
  <si>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</si>
  <si>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</si>
  <si>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</si>
  <si>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</si>
  <si>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</si>
  <si>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</si>
  <si>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</si>
  <si>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</si>
  <si>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</si>
  <si>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</si>
  <si>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</si>
  <si>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</si>
  <si>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</si>
  <si>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</si>
  <si>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</si>
  <si>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</si>
  <si>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</si>
  <si>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</si>
  <si>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</si>
  <si>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</si>
  <si>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</si>
  <si>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</si>
  <si>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</si>
  <si>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</si>
  <si>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</si>
  <si>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</si>
  <si>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</si>
  <si>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</si>
  <si>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</si>
  <si>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</si>
  <si>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</si>
  <si>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</si>
  <si>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</si>
  <si>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</si>
  <si>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</si>
  <si>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</si>
  <si>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</si>
  <si>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</si>
  <si>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</si>
  <si>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</si>
  <si>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</si>
  <si>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</si>
  <si>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</si>
  <si>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</si>
  <si>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</si>
  <si>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</si>
  <si>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</si>
  <si>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</si>
  <si>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</si>
  <si>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</si>
  <si>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</si>
  <si>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</si>
  <si>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</si>
  <si>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</si>
  <si>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</si>
  <si>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</si>
  <si>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</si>
  <si>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</si>
  <si>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</si>
  <si>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</si>
  <si>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</si>
  <si>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</si>
  <si>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</si>
  <si>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</si>
  <si>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</si>
  <si>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</si>
  <si>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</si>
  <si>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</si>
  <si>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</si>
  <si>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</si>
  <si>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</si>
  <si>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</si>
  <si>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</si>
  <si>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</si>
  <si>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</si>
  <si>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</si>
  <si>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</si>
  <si>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</si>
  <si>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</si>
  <si>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</si>
  <si>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</si>
  <si>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</si>
  <si>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</si>
  <si>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</si>
  <si>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</si>
  <si>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</si>
  <si>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</si>
  <si>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</si>
  <si>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</si>
  <si>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</si>
  <si>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</si>
  <si>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</si>
  <si>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</si>
  <si>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</si>
  <si>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</si>
  <si>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</si>
  <si>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</si>
  <si>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</si>
  <si>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</si>
  <si>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</si>
  <si>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</si>
  <si>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</si>
  <si>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</si>
  <si>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</si>
  <si>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</si>
  <si>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</si>
  <si>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</si>
  <si>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</si>
  <si>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</si>
  <si>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</si>
  <si>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</si>
  <si>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</si>
  <si>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</si>
  <si>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</si>
  <si>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</si>
  <si>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</si>
  <si>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</si>
  <si>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</si>
  <si>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</si>
  <si>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</si>
  <si>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</si>
  <si>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</si>
  <si>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</si>
  <si>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</si>
  <si>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</si>
  <si>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</si>
  <si>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</si>
  <si>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</si>
  <si>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</si>
  <si>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</si>
  <si>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</si>
  <si>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</si>
  <si>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</si>
  <si>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</si>
  <si>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</si>
  <si>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</si>
  <si>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</si>
  <si>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</si>
  <si>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</si>
  <si>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</si>
  <si>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</si>
  <si>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</si>
  <si>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</si>
  <si>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</si>
  <si>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</si>
  <si>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</si>
  <si>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</si>
  <si>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</si>
  <si>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</si>
  <si>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</si>
  <si>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</si>
  <si>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</si>
  <si>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</si>
  <si>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</si>
  <si>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</si>
  <si>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</si>
  <si>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</si>
  <si>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</si>
  <si>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</si>
  <si>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</si>
  <si>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</si>
  <si>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</si>
  <si>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</si>
  <si>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</si>
  <si>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</si>
  <si>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</si>
  <si>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</si>
  <si>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</si>
  <si>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</si>
  <si>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</si>
  <si>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</si>
  <si>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</si>
  <si>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</si>
  <si>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</si>
  <si>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</si>
  <si>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</si>
  <si>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</si>
  <si>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</si>
  <si>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</si>
  <si>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</si>
  <si>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</si>
  <si>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</si>
  <si>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</si>
  <si>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</si>
  <si>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</si>
  <si>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</si>
  <si>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</si>
  <si>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</si>
  <si>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</si>
  <si>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</si>
  <si>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</si>
  <si>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</si>
  <si>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</si>
  <si>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</si>
  <si>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</si>
  <si>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</si>
  <si>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</si>
  <si>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</si>
  <si>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</si>
  <si>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</si>
  <si>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</si>
  <si>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</si>
  <si>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</si>
  <si>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</si>
  <si>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</si>
  <si>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</si>
  <si>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</si>
  <si>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</si>
  <si>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</si>
  <si>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</si>
  <si>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</si>
  <si>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</si>
  <si>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</si>
  <si>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</si>
  <si>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</si>
  <si>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</si>
  <si>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</si>
  <si>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</si>
  <si>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</si>
  <si>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</si>
  <si>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</si>
  <si>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</si>
  <si>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</si>
  <si>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</si>
  <si>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</si>
  <si>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</si>
  <si>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</si>
  <si>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</si>
  <si>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</si>
  <si>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</si>
  <si>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</si>
  <si>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</si>
  <si>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</si>
  <si>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</si>
  <si>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</si>
  <si>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</si>
  <si>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</si>
  <si>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</si>
  <si>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</si>
  <si>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</si>
  <si>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</si>
  <si>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</si>
  <si>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</si>
  <si>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</si>
  <si>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</si>
  <si>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</si>
  <si>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</si>
  <si>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</si>
  <si>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</si>
  <si>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</si>
  <si>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</si>
  <si>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</si>
  <si>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</si>
  <si>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</si>
  <si>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</si>
  <si>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</si>
  <si>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</si>
  <si>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</si>
  <si>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</si>
  <si>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</si>
  <si>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</si>
  <si>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</si>
  <si>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</si>
  <si>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</si>
  <si>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</si>
  <si>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</si>
  <si>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</si>
  <si>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</si>
  <si>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</si>
  <si>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</si>
  <si>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</si>
  <si>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</si>
  <si>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</si>
  <si>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</si>
  <si>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</si>
  <si>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</si>
  <si>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</si>
  <si>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</si>
  <si>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</si>
  <si>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</si>
  <si>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</si>
  <si>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</si>
  <si>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</si>
  <si>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</si>
  <si>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</si>
  <si>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</si>
  <si>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</si>
  <si>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</si>
  <si>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</si>
  <si>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</si>
  <si>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</si>
  <si>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</si>
  <si>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</si>
  <si>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</si>
  <si>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</si>
  <si>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</si>
  <si>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</si>
  <si>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</si>
  <si>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</si>
  <si>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</si>
  <si>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</si>
  <si>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</si>
  <si>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</si>
  <si>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</si>
  <si>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</si>
  <si>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</si>
  <si>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</si>
  <si>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</si>
  <si>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</si>
  <si>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</si>
  <si>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</si>
  <si>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</si>
  <si>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</si>
  <si>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</si>
  <si>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</si>
  <si>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</si>
  <si>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</si>
  <si>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</si>
  <si>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</si>
  <si>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</si>
  <si>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</si>
  <si>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</si>
  <si>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</si>
  <si>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</si>
  <si>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</si>
  <si>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</si>
  <si>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</si>
  <si>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</si>
  <si>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</si>
  <si>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</si>
  <si>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</si>
  <si>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</si>
  <si>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</si>
  <si>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</si>
  <si>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</si>
  <si>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</si>
  <si>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</si>
  <si>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</si>
  <si>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</si>
  <si>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</si>
  <si>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</si>
  <si>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</si>
  <si>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</si>
  <si>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</si>
  <si>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</si>
  <si>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</si>
  <si>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</si>
  <si>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</si>
  <si>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</si>
  <si>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</si>
  <si>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</si>
  <si>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</si>
  <si>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</si>
  <si>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</si>
  <si>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</si>
  <si>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</si>
  <si>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</si>
  <si>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</si>
  <si>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</si>
  <si>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</si>
  <si>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</si>
  <si>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</si>
  <si>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</si>
  <si>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</si>
  <si>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</si>
  <si>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</si>
  <si>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</si>
  <si>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</si>
  <si>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</si>
  <si>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</si>
  <si>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</si>
  <si>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</si>
  <si>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</si>
  <si>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</si>
  <si>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</si>
  <si>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</si>
  <si>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</si>
  <si>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</si>
  <si>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</si>
  <si>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</si>
  <si>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</si>
  <si>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</si>
  <si>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</si>
  <si>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</si>
  <si>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</si>
  <si>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</si>
  <si>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</si>
  <si>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</si>
  <si>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</si>
  <si>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</si>
  <si>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</si>
  <si>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</si>
  <si>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</si>
  <si>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</si>
  <si>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</si>
  <si>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</si>
  <si>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</si>
  <si>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</si>
  <si>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</si>
  <si>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</si>
  <si>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</si>
  <si>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</si>
  <si>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</si>
  <si>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</si>
  <si>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</si>
  <si>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</si>
  <si>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</si>
  <si>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</si>
  <si>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</si>
  <si>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</si>
  <si>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</si>
  <si>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</si>
  <si>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</si>
  <si>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</si>
  <si>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</si>
  <si>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</si>
  <si>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</si>
  <si>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</si>
  <si>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</si>
  <si>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</si>
  <si>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</si>
  <si>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</si>
  <si>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</si>
  <si>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</si>
  <si>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</si>
  <si>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</si>
  <si>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</si>
  <si>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</si>
  <si>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</si>
  <si>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</si>
  <si>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</si>
  <si>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</si>
  <si>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</si>
  <si>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</si>
  <si>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</si>
  <si>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</si>
  <si>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</si>
  <si>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</si>
  <si>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</si>
  <si>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</si>
  <si>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</si>
  <si>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</si>
  <si>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</si>
  <si>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</si>
  <si>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</si>
  <si>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</si>
  <si>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</si>
  <si>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</si>
  <si>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</si>
  <si>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</si>
  <si>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</si>
  <si>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</si>
  <si>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</si>
  <si>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</si>
  <si>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</si>
  <si>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</si>
  <si>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</si>
  <si>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</si>
  <si>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</si>
  <si>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</si>
  <si>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</si>
  <si>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</si>
  <si>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</si>
  <si>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</si>
  <si>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</si>
  <si>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</si>
  <si>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</si>
  <si>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</si>
  <si>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</si>
  <si>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</si>
  <si>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</si>
  <si>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</si>
  <si>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</si>
  <si>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</si>
  <si>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</si>
  <si>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</si>
  <si>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</si>
  <si>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</si>
  <si>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</si>
  <si>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</si>
  <si>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</si>
  <si>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</si>
  <si>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</si>
  <si>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</si>
  <si>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</si>
  <si>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</si>
  <si>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</si>
  <si>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</si>
  <si>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</si>
  <si>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</si>
  <si>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</si>
  <si>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</si>
  <si>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</si>
  <si>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</si>
  <si>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</si>
  <si>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</si>
  <si>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</si>
  <si>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</si>
  <si>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</si>
  <si>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</si>
  <si>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</si>
  <si>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</si>
  <si>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</si>
  <si>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</si>
  <si>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</si>
  <si>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</si>
  <si>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</si>
  <si>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</si>
  <si>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</si>
  <si>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</si>
  <si>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</si>
  <si>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</si>
  <si>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</si>
  <si>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</si>
  <si>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</si>
  <si>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</si>
  <si>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</si>
  <si>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</si>
  <si>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</si>
  <si>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</si>
  <si>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</si>
  <si>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</si>
  <si>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</si>
  <si>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</si>
  <si>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</si>
  <si>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</si>
  <si>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</si>
  <si>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</si>
  <si>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</si>
  <si>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</si>
  <si>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</si>
  <si>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</si>
  <si>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</si>
  <si>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</si>
  <si>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</si>
  <si>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</si>
  <si>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</si>
  <si>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</si>
  <si>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</si>
  <si>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</si>
  <si>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</si>
  <si>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</si>
  <si>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</si>
  <si>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</si>
  <si>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</si>
  <si>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</si>
  <si>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</si>
  <si>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</si>
  <si>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</si>
  <si>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</si>
  <si>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</si>
  <si>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</si>
  <si>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</si>
  <si>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</si>
  <si>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</si>
  <si>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</si>
  <si>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</si>
  <si>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</si>
  <si>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</si>
  <si>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</si>
  <si>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</si>
  <si>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</si>
  <si>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</si>
  <si>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</si>
  <si>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</si>
  <si>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</si>
  <si>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</si>
  <si>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</si>
  <si>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</si>
  <si>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</si>
  <si>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</si>
  <si>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</si>
  <si>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</si>
  <si>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</si>
  <si>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</si>
  <si>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</si>
  <si>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</si>
  <si>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</si>
  <si>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</si>
  <si>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</si>
  <si>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</si>
  <si>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</si>
  <si>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</si>
  <si>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</si>
  <si>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</si>
  <si>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</si>
  <si>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</si>
  <si>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</si>
  <si>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</si>
  <si>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</si>
  <si>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</si>
  <si>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</si>
  <si>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</si>
  <si>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</si>
  <si>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</si>
  <si>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</si>
  <si>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</si>
  <si>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</si>
  <si>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</si>
  <si>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</si>
  <si>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</si>
  <si>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</si>
  <si>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</si>
  <si>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</si>
  <si>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</si>
  <si>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</si>
  <si>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</si>
  <si>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</si>
  <si>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</si>
  <si>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</si>
  <si>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</si>
  <si>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</si>
  <si>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</si>
  <si>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</si>
  <si>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</si>
  <si>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</si>
  <si>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</si>
  <si>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</si>
  <si>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</si>
  <si>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</si>
  <si>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</si>
  <si>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</si>
  <si>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</si>
  <si>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</si>
  <si>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</si>
  <si>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</si>
  <si>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</si>
  <si>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</si>
  <si>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</si>
  <si>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</si>
  <si>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</si>
  <si>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</si>
  <si>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</si>
  <si>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</si>
  <si>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</si>
  <si>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</si>
  <si>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</si>
  <si>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</si>
  <si>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</si>
  <si>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</si>
  <si>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</si>
  <si>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</si>
  <si>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</si>
  <si>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</si>
  <si>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</si>
  <si>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</si>
  <si>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</si>
  <si>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</si>
  <si>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</si>
  <si>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</si>
  <si>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</si>
  <si>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</si>
  <si>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</si>
  <si>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</si>
  <si>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</si>
  <si>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</si>
  <si>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</si>
  <si>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</si>
  <si>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</si>
  <si>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</si>
  <si>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</si>
  <si>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</si>
  <si>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</si>
  <si>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</si>
  <si>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</si>
  <si>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</si>
  <si>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</si>
  <si>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</si>
  <si>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</si>
  <si>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</si>
  <si>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</si>
  <si>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</si>
  <si>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</si>
  <si>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</si>
  <si>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</si>
  <si>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</si>
  <si>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</si>
  <si>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</si>
  <si>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</si>
  <si>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</si>
  <si>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</si>
  <si>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</si>
  <si>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</si>
  <si>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</si>
  <si>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</si>
  <si>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</si>
  <si>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</si>
  <si>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</si>
  <si>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</si>
  <si>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</si>
  <si>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</si>
  <si>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</si>
  <si>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</si>
  <si>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</si>
  <si>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</si>
  <si>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</si>
  <si>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</si>
  <si>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</si>
  <si>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</si>
  <si>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</si>
  <si>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</si>
  <si>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</si>
  <si>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</si>
  <si>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</si>
  <si>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</si>
  <si>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</si>
  <si>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</si>
  <si>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</si>
  <si>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</si>
  <si>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</si>
  <si>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</si>
  <si>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</si>
  <si>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</si>
  <si>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</si>
  <si>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</si>
  <si>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</si>
  <si>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</si>
  <si>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</si>
  <si>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</si>
  <si>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</si>
  <si>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</si>
  <si>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</si>
  <si>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</si>
  <si>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</si>
  <si>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</si>
  <si>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</si>
  <si>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</si>
  <si>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</si>
  <si>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</si>
  <si>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</si>
  <si>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</si>
  <si>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</si>
  <si>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</si>
  <si>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</si>
  <si>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</si>
  <si>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</si>
  <si>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</si>
  <si>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</si>
  <si>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</si>
  <si>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</si>
  <si>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</si>
  <si>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</si>
  <si>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</si>
  <si>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</si>
  <si>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</si>
  <si>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</si>
  <si>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</si>
  <si>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</si>
  <si>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</si>
  <si>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</si>
  <si>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</si>
  <si>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</si>
  <si>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</si>
  <si>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</si>
  <si>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</si>
  <si>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</si>
  <si>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</si>
  <si>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</si>
  <si>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</si>
  <si>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</si>
  <si>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</si>
  <si>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</si>
  <si>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</si>
  <si>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</si>
  <si>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</si>
  <si>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</si>
  <si>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</si>
  <si>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</si>
  <si>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</si>
  <si>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</si>
  <si>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</si>
  <si>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</si>
  <si>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</si>
  <si>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</si>
  <si>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</si>
  <si>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</si>
  <si>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</si>
  <si>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</si>
  <si>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</si>
  <si>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</si>
  <si>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</si>
  <si>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</si>
  <si>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</si>
  <si>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</si>
  <si>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</si>
  <si>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</si>
  <si>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</si>
  <si>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</si>
  <si>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</si>
  <si>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</si>
  <si>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</si>
  <si>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</si>
  <si>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</si>
  <si>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</si>
  <si>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</si>
  <si>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</si>
  <si>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</si>
  <si>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</si>
  <si>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</si>
  <si>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</si>
  <si>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</si>
  <si>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</si>
  <si>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</si>
  <si>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</si>
  <si>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</si>
  <si>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</si>
  <si>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</si>
  <si>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</si>
  <si>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</si>
  <si>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</si>
  <si>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</si>
  <si>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</si>
  <si>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</si>
  <si>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</si>
  <si>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</si>
  <si>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</si>
  <si>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</si>
  <si>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</si>
  <si>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</si>
  <si>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</si>
  <si>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</si>
  <si>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</si>
  <si>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</si>
  <si>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</si>
  <si>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</si>
  <si>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</si>
  <si>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</si>
  <si>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</si>
  <si>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</si>
  <si>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</si>
  <si>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</si>
  <si>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</si>
  <si>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</si>
  <si>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</si>
  <si>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</si>
  <si>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</si>
  <si>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</si>
  <si>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</si>
  <si>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</si>
  <si>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</si>
  <si>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</si>
  <si>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</si>
  <si>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</si>
  <si>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</si>
  <si>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</si>
  <si>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</si>
  <si>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</si>
  <si>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</si>
  <si>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</si>
  <si>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</si>
  <si>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</si>
  <si>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</si>
  <si>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</si>
  <si>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</si>
  <si>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</si>
  <si>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</si>
  <si>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</si>
  <si>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</si>
  <si>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</si>
  <si>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</si>
  <si>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</si>
  <si>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</si>
  <si>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</si>
  <si>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</si>
  <si>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</si>
  <si>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</si>
  <si>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</si>
  <si>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</si>
  <si>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</si>
  <si>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</si>
  <si>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</si>
  <si>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</si>
  <si>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</si>
  <si>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</si>
  <si>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</si>
  <si>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</si>
  <si>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</si>
  <si>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</si>
  <si>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</si>
  <si>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</si>
  <si>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</si>
  <si>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</si>
  <si>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</si>
  <si>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</si>
  <si>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</si>
  <si>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</si>
  <si>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</si>
  <si>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</si>
  <si>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</si>
  <si>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</si>
  <si>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</si>
  <si>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</si>
  <si>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</si>
  <si>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</si>
  <si>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</si>
  <si>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</si>
  <si>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</si>
  <si>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</si>
  <si>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</si>
  <si>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</si>
  <si>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</si>
  <si>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</si>
  <si>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</si>
  <si>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</si>
  <si>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</si>
  <si>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</si>
  <si>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</si>
  <si>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</si>
  <si>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</si>
  <si>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</si>
  <si>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</si>
  <si>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</si>
  <si>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</si>
  <si>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</si>
  <si>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</si>
  <si>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</si>
  <si>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</si>
  <si>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</si>
  <si>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</si>
  <si>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</si>
  <si>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</si>
  <si>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</si>
  <si>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</si>
  <si>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</si>
  <si>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</si>
  <si>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</si>
  <si>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</si>
  <si>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</si>
  <si>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</si>
  <si>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</si>
  <si>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</si>
  <si>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</si>
  <si>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</si>
  <si>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</si>
  <si>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</si>
  <si>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</si>
  <si>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</si>
  <si>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</si>
  <si>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</si>
  <si>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</si>
  <si>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</si>
  <si>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</si>
  <si>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</si>
  <si>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</si>
  <si>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</si>
  <si>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</si>
  <si>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</si>
  <si>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</si>
  <si>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</si>
  <si>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</si>
  <si>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</si>
  <si>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</si>
  <si>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</si>
  <si>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</si>
  <si>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</si>
  <si>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</si>
  <si>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</si>
  <si>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</si>
  <si>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</si>
  <si>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</si>
  <si>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</si>
  <si>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</si>
  <si>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</si>
  <si>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</si>
  <si>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</si>
  <si>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</si>
  <si>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</si>
  <si>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</si>
  <si>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</si>
  <si>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</si>
  <si>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</si>
  <si>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</si>
  <si>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</si>
  <si>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</si>
  <si>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</si>
  <si>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</si>
  <si>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</si>
  <si>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</si>
  <si>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</si>
  <si>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</si>
  <si>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</si>
  <si>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</si>
  <si>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</si>
  <si>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</si>
  <si>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</si>
  <si>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</si>
  <si>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</si>
  <si>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</si>
  <si>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</si>
  <si>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</si>
  <si>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</si>
  <si>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</si>
  <si>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</si>
  <si>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</si>
  <si>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</si>
  <si>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</si>
  <si>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</si>
  <si>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</si>
  <si>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</si>
  <si>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</si>
  <si>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</si>
  <si>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</si>
  <si>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</si>
  <si>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</si>
  <si>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</si>
  <si>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</si>
  <si>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</si>
  <si>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</si>
  <si>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</si>
  <si>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</si>
  <si>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</si>
  <si>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</si>
  <si>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</si>
  <si>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</si>
  <si>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</si>
  <si>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</si>
  <si>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</si>
  <si>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</si>
  <si>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</si>
  <si>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</si>
  <si>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</si>
  <si>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</si>
  <si>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</si>
  <si>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</si>
  <si>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</si>
  <si>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</si>
  <si>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</si>
  <si>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</si>
  <si>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</si>
  <si>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</si>
  <si>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</si>
  <si>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</si>
  <si>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</si>
  <si>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</si>
  <si>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</si>
  <si>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</si>
  <si>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</si>
  <si>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</si>
  <si>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</si>
  <si>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</si>
  <si>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</si>
  <si>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</si>
  <si>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</si>
  <si>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</si>
  <si>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</si>
  <si>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</si>
  <si>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</si>
  <si>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</si>
  <si>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</si>
  <si>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</si>
  <si>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</si>
  <si>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</si>
  <si>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</si>
  <si>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</si>
  <si>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</si>
  <si>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</si>
  <si>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</si>
  <si>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</si>
  <si>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</si>
  <si>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</si>
  <si>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</si>
  <si>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</si>
  <si>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</si>
  <si>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</si>
  <si>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</si>
  <si>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</si>
  <si>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</si>
  <si>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</si>
  <si>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</si>
  <si>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</si>
  <si>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</si>
  <si>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</si>
  <si>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</si>
  <si>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</si>
  <si>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</si>
  <si>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</si>
  <si>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</si>
  <si>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</si>
  <si>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</si>
  <si>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</si>
  <si>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</si>
  <si>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</si>
  <si>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</si>
  <si>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</si>
  <si>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</si>
  <si>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</si>
  <si>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</si>
  <si>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</si>
  <si>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</si>
  <si>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</si>
  <si>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</si>
  <si>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</si>
  <si>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</si>
  <si>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</si>
  <si>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</si>
  <si>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</si>
  <si>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</si>
  <si>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</si>
  <si>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</si>
  <si>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</si>
  <si>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</si>
  <si>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</si>
  <si>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</si>
  <si>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</si>
  <si>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</si>
  <si>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</si>
  <si>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</si>
  <si>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</si>
  <si>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</si>
  <si>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</si>
  <si>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</si>
  <si>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</si>
  <si>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</si>
  <si>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</si>
  <si>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</si>
  <si>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</si>
  <si>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</si>
  <si>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</si>
  <si>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</si>
  <si>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</si>
  <si>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</si>
  <si>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</si>
  <si>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</si>
  <si>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</si>
  <si>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</si>
  <si>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</si>
  <si>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</si>
  <si>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</si>
  <si>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</si>
  <si>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</si>
  <si>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</si>
  <si>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</si>
  <si>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</si>
  <si>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</si>
  <si>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</si>
  <si>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</si>
  <si>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</si>
  <si>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</si>
  <si>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</si>
  <si>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</si>
  <si>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</si>
  <si>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</si>
  <si>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</si>
  <si>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</si>
  <si>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</si>
  <si>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</si>
  <si>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</si>
  <si>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</si>
  <si>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</si>
  <si>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</si>
  <si>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</si>
  <si>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</si>
  <si>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</si>
  <si>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</si>
  <si>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</si>
  <si>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</si>
  <si>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</si>
  <si>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</si>
  <si>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</si>
  <si>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</si>
  <si>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</si>
  <si>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</si>
  <si>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</si>
  <si>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</si>
  <si>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</si>
  <si>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</si>
  <si>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</si>
  <si>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</si>
  <si>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</si>
  <si>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</si>
  <si>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</si>
  <si>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</si>
  <si>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</si>
  <si>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</si>
  <si>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</si>
  <si>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</si>
  <si>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</si>
  <si>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</si>
  <si>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</si>
  <si>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</si>
  <si>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</si>
  <si>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</si>
  <si>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</si>
  <si>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</si>
  <si>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</si>
  <si>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</si>
  <si>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</si>
  <si>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</si>
  <si>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</si>
  <si>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</si>
  <si>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</si>
  <si>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</si>
  <si>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</si>
  <si>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</si>
  <si>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</si>
  <si>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</si>
  <si>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</si>
  <si>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</si>
  <si>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</si>
  <si>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</si>
  <si>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</si>
  <si>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</si>
  <si>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</si>
  <si>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</si>
  <si>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</si>
  <si>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</si>
  <si>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</si>
  <si>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</si>
  <si>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</si>
  <si>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</si>
  <si>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</si>
  <si>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</si>
  <si>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</si>
  <si>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</si>
  <si>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</si>
  <si>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</si>
  <si>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</si>
  <si>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</si>
  <si>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</si>
  <si>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</si>
  <si>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</si>
  <si>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</si>
  <si>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</si>
  <si>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</si>
  <si>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</si>
  <si>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</si>
  <si>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</si>
  <si>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</si>
  <si>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</si>
  <si>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</si>
  <si>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</si>
  <si>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</si>
  <si>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</si>
  <si>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</si>
  <si>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</si>
  <si>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</si>
  <si>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</si>
  <si>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</si>
  <si>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</si>
  <si>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</si>
  <si>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</si>
  <si>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</si>
  <si>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</si>
  <si>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</si>
  <si>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</si>
  <si>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</si>
  <si>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</si>
  <si>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</si>
  <si>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</si>
  <si>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</si>
  <si>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</si>
  <si>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</si>
  <si>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</si>
  <si>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</si>
  <si>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</si>
  <si>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</si>
  <si>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</si>
  <si>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</si>
  <si>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</si>
  <si>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</si>
  <si>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</si>
  <si>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</si>
  <si>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</si>
  <si>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</si>
  <si>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</si>
  <si>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</si>
  <si>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</si>
  <si>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</si>
  <si>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</si>
  <si>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</si>
  <si>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</si>
  <si>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</si>
  <si>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</si>
  <si>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</si>
  <si>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</si>
  <si>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</si>
  <si>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</si>
  <si>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</si>
  <si>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</si>
  <si>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</si>
  <si>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</si>
  <si>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</si>
  <si>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</si>
  <si>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</si>
  <si>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</si>
  <si>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</si>
  <si>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</si>
  <si>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</si>
  <si>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</si>
  <si>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</si>
  <si>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</si>
  <si>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</si>
  <si>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</si>
  <si>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</si>
  <si>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</si>
  <si>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</si>
  <si>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</si>
  <si>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</si>
  <si>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</si>
  <si>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</si>
  <si>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</si>
  <si>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</si>
  <si>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</si>
  <si>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</si>
  <si>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</si>
  <si>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</si>
  <si>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</si>
  <si>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</si>
  <si>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</si>
  <si>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</si>
  <si>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</si>
  <si>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</si>
  <si>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</si>
  <si>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</si>
  <si>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</si>
  <si>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</si>
  <si>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</si>
  <si>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</si>
  <si>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</si>
  <si>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</si>
  <si>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</si>
  <si>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</si>
  <si>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</si>
  <si>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</si>
  <si>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</si>
  <si>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</si>
  <si>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</si>
  <si>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</si>
  <si>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</si>
  <si>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</si>
  <si>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</si>
  <si>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</si>
  <si>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</si>
  <si>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</si>
  <si>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</si>
  <si>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</si>
  <si>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</si>
  <si>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</si>
  <si>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</si>
  <si>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</si>
  <si>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</si>
  <si>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</si>
  <si>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</si>
  <si>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</si>
  <si>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</si>
  <si>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</si>
  <si>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</si>
  <si>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</si>
  <si>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</si>
  <si>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</si>
  <si>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</si>
  <si>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</si>
  <si>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</si>
  <si>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</si>
  <si>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</si>
  <si>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</si>
  <si>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</si>
  <si>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</si>
  <si>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</si>
  <si>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</si>
  <si>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</si>
  <si>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</si>
  <si>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</si>
  <si>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</si>
  <si>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</si>
  <si>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</si>
  <si>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</si>
  <si>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</si>
  <si>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</si>
  <si>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</si>
  <si>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</si>
  <si>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</si>
  <si>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</si>
  <si>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</si>
  <si>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</si>
  <si>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</si>
  <si>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</si>
  <si>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</si>
  <si>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</si>
  <si>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</si>
  <si>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</si>
  <si>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</si>
  <si>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</si>
  <si>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</si>
  <si>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</si>
  <si>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</si>
  <si>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</si>
  <si>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</si>
  <si>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</si>
  <si>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</si>
  <si>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</si>
  <si>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</si>
  <si>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</si>
  <si>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</si>
  <si>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</si>
  <si>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</si>
  <si>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</si>
  <si>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</si>
  <si>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</si>
  <si>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</si>
  <si>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</si>
  <si>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</si>
  <si>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</si>
  <si>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</si>
  <si>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</si>
  <si>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</si>
  <si>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</si>
  <si>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</si>
  <si>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</si>
  <si>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</si>
  <si>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</si>
  <si>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</si>
  <si>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</si>
  <si>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</si>
  <si>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</si>
  <si>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</si>
  <si>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</si>
  <si>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</si>
  <si>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</si>
  <si>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</si>
  <si>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</si>
  <si>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</si>
  <si>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</si>
  <si>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</si>
  <si>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</si>
  <si>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</si>
  <si>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</si>
  <si>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</si>
  <si>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</si>
  <si>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</si>
  <si>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</si>
  <si>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</si>
  <si>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</si>
  <si>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</si>
  <si>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</si>
  <si>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</si>
  <si>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</si>
  <si>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</si>
  <si>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</si>
  <si>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</si>
  <si>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</si>
  <si>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</si>
  <si>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</si>
  <si>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</si>
  <si>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</si>
  <si>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</si>
  <si>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</si>
  <si>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</si>
  <si>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</si>
  <si>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</si>
  <si>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</si>
  <si>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</si>
  <si>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</si>
  <si>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</si>
  <si>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</si>
  <si>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</si>
  <si>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</si>
  <si>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</si>
  <si>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</si>
  <si>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</si>
  <si>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</si>
  <si>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</si>
  <si>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</si>
  <si>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</si>
  <si>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</si>
  <si>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</si>
  <si>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</si>
  <si>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</si>
  <si>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</si>
  <si>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</si>
  <si>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</si>
  <si>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</si>
  <si>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</si>
  <si>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</si>
  <si>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</si>
  <si>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</si>
  <si>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</si>
  <si>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</si>
  <si>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</si>
  <si>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</si>
  <si>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</si>
  <si>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</si>
  <si>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</si>
  <si>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</si>
  <si>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</si>
  <si>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</si>
  <si>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</si>
  <si>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</si>
  <si>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</si>
  <si>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</si>
  <si>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</si>
  <si>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</si>
  <si>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</si>
  <si>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</si>
  <si>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</si>
  <si>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</si>
  <si>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</si>
  <si>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</si>
  <si>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</si>
  <si>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</si>
  <si>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</si>
  <si>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</si>
  <si>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</si>
  <si>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</si>
  <si>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</si>
  <si>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</si>
  <si>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</si>
  <si>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</si>
  <si>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</si>
  <si>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</si>
  <si>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</si>
  <si>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</si>
  <si>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</si>
  <si>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</si>
  <si>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</si>
  <si>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</si>
  <si>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</si>
  <si>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</si>
  <si>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</si>
  <si>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</si>
  <si>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</si>
  <si>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</si>
  <si>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</si>
  <si>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</si>
  <si>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</si>
  <si>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</si>
  <si>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</si>
  <si>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</si>
  <si>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</si>
  <si>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</si>
  <si>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</si>
  <si>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</si>
  <si>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</si>
  <si>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</si>
  <si>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</si>
  <si>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</si>
  <si>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</si>
  <si>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</si>
  <si>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</si>
  <si>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</si>
  <si>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</si>
  <si>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</si>
  <si>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</si>
  <si>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</si>
  <si>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</si>
  <si>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</si>
  <si>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</si>
  <si>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</si>
  <si>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</si>
  <si>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</si>
  <si>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</si>
  <si>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</si>
  <si>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</si>
  <si>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</si>
  <si>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</si>
  <si>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</si>
  <si>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</si>
  <si>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</si>
  <si>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</si>
  <si>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</si>
  <si>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</si>
  <si>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</si>
  <si>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</si>
  <si>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</si>
  <si>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</si>
  <si>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</si>
  <si>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</si>
  <si>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</si>
  <si>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</si>
  <si>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</si>
  <si>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</si>
  <si>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</si>
  <si>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</si>
  <si>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</si>
  <si>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</si>
  <si>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</si>
  <si>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</si>
  <si>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</si>
  <si>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</si>
  <si>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</si>
  <si>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</si>
  <si>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</si>
  <si>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</si>
  <si>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</si>
  <si>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</si>
  <si>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</si>
  <si>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</si>
  <si>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</si>
  <si>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</si>
  <si>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</si>
  <si>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</si>
  <si>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</si>
  <si>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</si>
  <si>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</si>
  <si>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</si>
  <si>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</si>
  <si>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</si>
  <si>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</si>
  <si>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</si>
  <si>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</si>
  <si>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</si>
  <si>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</si>
  <si>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</si>
  <si>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</si>
  <si>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</si>
  <si>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</si>
  <si>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</si>
  <si>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</si>
  <si>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</si>
  <si>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</si>
  <si>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</si>
  <si>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</si>
  <si>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</si>
  <si>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</si>
  <si>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</si>
  <si>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</si>
  <si>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</si>
  <si>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</si>
  <si>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</si>
  <si>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</si>
  <si>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</si>
  <si>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</si>
  <si>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</si>
  <si>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</si>
  <si>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</si>
  <si>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</si>
  <si>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</si>
  <si>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</si>
  <si>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</si>
  <si>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</si>
  <si>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</si>
  <si>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</si>
  <si>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</si>
  <si>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</si>
  <si>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</si>
  <si>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</si>
  <si>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</si>
  <si>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</si>
  <si>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</si>
  <si>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</si>
  <si>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</si>
  <si>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</si>
  <si>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</si>
  <si>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</si>
  <si>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</si>
  <si>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</si>
  <si>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</si>
  <si>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</si>
  <si>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</si>
  <si>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</si>
  <si>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</si>
  <si>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</si>
  <si>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</si>
  <si>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</si>
  <si>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</si>
  <si>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</si>
  <si>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</si>
  <si>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</si>
  <si>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</si>
  <si>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</si>
  <si>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</si>
  <si>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</si>
  <si>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</si>
  <si>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</si>
  <si>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</si>
  <si>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</si>
  <si>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</si>
  <si>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</si>
  <si>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</si>
  <si>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</si>
  <si>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</si>
  <si>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</si>
  <si>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</si>
  <si>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</si>
  <si>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</si>
  <si>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</si>
  <si>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</si>
  <si>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</si>
  <si>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</si>
  <si>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</si>
  <si>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</si>
  <si>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</si>
  <si>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</si>
  <si>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</si>
  <si>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</si>
  <si>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</si>
  <si>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</si>
  <si>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</si>
  <si>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</si>
  <si>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</si>
  <si>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</si>
  <si>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</si>
  <si>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</si>
  <si>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</si>
  <si>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</si>
  <si>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</si>
  <si>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</si>
  <si>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</si>
  <si>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</si>
  <si>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</si>
  <si>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</si>
  <si>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</si>
  <si>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</si>
  <si>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</si>
  <si>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</si>
  <si>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</si>
  <si>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</si>
  <si>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</si>
  <si>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</si>
  <si>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</si>
  <si>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</si>
  <si>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</si>
  <si>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</si>
  <si>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</si>
  <si>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</si>
  <si>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</si>
  <si>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</si>
  <si>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</si>
  <si>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</si>
  <si>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</si>
  <si>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</si>
  <si>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</si>
  <si>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</si>
  <si>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</si>
  <si>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</si>
  <si>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</si>
  <si>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</si>
  <si>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</si>
  <si>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</si>
  <si>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</si>
  <si>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</si>
  <si>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</si>
  <si>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</si>
  <si>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</si>
  <si>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</si>
  <si>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</si>
  <si>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</si>
  <si>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</si>
  <si>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</si>
  <si>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</si>
  <si>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</si>
  <si>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</si>
  <si>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</si>
  <si>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</si>
  <si>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</si>
  <si>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</si>
  <si>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</si>
  <si>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</si>
  <si>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</si>
  <si>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</si>
  <si>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</si>
  <si>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</si>
  <si>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</si>
  <si>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</si>
  <si>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</si>
  <si>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</si>
  <si>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</si>
  <si>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</si>
  <si>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</si>
  <si>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</si>
  <si>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</si>
  <si>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</si>
  <si>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</si>
  <si>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</si>
  <si>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</si>
  <si>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</si>
  <si>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</si>
  <si>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</si>
  <si>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</si>
  <si>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</si>
  <si>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</si>
  <si>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</si>
  <si>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</si>
  <si>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</si>
  <si>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</si>
  <si>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</si>
  <si>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</si>
  <si>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</si>
  <si>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</si>
  <si>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</si>
  <si>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</si>
  <si>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</si>
  <si>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</si>
  <si>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</si>
  <si>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</si>
  <si>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</si>
  <si>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</si>
  <si>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</si>
  <si>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</si>
  <si>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</si>
  <si>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</si>
  <si>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</si>
  <si>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</si>
  <si>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</si>
  <si>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</si>
  <si>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</si>
  <si>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</si>
  <si>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</si>
  <si>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</si>
  <si>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</si>
  <si>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</si>
  <si>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</si>
  <si>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</si>
  <si>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</si>
  <si>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</si>
  <si>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</si>
  <si>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</si>
  <si>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</si>
  <si>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</si>
  <si>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</si>
  <si>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</si>
  <si>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</si>
  <si>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</si>
  <si>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</si>
  <si>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</si>
  <si>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</si>
  <si>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</si>
  <si>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</si>
  <si>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</si>
  <si>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</si>
  <si>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</si>
  <si>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</si>
  <si>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</si>
  <si>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</si>
  <si>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</si>
  <si>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</si>
  <si>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</si>
  <si>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</si>
  <si>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</si>
  <si>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</si>
  <si>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</si>
  <si>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</si>
  <si>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</si>
  <si>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</si>
  <si>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</si>
  <si>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</si>
  <si>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</si>
  <si>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</si>
  <si>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</si>
  <si>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</si>
  <si>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</si>
  <si>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</si>
  <si>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</si>
  <si>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</si>
  <si>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</si>
  <si>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</si>
  <si>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</si>
  <si>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</si>
  <si>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</si>
  <si>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</si>
  <si>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</si>
  <si>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</si>
  <si>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</si>
  <si>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</si>
  <si>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</si>
  <si>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</si>
  <si>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</si>
  <si>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</si>
  <si>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</si>
  <si>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</si>
  <si>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</si>
  <si>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</si>
  <si>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</si>
  <si>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</si>
  <si>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</si>
  <si>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</si>
  <si>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</si>
  <si>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</si>
  <si>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</si>
  <si>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</si>
  <si>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</si>
  <si>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</si>
  <si>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</si>
  <si>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</si>
  <si>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</si>
  <si>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</si>
  <si>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</si>
  <si>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</si>
  <si>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</si>
  <si>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</si>
  <si>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</si>
  <si>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</si>
  <si>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</si>
  <si>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</si>
  <si>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</si>
  <si>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</si>
  <si>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</si>
  <si>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</si>
  <si>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</si>
  <si>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</si>
  <si>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</si>
  <si>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</si>
  <si>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</si>
  <si>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</si>
  <si>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</si>
  <si>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</si>
  <si>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</si>
  <si>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</si>
  <si>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</si>
  <si>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</si>
  <si>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</si>
  <si>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</si>
  <si>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</si>
  <si>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</si>
  <si>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</si>
  <si>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</si>
  <si>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</si>
  <si>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</si>
  <si>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</si>
  <si>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</si>
  <si>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</si>
  <si>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</si>
  <si>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</si>
  <si>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</si>
  <si>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</si>
  <si>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</si>
  <si>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</si>
  <si>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</si>
  <si>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</si>
  <si>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</si>
  <si>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</si>
  <si>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</si>
  <si>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</si>
  <si>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</si>
  <si>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</si>
  <si>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</si>
  <si>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</si>
  <si>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</si>
  <si>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</si>
  <si>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</si>
  <si>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</si>
  <si>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</si>
  <si>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</si>
  <si>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</si>
  <si>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</si>
  <si>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</si>
  <si>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</si>
  <si>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</si>
  <si>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</si>
  <si>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</si>
  <si>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</si>
  <si>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</si>
  <si>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</si>
  <si>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</si>
  <si>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</si>
  <si>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</si>
  <si>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</si>
  <si>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</si>
  <si>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</si>
  <si>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</si>
  <si>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</si>
  <si>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</si>
  <si>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</si>
  <si>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</si>
  <si>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</si>
  <si>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</si>
  <si>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</si>
  <si>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</si>
  <si>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</si>
  <si>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</si>
  <si>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</si>
  <si>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</si>
  <si>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</si>
  <si>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</si>
  <si>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</si>
  <si>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</si>
  <si>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</si>
  <si>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</si>
  <si>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</si>
  <si>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</si>
  <si>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</si>
  <si>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</si>
  <si>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</si>
  <si>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</si>
  <si>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</si>
  <si>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</si>
  <si>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</si>
  <si>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</si>
  <si>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</si>
  <si>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</si>
  <si>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</si>
  <si>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</si>
  <si>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</si>
  <si>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</si>
  <si>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</si>
  <si>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</si>
  <si>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</si>
  <si>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</si>
  <si>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</si>
  <si>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</si>
  <si>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</si>
  <si>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</si>
  <si>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</si>
  <si>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</si>
  <si>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</si>
  <si>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</si>
  <si>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</si>
  <si>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</si>
  <si>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</si>
  <si>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</si>
  <si>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</si>
  <si>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</si>
  <si>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</si>
  <si>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</si>
  <si>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</si>
  <si>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</si>
  <si>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</si>
  <si>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</si>
  <si>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</si>
  <si>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</si>
  <si>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</si>
  <si>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</si>
  <si>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</si>
  <si>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</si>
  <si>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</si>
  <si>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</si>
  <si>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</si>
  <si>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</si>
  <si>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</si>
  <si>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</si>
  <si>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</si>
  <si>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</si>
  <si>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</si>
  <si>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</si>
  <si>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</si>
  <si>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</si>
  <si>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</si>
  <si>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</si>
  <si>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</si>
  <si>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</si>
  <si>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</si>
  <si>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</si>
  <si>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</si>
  <si>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</si>
  <si>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</si>
  <si>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</si>
  <si>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</si>
  <si>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</si>
  <si>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</si>
  <si>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</si>
  <si>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</si>
  <si>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</si>
  <si>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</si>
  <si>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</si>
  <si>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</si>
  <si>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</si>
  <si>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</si>
  <si>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</si>
  <si>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</si>
  <si>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</si>
  <si>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</si>
  <si>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</si>
  <si>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</si>
  <si>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</si>
  <si>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</si>
  <si>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</si>
  <si>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</si>
  <si>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</si>
  <si>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</si>
  <si>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</si>
  <si>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</si>
  <si>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</si>
  <si>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</si>
  <si>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</si>
  <si>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</si>
  <si>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</si>
  <si>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</si>
  <si>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</si>
  <si>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</si>
  <si>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</si>
  <si>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</si>
  <si>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</si>
  <si>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</si>
  <si>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</si>
  <si>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</si>
  <si>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</si>
  <si>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</si>
  <si>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</si>
  <si>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</si>
  <si>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</si>
  <si>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</si>
  <si>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</si>
  <si>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</si>
  <si>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</si>
  <si>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</si>
  <si>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</si>
  <si>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</si>
  <si>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</si>
  <si>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</si>
  <si>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</si>
  <si>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</si>
  <si>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</si>
  <si>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</si>
  <si>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</si>
  <si>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</si>
  <si>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</si>
  <si>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</si>
  <si>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</si>
  <si>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</si>
  <si>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</si>
  <si>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</si>
  <si>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</si>
  <si>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</si>
  <si>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</si>
  <si>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</si>
  <si>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</si>
  <si>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</si>
  <si>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</si>
  <si>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</si>
  <si>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</si>
  <si>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</si>
  <si>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</si>
  <si>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</si>
  <si>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</si>
  <si>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</si>
  <si>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</si>
  <si>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</si>
  <si>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</si>
  <si>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</si>
  <si>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</si>
  <si>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</si>
  <si>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</si>
  <si>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</si>
  <si>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</si>
  <si>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</si>
  <si>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</si>
  <si>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</si>
  <si>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</si>
  <si>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</si>
  <si>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</si>
  <si>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</si>
  <si>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</si>
  <si>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</si>
  <si>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</si>
  <si>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</si>
  <si>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</si>
  <si>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</si>
  <si>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</si>
  <si>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</si>
  <si>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</si>
  <si>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</si>
  <si>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</si>
  <si>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</si>
  <si>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</si>
  <si>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</si>
  <si>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</si>
  <si>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</si>
  <si>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</si>
  <si>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</si>
  <si>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</si>
  <si>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</si>
  <si>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</si>
  <si>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</si>
  <si>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</si>
  <si>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</si>
  <si>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</si>
  <si>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</si>
  <si>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</si>
  <si>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</si>
  <si>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</si>
  <si>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</si>
  <si>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</si>
  <si>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</si>
  <si>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</si>
  <si>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</si>
  <si>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</si>
  <si>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</si>
  <si>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</si>
  <si>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</si>
  <si>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</si>
  <si>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</si>
  <si>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</si>
  <si>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</si>
  <si>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</si>
  <si>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</si>
  <si>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</si>
  <si>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</si>
  <si>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</si>
  <si>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</si>
  <si>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</si>
  <si>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</si>
  <si>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</si>
  <si>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</si>
  <si>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</si>
  <si>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</si>
  <si>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</si>
  <si>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</si>
  <si>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</si>
  <si>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</si>
  <si>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</si>
  <si>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</si>
  <si>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</si>
  <si>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</si>
  <si>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</si>
  <si>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</si>
  <si>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</si>
  <si>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</si>
  <si>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</si>
  <si>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</si>
  <si>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</si>
  <si>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</si>
  <si>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</si>
  <si>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</si>
  <si>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</si>
  <si>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</si>
  <si>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</si>
  <si>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</si>
  <si>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</si>
  <si>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</si>
  <si>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</si>
  <si>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</si>
  <si>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</si>
  <si>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</si>
  <si>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</si>
  <si>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</si>
  <si>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</si>
  <si>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</si>
  <si>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</si>
  <si>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</si>
  <si>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</si>
  <si>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</si>
  <si>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</si>
  <si>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</si>
  <si>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</si>
  <si>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</si>
  <si>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</si>
  <si>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</si>
  <si>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</si>
  <si>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</si>
  <si>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</si>
  <si>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</si>
  <si>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</si>
  <si>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</si>
  <si>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</si>
  <si>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</si>
  <si>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</si>
  <si>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</si>
  <si>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</si>
  <si>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</si>
  <si>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</si>
  <si>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</si>
  <si>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</si>
  <si>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</si>
  <si>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</si>
  <si>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</si>
  <si>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</si>
  <si>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</si>
  <si>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</si>
  <si>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</si>
  <si>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</si>
  <si>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</si>
  <si>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</si>
  <si>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</si>
  <si>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</si>
  <si>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</si>
  <si>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</si>
  <si>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</si>
  <si>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</si>
  <si>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</si>
  <si>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</si>
  <si>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</si>
  <si>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</si>
  <si>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</si>
  <si>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</si>
  <si>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</si>
  <si>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</si>
  <si>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</si>
  <si>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</si>
  <si>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</si>
  <si>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</si>
  <si>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</si>
  <si>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</si>
  <si>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</si>
  <si>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</si>
  <si>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</si>
  <si>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</si>
  <si>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</si>
  <si>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</si>
  <si>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</si>
  <si>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</si>
  <si>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</si>
  <si>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</si>
  <si>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</si>
  <si>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</si>
  <si>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</si>
  <si>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</si>
  <si>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</si>
  <si>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</si>
  <si>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</si>
  <si>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</si>
  <si>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</si>
  <si>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</si>
  <si>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</si>
  <si>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</si>
  <si>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</si>
  <si>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</si>
  <si>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</si>
  <si>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</si>
  <si>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</si>
  <si>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</si>
  <si>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</si>
  <si>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</si>
  <si>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</si>
  <si>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</si>
  <si>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</si>
  <si>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</si>
  <si>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</si>
  <si>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</si>
  <si>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</si>
  <si>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</si>
  <si>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</si>
  <si>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</si>
  <si>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</si>
  <si>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</si>
  <si>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</si>
  <si>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</si>
  <si>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</si>
  <si>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</si>
  <si>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</si>
  <si>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</si>
  <si>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</si>
  <si>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</si>
  <si>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</si>
  <si>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</si>
  <si>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</si>
  <si>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</si>
  <si>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</si>
  <si>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</si>
  <si>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</si>
  <si>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</si>
  <si>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</si>
  <si>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</si>
  <si>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</si>
  <si>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</si>
  <si>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</si>
  <si>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</si>
  <si>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</si>
  <si>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</si>
  <si>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</si>
  <si>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</si>
  <si>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</si>
  <si>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</si>
  <si>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</si>
  <si>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</si>
  <si>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</si>
  <si>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</si>
  <si>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</si>
  <si>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</si>
  <si>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</si>
  <si>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</si>
  <si>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</si>
  <si>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</si>
  <si>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</si>
  <si>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</si>
  <si>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</si>
  <si>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</si>
  <si>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</si>
  <si>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</si>
  <si>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</si>
  <si>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</si>
  <si>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</si>
  <si>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</si>
  <si>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</si>
  <si>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</si>
  <si>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</si>
  <si>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</si>
  <si>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</si>
  <si>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</si>
  <si>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</si>
  <si>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</si>
  <si>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</si>
  <si>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</si>
  <si>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</si>
  <si>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</si>
  <si>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</si>
  <si>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</si>
  <si>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</si>
  <si>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</si>
  <si>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</si>
  <si>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</si>
  <si>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</si>
  <si>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</si>
  <si>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</si>
  <si>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</si>
  <si>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</si>
  <si>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</si>
  <si>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</si>
  <si>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</si>
  <si>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</si>
  <si>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</si>
  <si>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</si>
  <si>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</si>
  <si>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</si>
  <si>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</si>
  <si>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</si>
  <si>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</si>
  <si>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</si>
  <si>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</si>
  <si>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</si>
  <si>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</si>
  <si>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</si>
  <si>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</si>
  <si>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</si>
  <si>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</si>
  <si>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</si>
  <si>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</si>
  <si>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</si>
  <si>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</si>
  <si>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</si>
  <si>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</si>
  <si>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</si>
  <si>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</si>
  <si>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</si>
  <si>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</si>
  <si>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</si>
  <si>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</si>
  <si>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</si>
  <si>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</si>
  <si>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</si>
  <si>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</si>
  <si>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</si>
  <si>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</si>
  <si>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</si>
  <si>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</si>
  <si>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</si>
  <si>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</si>
  <si>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</si>
  <si>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</si>
  <si>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</si>
  <si>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</si>
  <si>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</si>
  <si>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</si>
  <si>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</si>
  <si>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</si>
  <si>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</si>
  <si>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</si>
  <si>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</si>
  <si>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</si>
  <si>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</si>
  <si>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</si>
  <si>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</si>
  <si>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</si>
  <si>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</si>
  <si>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</si>
  <si>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</si>
  <si>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</si>
  <si>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</si>
  <si>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</si>
  <si>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</si>
  <si>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</si>
  <si>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</si>
  <si>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</si>
  <si>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</si>
  <si>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</si>
  <si>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</si>
  <si>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</si>
  <si>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</si>
  <si>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</si>
  <si>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</si>
  <si>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</si>
  <si>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</si>
  <si>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</si>
  <si>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</si>
  <si>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</si>
  <si>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</si>
  <si>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</si>
  <si>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</si>
  <si>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</si>
  <si>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</si>
  <si>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</si>
  <si>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</si>
  <si>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</si>
  <si>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</si>
  <si>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</si>
  <si>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</si>
  <si>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</si>
  <si>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</si>
  <si>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</si>
  <si>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</si>
  <si>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</si>
  <si>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</si>
  <si>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</si>
  <si>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</si>
  <si>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</si>
  <si>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</si>
  <si>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</si>
  <si>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</si>
  <si>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</si>
  <si>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</si>
  <si>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</si>
  <si>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</si>
  <si>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</si>
  <si>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</si>
  <si>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</si>
  <si>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</si>
  <si>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</si>
  <si>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</si>
  <si>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</si>
  <si>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</si>
  <si>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</si>
  <si>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</si>
  <si>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</si>
  <si>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</si>
  <si>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</si>
  <si>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</si>
  <si>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</si>
  <si>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</si>
  <si>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</si>
  <si>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</si>
  <si>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</si>
  <si>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</si>
  <si>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</si>
  <si>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</si>
  <si>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</si>
  <si>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</si>
  <si>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</si>
  <si>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</si>
  <si>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</si>
  <si>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</si>
  <si>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</si>
  <si>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</si>
  <si>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</si>
  <si>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</si>
  <si>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</si>
  <si>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</si>
  <si>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</si>
  <si>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</si>
  <si>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</si>
  <si>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</si>
  <si>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</si>
  <si>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</si>
  <si>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</si>
  <si>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</si>
  <si>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</si>
  <si>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</si>
  <si>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</si>
  <si>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</si>
  <si>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</si>
  <si>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</si>
  <si>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</si>
  <si>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</si>
  <si>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</si>
  <si>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</si>
  <si>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</si>
  <si>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</si>
  <si>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</si>
  <si>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</si>
  <si>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</si>
  <si>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</si>
  <si>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</si>
  <si>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</si>
  <si>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</si>
  <si>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</si>
  <si>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</si>
  <si>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</si>
  <si>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</si>
  <si>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</si>
  <si>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</si>
  <si>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</si>
  <si>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</si>
  <si>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</si>
  <si>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</si>
  <si>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</si>
  <si>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</si>
  <si>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</si>
  <si>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</si>
  <si>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</si>
  <si>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</si>
  <si>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</si>
  <si>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</si>
  <si>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</si>
  <si>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</si>
  <si>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</si>
  <si>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</si>
  <si>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</si>
  <si>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</si>
  <si>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</si>
  <si>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</si>
  <si>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</si>
  <si>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</si>
  <si>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</si>
  <si>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</si>
  <si>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</si>
  <si>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</si>
  <si>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</si>
  <si>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</si>
  <si>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</si>
  <si>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</si>
  <si>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</si>
  <si>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</si>
  <si>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</si>
  <si>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</si>
  <si>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</si>
  <si>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</si>
  <si>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</si>
  <si>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</si>
  <si>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</si>
  <si>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</si>
  <si>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</si>
  <si>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</si>
  <si>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</si>
  <si>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</si>
  <si>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</si>
  <si>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</si>
  <si>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</si>
  <si>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</si>
  <si>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</si>
  <si>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</si>
  <si>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</si>
  <si>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</si>
  <si>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</si>
  <si>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</si>
  <si>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</si>
  <si>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</si>
  <si>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</si>
  <si>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</si>
  <si>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</si>
  <si>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</si>
  <si>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</si>
  <si>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</si>
  <si>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</si>
  <si>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</si>
  <si>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</si>
  <si>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</si>
  <si>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</si>
  <si>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</si>
  <si>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</si>
  <si>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</si>
  <si>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</si>
  <si>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</si>
  <si>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</si>
  <si>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</si>
  <si>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</si>
  <si>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</si>
  <si>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</si>
  <si>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</si>
  <si>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</si>
  <si>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</si>
  <si>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</si>
  <si>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</si>
  <si>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</si>
  <si>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</si>
  <si>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</si>
  <si>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</si>
  <si>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</si>
  <si>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</si>
  <si>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</si>
  <si>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</si>
  <si>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</si>
  <si>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</si>
  <si>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</si>
  <si>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</si>
  <si>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</si>
  <si>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</si>
  <si>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</si>
  <si>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</si>
  <si>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</si>
  <si>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</si>
  <si>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</si>
  <si>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</si>
  <si>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</si>
  <si>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</si>
  <si>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</si>
  <si>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</si>
  <si>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</si>
  <si>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</si>
  <si>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</si>
  <si>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</si>
  <si>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</si>
  <si>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</si>
  <si>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</si>
  <si>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</si>
  <si>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</si>
  <si>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</si>
  <si>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</si>
  <si>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</si>
  <si>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</si>
  <si>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</si>
  <si>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</si>
  <si>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</si>
  <si>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</si>
  <si>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</si>
  <si>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</si>
  <si>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</si>
  <si>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</si>
  <si>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</si>
  <si>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</si>
  <si>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</si>
  <si>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</si>
  <si>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</si>
  <si>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</si>
  <si>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</si>
  <si>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</si>
  <si>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</si>
  <si>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</si>
  <si>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</si>
  <si>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</si>
  <si>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</si>
  <si>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</si>
  <si>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</si>
  <si>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</si>
  <si>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</si>
  <si>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</si>
  <si>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</si>
  <si>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</si>
  <si>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</si>
  <si>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</si>
  <si>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</si>
  <si>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</si>
  <si>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</si>
  <si>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</si>
  <si>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</si>
  <si>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</si>
  <si>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</si>
  <si>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</si>
  <si>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</si>
  <si>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</si>
  <si>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</si>
  <si>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</si>
  <si>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</si>
  <si>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</si>
  <si>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</si>
  <si>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</si>
  <si>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</si>
  <si>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</si>
  <si>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</si>
  <si>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</si>
  <si>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</si>
  <si>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</si>
  <si>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</si>
  <si>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</si>
  <si>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</si>
  <si>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</si>
  <si>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</si>
  <si>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</si>
  <si>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</si>
  <si>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</si>
  <si>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</si>
  <si>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</si>
  <si>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</si>
  <si>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</si>
  <si>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</si>
  <si>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</si>
  <si>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</si>
  <si>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</si>
  <si>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</si>
  <si>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</si>
  <si>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</si>
  <si>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</si>
  <si>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</si>
  <si>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</si>
  <si>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</si>
  <si>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</si>
  <si>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</si>
  <si>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</si>
  <si>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</si>
  <si>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</si>
  <si>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</si>
  <si>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</si>
  <si>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</si>
  <si>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</si>
  <si>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</si>
  <si>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</si>
  <si>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</si>
  <si>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</si>
  <si>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</si>
  <si>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</si>
  <si>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</si>
  <si>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</si>
  <si>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</si>
  <si>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</si>
  <si>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</si>
  <si>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</si>
  <si>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</si>
  <si>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</si>
  <si>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</si>
  <si>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</si>
  <si>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</si>
  <si>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</si>
  <si>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</si>
  <si>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</si>
  <si>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</si>
  <si>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</si>
  <si>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</si>
  <si>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</si>
  <si>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</si>
  <si>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</si>
  <si>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</si>
  <si>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</si>
  <si>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</si>
  <si>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</si>
  <si>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</si>
  <si>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</si>
  <si>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</si>
  <si>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</si>
  <si>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</si>
  <si>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</si>
  <si>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</si>
  <si>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</si>
  <si>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</si>
  <si>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</si>
  <si>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</si>
  <si>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</si>
  <si>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</si>
  <si>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</si>
  <si>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</si>
  <si>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</si>
  <si>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</si>
  <si>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</si>
  <si>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</si>
  <si>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</si>
  <si>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</si>
  <si>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</si>
  <si>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</si>
  <si>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</si>
  <si>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</si>
  <si>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</si>
  <si>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</si>
  <si>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</si>
  <si>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</si>
  <si>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</si>
  <si>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</si>
  <si>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</si>
  <si>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</si>
  <si>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</si>
  <si>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</si>
  <si>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</si>
  <si>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</si>
  <si>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</si>
  <si>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</si>
  <si>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</si>
  <si>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</si>
  <si>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</si>
  <si>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</si>
  <si>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</si>
  <si>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</si>
  <si>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</si>
  <si>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</si>
  <si>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</si>
  <si>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</si>
  <si>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</si>
  <si>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</si>
  <si>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</si>
  <si>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</si>
  <si>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</si>
  <si>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</si>
  <si>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</si>
  <si>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</si>
  <si>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</si>
  <si>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</si>
  <si>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</si>
  <si>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</si>
  <si>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</si>
  <si>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</si>
  <si>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</si>
  <si>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</si>
  <si>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</si>
  <si>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</si>
  <si>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</si>
  <si>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</si>
  <si>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</si>
  <si>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</si>
  <si>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</si>
  <si>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</si>
  <si>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</si>
  <si>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</si>
  <si>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</si>
  <si>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</si>
  <si>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</si>
  <si>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</si>
  <si>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</si>
  <si>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</si>
  <si>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</si>
  <si>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</si>
  <si>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</si>
  <si>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</si>
  <si>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</si>
  <si>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</si>
  <si>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</si>
  <si>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</si>
  <si>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</si>
  <si>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</si>
  <si>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</si>
  <si>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</si>
  <si>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</si>
  <si>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</si>
  <si>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</si>
  <si>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</si>
  <si>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</si>
  <si>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</si>
  <si>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</si>
  <si>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</si>
  <si>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</si>
  <si>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</si>
  <si>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</si>
  <si>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</si>
  <si>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</si>
  <si>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</si>
  <si>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</si>
  <si>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</si>
  <si>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</si>
  <si>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</si>
  <si>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</si>
  <si>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</si>
  <si>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</si>
  <si>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</si>
  <si>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</si>
  <si>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</si>
  <si>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</si>
  <si>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</si>
  <si>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</si>
  <si>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</si>
  <si>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</si>
  <si>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</si>
  <si>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</si>
  <si>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</si>
  <si>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</si>
  <si>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</si>
  <si>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</si>
  <si>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</si>
  <si>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</si>
  <si>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</si>
  <si>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</si>
  <si>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</si>
  <si>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</si>
  <si>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</si>
  <si>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</si>
  <si>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</si>
  <si>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</si>
  <si>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</si>
  <si>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</si>
  <si>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</si>
  <si>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</si>
  <si>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</si>
  <si>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</si>
  <si>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</si>
  <si>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</si>
  <si>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</si>
  <si>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</si>
  <si>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</si>
  <si>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</si>
  <si>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</si>
  <si>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</si>
  <si>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</si>
  <si>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</si>
  <si>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</si>
  <si>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</si>
  <si>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</si>
  <si>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</si>
  <si>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</si>
  <si>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</si>
  <si>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</si>
  <si>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</si>
  <si>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</si>
  <si>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</si>
  <si>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</si>
  <si>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</si>
  <si>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</si>
  <si>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</si>
  <si>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</si>
  <si>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</si>
  <si>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</si>
  <si>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</si>
  <si>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</si>
  <si>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</si>
  <si>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</si>
  <si>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</si>
  <si>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</si>
  <si>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</si>
  <si>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</si>
  <si>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</si>
  <si>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</si>
  <si>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</si>
  <si>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</si>
  <si>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</si>
  <si>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</si>
  <si>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</si>
  <si>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</si>
  <si>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</si>
  <si>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</si>
  <si>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</si>
  <si>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</si>
  <si>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</si>
  <si>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</si>
  <si>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</si>
  <si>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</si>
  <si>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</si>
  <si>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</si>
  <si>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</si>
  <si>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</si>
  <si>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</si>
  <si>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</si>
  <si>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</si>
  <si>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</si>
  <si>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</si>
  <si>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</si>
  <si>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</si>
  <si>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</si>
  <si>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</si>
  <si>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</si>
  <si>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</si>
  <si>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</si>
  <si>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</si>
  <si>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</si>
  <si>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</si>
  <si>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</si>
  <si>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</si>
  <si>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</si>
  <si>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</si>
  <si>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</si>
  <si>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</si>
  <si>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</si>
  <si>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</si>
  <si>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</si>
  <si>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</si>
  <si>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</si>
  <si>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</si>
  <si>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</si>
  <si>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</si>
  <si>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</si>
  <si>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</si>
  <si>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</si>
  <si>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</si>
  <si>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</si>
  <si>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</si>
  <si>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</si>
  <si>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</si>
  <si>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</si>
  <si>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</si>
  <si>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</si>
  <si>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</si>
  <si>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</si>
  <si>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</si>
  <si>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</si>
  <si>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</si>
  <si>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</si>
  <si>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</si>
  <si>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</si>
  <si>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</si>
  <si>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</si>
  <si>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</si>
  <si>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</si>
  <si>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</si>
  <si>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</si>
  <si>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</si>
  <si>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</si>
  <si>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</si>
  <si>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</si>
  <si>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</si>
  <si>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</si>
  <si>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</si>
  <si>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</si>
  <si>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</si>
  <si>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</si>
  <si>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</si>
  <si>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</si>
  <si>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</si>
  <si>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</si>
  <si>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</si>
  <si>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</si>
  <si>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</si>
  <si>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</si>
  <si>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</si>
  <si>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</si>
  <si>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</si>
  <si>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</si>
  <si>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</si>
  <si>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</si>
  <si>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</si>
  <si>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</si>
  <si>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</si>
  <si>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</si>
  <si>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</si>
  <si>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</si>
  <si>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</si>
  <si>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</si>
  <si>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</si>
  <si>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</si>
  <si>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</si>
  <si>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</si>
  <si>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</si>
  <si>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</si>
  <si>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</si>
  <si>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</si>
  <si>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</si>
  <si>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</si>
  <si>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</si>
  <si>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</si>
  <si>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</si>
  <si>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</si>
  <si>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</si>
  <si>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</si>
  <si>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</si>
  <si>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</si>
  <si>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</si>
  <si>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</si>
  <si>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</si>
  <si>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</si>
  <si>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</si>
  <si>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</si>
  <si>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</si>
  <si>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</si>
  <si>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</si>
  <si>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</si>
  <si>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</si>
  <si>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</si>
  <si>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</si>
  <si>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</si>
  <si>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</si>
  <si>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</si>
  <si>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</si>
  <si>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</si>
  <si>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</si>
  <si>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</si>
  <si>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</si>
  <si>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</si>
  <si>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</si>
  <si>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</si>
  <si>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</si>
  <si>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</si>
  <si>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</si>
  <si>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</si>
  <si>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</si>
  <si>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</si>
  <si>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</si>
  <si>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</si>
  <si>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</si>
  <si>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</si>
  <si>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</si>
  <si>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</si>
  <si>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</si>
  <si>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</si>
  <si>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</si>
  <si>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</si>
  <si>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</si>
  <si>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</si>
  <si>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</si>
  <si>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</si>
  <si>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</si>
  <si>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</si>
  <si>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</si>
  <si>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</si>
  <si>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</si>
  <si>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</si>
  <si>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</si>
  <si>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</si>
  <si>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</si>
  <si>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</si>
  <si>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</si>
  <si>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</si>
  <si>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</si>
  <si>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</si>
  <si>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</si>
  <si>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</si>
  <si>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</si>
  <si>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</si>
  <si>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</si>
  <si>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</si>
  <si>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</si>
  <si>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</si>
  <si>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</si>
  <si>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</si>
  <si>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</si>
  <si>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</si>
  <si>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</si>
  <si>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</si>
  <si>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</si>
  <si>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</si>
  <si>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</si>
  <si>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</si>
  <si>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</si>
  <si>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</si>
  <si>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</si>
  <si>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</si>
  <si>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</si>
  <si>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</si>
  <si>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</si>
  <si>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</si>
  <si>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</si>
  <si>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</si>
  <si>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</si>
  <si>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</si>
  <si>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</si>
  <si>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</si>
  <si>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</si>
  <si>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</si>
  <si>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</si>
  <si>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</si>
  <si>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</si>
  <si>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</si>
  <si>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</si>
  <si>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</si>
  <si>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</si>
  <si>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</si>
  <si>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</si>
  <si>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</si>
  <si>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</si>
  <si>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</si>
  <si>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</si>
  <si>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</si>
  <si>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</si>
  <si>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</si>
  <si>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</si>
  <si>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</si>
  <si>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</si>
  <si>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</si>
  <si>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</si>
  <si>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</si>
  <si>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</si>
  <si>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</si>
  <si>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</si>
  <si>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</si>
  <si>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</si>
  <si>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</si>
  <si>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</si>
  <si>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</si>
  <si>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</si>
  <si>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</si>
  <si>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</si>
  <si>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</si>
  <si>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</si>
  <si>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</si>
  <si>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</si>
  <si>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</si>
  <si>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</si>
  <si>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</si>
  <si>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</si>
  <si>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</si>
  <si>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</si>
  <si>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</si>
  <si>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</si>
  <si>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</si>
  <si>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</si>
  <si>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</si>
  <si>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</si>
  <si>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</si>
  <si>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</si>
  <si>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</si>
  <si>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</si>
  <si>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</si>
  <si>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</si>
  <si>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</si>
  <si>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</si>
  <si>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</si>
  <si>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</si>
  <si>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</si>
  <si>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</si>
  <si>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</si>
  <si>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</si>
  <si>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</si>
  <si>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</si>
  <si>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</si>
  <si>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</si>
  <si>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</si>
  <si>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</si>
  <si>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</si>
  <si>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</si>
  <si>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</si>
  <si>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</si>
  <si>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</si>
  <si>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</si>
  <si>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</si>
  <si>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</si>
  <si>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</si>
  <si>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</si>
  <si>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</si>
  <si>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</si>
  <si>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</si>
  <si>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</si>
  <si>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</si>
  <si>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</si>
  <si>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</si>
  <si>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</si>
  <si>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</si>
  <si>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</si>
  <si>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</si>
  <si>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</si>
  <si>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</si>
  <si>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</si>
  <si>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</si>
  <si>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</si>
  <si>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</si>
  <si>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</si>
  <si>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</si>
  <si>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</si>
  <si>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</si>
  <si>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</si>
  <si>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</si>
  <si>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</si>
  <si>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</si>
  <si>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</si>
  <si>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</si>
  <si>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</si>
  <si>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</si>
  <si>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</si>
  <si>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</si>
  <si>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</si>
  <si>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</si>
  <si>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</si>
  <si>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</si>
  <si>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</si>
  <si>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</si>
  <si>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</si>
  <si>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</si>
  <si>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</si>
  <si>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</si>
  <si>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</si>
  <si>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</si>
  <si>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</si>
  <si>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</si>
  <si>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</si>
  <si>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</si>
  <si>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</si>
  <si>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</si>
  <si>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</si>
  <si>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</si>
  <si>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</si>
  <si>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</si>
  <si>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</si>
  <si>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</si>
  <si>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</si>
  <si>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</si>
  <si>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</si>
  <si>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</si>
  <si>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</si>
  <si>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</si>
  <si>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</si>
  <si>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</si>
  <si>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</si>
  <si>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</si>
  <si>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</si>
  <si>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</si>
  <si>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</si>
  <si>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</si>
  <si>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</si>
  <si>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</si>
  <si>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</si>
  <si>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</si>
  <si>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</si>
  <si>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</si>
  <si>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</si>
  <si>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</si>
  <si>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</si>
  <si>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</si>
  <si>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</si>
  <si>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</si>
  <si>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</si>
  <si>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</si>
  <si>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</si>
  <si>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</si>
  <si>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</si>
  <si>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</si>
  <si>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</si>
  <si>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</si>
  <si>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</si>
  <si>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</si>
  <si>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</si>
  <si>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</si>
  <si>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</si>
  <si>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</si>
  <si>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</si>
  <si>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</si>
  <si>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</si>
  <si>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</si>
  <si>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</si>
  <si>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</si>
  <si>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</si>
  <si>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</si>
  <si>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</si>
  <si>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</si>
  <si>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</si>
  <si>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</si>
  <si>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</si>
  <si>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</si>
  <si>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</si>
  <si>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</si>
  <si>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</si>
  <si>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</si>
  <si>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</si>
  <si>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</si>
  <si>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</si>
  <si>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</si>
  <si>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</si>
  <si>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</si>
  <si>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</si>
  <si>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</si>
  <si>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</si>
  <si>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</si>
  <si>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</si>
  <si>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</si>
  <si>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</si>
  <si>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</si>
  <si>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</si>
  <si>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</si>
  <si>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</si>
  <si>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</si>
  <si>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</si>
  <si>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</si>
  <si>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</si>
  <si>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</si>
  <si>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</si>
  <si>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</si>
  <si>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</si>
  <si>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</si>
  <si>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</si>
  <si>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</si>
  <si>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</si>
  <si>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</si>
  <si>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</si>
  <si>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</si>
  <si>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</si>
  <si>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</si>
  <si>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</si>
  <si>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</si>
  <si>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</si>
  <si>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</si>
  <si>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</si>
  <si>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</si>
  <si>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</si>
  <si>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</si>
  <si>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</si>
  <si>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</si>
  <si>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</si>
  <si>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</si>
  <si>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</si>
  <si>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</si>
  <si>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</si>
  <si>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</si>
  <si>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</si>
  <si>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</si>
  <si>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</si>
  <si>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</si>
  <si>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</si>
  <si>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</si>
  <si>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</si>
  <si>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</si>
  <si>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</si>
  <si>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</si>
  <si>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</si>
  <si>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</si>
  <si>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</si>
  <si>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</si>
  <si>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</si>
  <si>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</si>
  <si>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</si>
  <si>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</si>
  <si>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</si>
  <si>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</si>
  <si>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</si>
  <si>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</si>
  <si>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</si>
  <si>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</si>
  <si>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</si>
  <si>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</si>
  <si>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</si>
  <si>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</si>
  <si>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</si>
  <si>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</si>
  <si>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</si>
  <si>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</si>
  <si>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</si>
  <si>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</si>
  <si>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</si>
  <si>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</si>
  <si>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</si>
  <si>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</si>
  <si>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</si>
  <si>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</si>
  <si>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</si>
  <si>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</si>
  <si>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</si>
  <si>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</si>
  <si>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</si>
  <si>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</si>
  <si>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</si>
  <si>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</si>
  <si>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</si>
  <si>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</si>
  <si>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</si>
  <si>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</si>
  <si>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</si>
  <si>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</si>
  <si>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</si>
  <si>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</si>
  <si>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</si>
  <si>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</si>
  <si>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</si>
  <si>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</si>
  <si>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</si>
  <si>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</si>
  <si>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</si>
  <si>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</si>
  <si>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</si>
  <si>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</si>
  <si>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</si>
  <si>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</si>
  <si>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</si>
  <si>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</si>
  <si>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</si>
  <si>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</si>
  <si>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</si>
  <si>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</si>
  <si>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</si>
  <si>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</si>
  <si>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</si>
  <si>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</si>
  <si>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</si>
  <si>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</si>
  <si>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</si>
  <si>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</si>
  <si>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</si>
  <si>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</si>
  <si>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</si>
  <si>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</si>
  <si>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</si>
  <si>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</si>
  <si>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</si>
  <si>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</si>
  <si>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</si>
  <si>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</si>
  <si>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</si>
  <si>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</si>
  <si>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</si>
  <si>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</si>
  <si>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</si>
  <si>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</si>
  <si>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</si>
  <si>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</si>
  <si>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</si>
  <si>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</si>
  <si>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</si>
  <si>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</si>
  <si>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</si>
  <si>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</si>
  <si>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</si>
  <si>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</si>
  <si>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</si>
  <si>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</si>
  <si>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</si>
  <si>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</si>
  <si>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</si>
  <si>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</si>
  <si>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</si>
  <si>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</si>
  <si>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</si>
  <si>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</si>
  <si>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</si>
  <si>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</si>
  <si>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</si>
  <si>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</si>
  <si>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</si>
  <si>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</si>
  <si>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</si>
  <si>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</si>
  <si>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</si>
  <si>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</si>
  <si>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</si>
  <si>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</si>
  <si>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</si>
  <si>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</si>
  <si>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</si>
  <si>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</si>
  <si>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</si>
  <si>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</si>
  <si>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</si>
  <si>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</si>
  <si>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</si>
  <si>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</si>
  <si>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</si>
  <si>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</si>
  <si>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</si>
  <si>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</si>
  <si>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</si>
  <si>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</si>
  <si>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</si>
  <si>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</si>
  <si>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</si>
  <si>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</si>
  <si>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</si>
  <si>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</si>
  <si>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</si>
  <si>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</si>
  <si>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</si>
  <si>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</si>
  <si>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</si>
  <si>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</si>
  <si>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</si>
  <si>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</si>
  <si>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</si>
  <si>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</si>
  <si>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</si>
  <si>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</si>
  <si>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</si>
  <si>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</si>
  <si>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</si>
  <si>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</si>
  <si>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</si>
  <si>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</si>
  <si>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</si>
  <si>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</si>
  <si>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</si>
  <si>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</si>
  <si>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</si>
  <si>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</si>
  <si>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</si>
  <si>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</si>
  <si>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</si>
  <si>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</si>
  <si>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</si>
  <si>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</si>
  <si>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</si>
  <si>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</si>
  <si>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</si>
  <si>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</si>
  <si>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</si>
  <si>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</si>
  <si>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</si>
  <si>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</si>
  <si>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</si>
  <si>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</si>
  <si>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</si>
  <si>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</si>
  <si>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</si>
  <si>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</si>
  <si>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</si>
  <si>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</si>
  <si>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</si>
  <si>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</si>
  <si>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</si>
  <si>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</si>
  <si>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</si>
  <si>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</si>
  <si>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</si>
  <si>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</si>
  <si>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</si>
  <si>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</si>
  <si>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</si>
  <si>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</si>
  <si>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</si>
  <si>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</si>
  <si>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</si>
  <si>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</si>
  <si>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</si>
  <si>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</si>
  <si>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</si>
  <si>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</si>
  <si>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</si>
  <si>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</si>
  <si>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</si>
  <si>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</si>
  <si>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</si>
  <si>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</si>
  <si>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</si>
  <si>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</si>
  <si>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</si>
  <si>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</si>
  <si>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</si>
  <si>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</si>
  <si>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</si>
  <si>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</si>
  <si>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</si>
  <si>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</si>
  <si>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</si>
  <si>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</si>
  <si>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</si>
  <si>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</si>
  <si>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</si>
  <si>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</si>
  <si>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</si>
  <si>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</si>
  <si>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</si>
  <si>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</si>
  <si>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</si>
  <si>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</si>
  <si>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</si>
  <si>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</si>
  <si>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</si>
  <si>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</si>
  <si>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</si>
  <si>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</si>
  <si>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</si>
  <si>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</si>
  <si>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</si>
  <si>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</si>
  <si>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</si>
  <si>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</si>
  <si>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</si>
  <si>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</si>
  <si>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</si>
  <si>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</si>
  <si>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</si>
  <si>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</si>
  <si>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</si>
  <si>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</si>
  <si>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</si>
  <si>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</si>
  <si>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</si>
  <si>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</si>
  <si>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</si>
  <si>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</si>
  <si>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</si>
  <si>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</si>
  <si>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</si>
  <si>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</si>
  <si>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</si>
  <si>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</si>
  <si>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</si>
  <si>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</si>
  <si>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</si>
  <si>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</si>
  <si>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</si>
  <si>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</si>
  <si>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</si>
  <si>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</si>
  <si>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</si>
  <si>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</si>
  <si>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</si>
  <si>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</si>
  <si>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</si>
  <si>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</si>
  <si>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</si>
  <si>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</si>
  <si>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</si>
  <si>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</si>
  <si>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</si>
  <si>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</si>
  <si>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</si>
  <si>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</si>
  <si>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</si>
  <si>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</si>
  <si>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</si>
  <si>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</si>
  <si>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</si>
  <si>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</si>
  <si>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</si>
  <si>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</si>
  <si>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</si>
  <si>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</si>
  <si>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</si>
  <si>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</si>
  <si>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</si>
  <si>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</si>
  <si>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</si>
  <si>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</si>
  <si>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</si>
  <si>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</si>
  <si>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</si>
  <si>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</si>
  <si>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</si>
  <si>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</si>
  <si>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</si>
  <si>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</si>
  <si>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</si>
  <si>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</si>
  <si>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</si>
  <si>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</si>
  <si>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</si>
  <si>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</si>
  <si>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</si>
  <si>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</si>
  <si>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</si>
  <si>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</si>
  <si>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</si>
  <si>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</si>
  <si>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</si>
  <si>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</si>
  <si>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</si>
  <si>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</si>
  <si>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</si>
  <si>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</si>
  <si>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</si>
  <si>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</si>
  <si>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</si>
  <si>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</si>
  <si>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</si>
  <si>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</si>
  <si>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</si>
  <si>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</si>
  <si>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</si>
  <si>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</si>
  <si>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</si>
  <si>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</si>
  <si>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</si>
  <si>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</si>
  <si>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</si>
  <si>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</si>
  <si>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</si>
  <si>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</si>
  <si>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</si>
  <si>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</si>
  <si>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</si>
  <si>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</si>
  <si>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</si>
  <si>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</si>
  <si>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</si>
  <si>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</si>
  <si>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</si>
  <si>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</si>
  <si>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</si>
  <si>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</si>
  <si>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</si>
  <si>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</si>
  <si>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</si>
  <si>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</si>
  <si>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</si>
  <si>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</si>
  <si>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</si>
  <si>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</si>
  <si>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</si>
  <si>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</si>
  <si>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</si>
  <si>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</si>
  <si>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</si>
  <si>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</si>
  <si>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</si>
  <si>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</si>
  <si>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</si>
  <si>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</si>
  <si>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</si>
  <si>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</si>
  <si>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</si>
  <si>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</si>
  <si>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</si>
  <si>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</si>
  <si>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</si>
  <si>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</si>
  <si>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</si>
  <si>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</si>
  <si>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</si>
  <si>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</si>
  <si>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</si>
  <si>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</si>
  <si>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</si>
  <si>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</si>
  <si>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</si>
  <si>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</si>
  <si>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</si>
  <si>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</si>
  <si>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</si>
  <si>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</si>
  <si>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</si>
  <si>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</si>
  <si>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</si>
  <si>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</si>
  <si>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</si>
  <si>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</si>
  <si>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</si>
  <si>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</si>
  <si>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</si>
  <si>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</si>
  <si>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</si>
  <si>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</si>
  <si>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</si>
  <si>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</si>
  <si>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</si>
  <si>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</si>
  <si>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</si>
  <si>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</si>
  <si>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</si>
  <si>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</si>
  <si>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</si>
  <si>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</si>
  <si>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</si>
  <si>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</si>
  <si>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</si>
  <si>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</si>
  <si>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</si>
  <si>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</si>
  <si>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</si>
  <si>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</si>
  <si>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</si>
  <si>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</si>
  <si>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</si>
  <si>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</si>
  <si>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</si>
  <si>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</si>
  <si>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</si>
  <si>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</si>
  <si>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</si>
  <si>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</si>
  <si>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</si>
  <si>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</si>
  <si>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</si>
  <si>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</si>
  <si>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</si>
  <si>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</si>
  <si>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</si>
  <si>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</si>
  <si>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</si>
  <si>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</si>
  <si>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</si>
  <si>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</si>
  <si>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</si>
  <si>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</si>
  <si>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</si>
  <si>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</si>
  <si>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</si>
  <si>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</si>
  <si>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</si>
  <si>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</si>
  <si>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</si>
  <si>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</si>
  <si>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</si>
  <si>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</si>
  <si>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</si>
  <si>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</si>
  <si>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</si>
  <si>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</si>
  <si>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</si>
  <si>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</si>
  <si>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</si>
  <si>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</si>
  <si>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</si>
  <si>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</si>
  <si>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</si>
  <si>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</si>
  <si>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</si>
  <si>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</si>
  <si>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</si>
  <si>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</si>
  <si>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</si>
  <si>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</si>
  <si>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</si>
  <si>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</si>
  <si>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</si>
  <si>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</si>
  <si>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</si>
  <si>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</si>
  <si>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</si>
  <si>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</si>
  <si>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</si>
  <si>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</si>
  <si>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</si>
  <si>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</si>
  <si>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</si>
  <si>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</si>
  <si>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</si>
  <si>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</si>
  <si>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</si>
  <si>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</si>
  <si>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</si>
  <si>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</si>
  <si>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</si>
  <si>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</si>
  <si>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</si>
  <si>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</si>
  <si>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</si>
  <si>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</si>
  <si>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</si>
  <si>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</si>
  <si>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</si>
  <si>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</si>
  <si>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</si>
  <si>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</si>
  <si>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</si>
  <si>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</si>
  <si>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</si>
  <si>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</si>
  <si>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</si>
  <si>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</si>
  <si>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</si>
  <si>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</si>
  <si>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</si>
  <si>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</si>
  <si>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</si>
  <si>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</si>
  <si>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</si>
  <si>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</si>
  <si>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</si>
  <si>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</si>
  <si>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</si>
  <si>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</si>
  <si>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</si>
  <si>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</si>
  <si>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</si>
  <si>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</si>
  <si>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</si>
  <si>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</si>
  <si>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</si>
  <si>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</si>
  <si>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</si>
  <si>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</si>
  <si>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</si>
  <si>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</si>
  <si>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</si>
  <si>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</si>
  <si>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</si>
  <si>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</si>
  <si>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</si>
  <si>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</si>
  <si>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</si>
  <si>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</si>
  <si>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</si>
  <si>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</si>
  <si>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</si>
  <si>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</si>
  <si>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</si>
  <si>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</si>
  <si>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</si>
  <si>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</si>
  <si>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</si>
  <si>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</si>
  <si>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</si>
  <si>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</si>
  <si>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</si>
  <si>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</si>
  <si>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</si>
  <si>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</si>
  <si>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</si>
  <si>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</si>
  <si>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</si>
  <si>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</si>
  <si>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</si>
  <si>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</si>
  <si>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</si>
  <si>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</si>
  <si>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</si>
  <si>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</si>
  <si>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(All)</t>
  </si>
  <si>
    <t>Row Labels</t>
  </si>
  <si>
    <t>Parent 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</si>
  <si>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</si>
  <si>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</si>
  <si>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</si>
  <si>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</si>
  <si>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</si>
  <si>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</si>
  <si>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</si>
  <si>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</si>
  <si>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</si>
  <si>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</si>
  <si>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</si>
  <si>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</si>
  <si>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</si>
  <si>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</si>
  <si>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</si>
  <si>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</si>
  <si>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</si>
  <si>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</si>
  <si>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</si>
  <si>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</si>
  <si>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</si>
  <si>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</si>
  <si>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</si>
  <si>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from Goal</t>
  </si>
  <si>
    <t>IQR of Goal</t>
  </si>
  <si>
    <t>Standard Deviation of Pledged</t>
  </si>
  <si>
    <t>Upper Quartile of Pledged</t>
  </si>
  <si>
    <t>Lower Quartile from Pledged</t>
  </si>
  <si>
    <t>IQR of Pledged</t>
  </si>
  <si>
    <t>Pledged</t>
  </si>
  <si>
    <t>Goal</t>
  </si>
  <si>
    <t xml:space="preserve">Theater/Plays Category </t>
  </si>
  <si>
    <t>Photography/Photobooks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</si>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</sst>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2" fillId="0" borderId="0" xfId="0" applyFont="1"/>
    <xf numFmtId="0" fontId="3" fillId="0" borderId="0" xfId="0" applyFont="1"/>
    <xf numFmtId="165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1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scheme val="minor"/>
      </font>
    </dxf>
    <dxf>
      <numFmt numFmtId="165" formatCode="_(&quot;$&quot;* #,##0_);_(&quot;$&quot;* \(#,##0\);_(&quot;$&quot;* &quot;-&quot;??_);_(@_)"/>
      <alignment horizontal="left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scheme val="minor"/>
      </font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scheme val="minor"/>
      </font>
    </dxf>
    <dxf>
      <numFmt numFmtId="165" formatCode="_(&quot;$&quot;* #,##0_);_(&quot;$&quot;* \(#,##0\);_(&quot;$&quot;* &quot;-&quot;??_);_(@_)"/>
      <alignment horizontal="left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scheme val="minor"/>
      </font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1" i="0" baseline="0">
                <a:solidFill>
                  <a:schemeClr val="accent1">
                    <a:lumMod val="75000"/>
                  </a:schemeClr>
                </a:solidFill>
              </a:rPr>
              <a:t>Parent Category Outcomes</a:t>
            </a:r>
          </a:p>
        </c:rich>
      </c:tx>
      <c:layout>
        <c:manualLayout>
          <c:xMode val="edge"/>
          <c:yMode val="edge"/>
          <c:x val="0.34955304944788812"/>
          <c:y val="4.47058823529411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1-874E-8B74-B7FA90468D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1-5046-A326-9D893A7E7A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71-5046-A326-9D893A7E7A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71-5046-A326-9D893A7E7A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6792815"/>
        <c:axId val="183242095"/>
      </c:barChart>
      <c:catAx>
        <c:axId val="144679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2095"/>
        <c:crosses val="autoZero"/>
        <c:auto val="1"/>
        <c:lblAlgn val="ctr"/>
        <c:lblOffset val="100"/>
        <c:noMultiLvlLbl val="0"/>
      </c:catAx>
      <c:valAx>
        <c:axId val="18324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9281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1-3F40-81C8-23DDD4E6EE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11-3F40-81C8-23DDD4E6EE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11-3F40-81C8-23DDD4E6EEB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11-3F40-81C8-23DDD4E6E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632159"/>
        <c:axId val="1497595167"/>
      </c:barChart>
      <c:catAx>
        <c:axId val="149763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167"/>
        <c:crosses val="autoZero"/>
        <c:auto val="1"/>
        <c:lblAlgn val="ctr"/>
        <c:lblOffset val="100"/>
        <c:noMultiLvlLbl val="0"/>
      </c:catAx>
      <c:valAx>
        <c:axId val="149759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63215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Outcomes -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 </a:t>
            </a: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Launch Date</a:t>
            </a:r>
          </a:p>
        </c:rich>
      </c:tx>
      <c:layout>
        <c:manualLayout>
          <c:xMode val="edge"/>
          <c:yMode val="edge"/>
          <c:x val="0.35336635275108225"/>
          <c:y val="2.1352336416463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1-6F44-A091-4954968BD9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E-DD40-AEF8-BC4F48BF03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E-DD40-AEF8-BC4F48BF03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AE-DD40-AEF8-BC4F48BF0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439391"/>
        <c:axId val="1642560815"/>
      </c:lineChart>
      <c:catAx>
        <c:axId val="164243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60815"/>
        <c:crosses val="autoZero"/>
        <c:auto val="1"/>
        <c:lblAlgn val="ctr"/>
        <c:lblOffset val="100"/>
        <c:noMultiLvlLbl val="0"/>
      </c:catAx>
      <c:valAx>
        <c:axId val="164256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393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73E5A0B7-D0FA-1C48-A286-EBB14A516FA4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D14CD303-BE42-3543-A1FA-6A24667E4D5A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11FC1C-88B0-854E-A7E4-A238A62B6DA4}">
  <sheetPr codeName="Chart9"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172810</xdr:colOff>
      <xdr:row>2</xdr:row>
      <xdr:rowOff>22678</xdr:rowOff>
    </xdr:from>
    <xdr:to>
      <xdr:col>12</xdr:col>
      <xdr:colOff>408214</xdr:colOff>
      <xdr:row>30</xdr:row>
      <xdr:rowOff>22678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E99DC-EEF7-3149-A0F8-A3B3FA42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38100</xdr:rowOff>
    </xdr:from>
    <xdr:to>
      <xdr:col>23</xdr:col>
      <xdr:colOff>368300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4EF29-E818-1F48-A9A7-7D0AB2B90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114300</xdr:rowOff>
    </xdr:from>
    <xdr:to>
      <xdr:col>18</xdr:col>
      <xdr:colOff>279400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0B200-4F02-074B-BAF9-DC55A44A6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368116</xdr:colOff>
      <xdr:row>1</xdr:row>
      <xdr:rowOff>176798</xdr:rowOff>
    </xdr:from>
    <xdr:to>
      <xdr:col>12</xdr:col>
      <xdr:colOff>630264</xdr:colOff>
      <xdr:row>6</xdr:row>
      <xdr:rowOff>9203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FE3470-6BAA-B340-AC97-412D4139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5797" y="388465"/>
          <a:ext cx="4403453" cy="8723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CAE086-642B-F449-802A-C47ED17D53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A626C1-3974-8848-955C-3BBF3DBC62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6.705266666664" createdVersion="7" refreshedVersion="7" minRefreshableVersion="3" recordCount="4114" xr:uid="{69B93513-4D05-0142-8BDE-BD5C1C8746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6.705267013887" createdVersion="7" refreshedVersion="7" minRefreshableVersion="3" recordCount="4114" xr:uid="{637C8BAE-1F51-E14F-AEC6-48648E2152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A2213-E5C1-934D-BBDC-988E381DA1FE}" name="PivotTable4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9BB9F-5418-AE4E-A644-24645D53C6B6}" name="PivotTable5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CB76A-8CAF-4B46-8917-96A7250A564F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9A2EE0-7BC0-7E4E-BE66-8E521D336138}" name="Table3" displayName="Table3" ref="A1:F6" totalsRowShown="0" dataDxfId="26">
  <autoFilter ref="A1:F6" xr:uid="{6F9A2EE0-7BC0-7E4E-BE66-8E521D336138}"/>
  <tableColumns count="6">
    <tableColumn id="1" xr3:uid="{DE13263A-45C0-7847-A1CA-4EF5874A7683}" name="name" dataDxfId="25"/>
    <tableColumn id="2" xr3:uid="{2FD1A904-40AB-FF48-8673-8EF0FDE93074}" name="blurb" dataDxfId="24">
      <calculatedColumnFormula>VLOOKUP(A2, Kickstarter!B:C, 2, FALSE)</calculatedColumnFormula>
    </tableColumn>
    <tableColumn id="3" xr3:uid="{FE9A4BFD-F6E5-0F4B-9329-3BAC44844D5E}" name="goal" dataDxfId="23">
      <calculatedColumnFormula>VLOOKUP(A2, Kickstarter!B:E, 3, FALSE)</calculatedColumnFormula>
    </tableColumn>
    <tableColumn id="4" xr3:uid="{61C53174-1BF1-A942-8FB1-44E09341ADFB}" name="pledged" dataDxfId="22">
      <calculatedColumnFormula>VLOOKUP(A2, Kickstarter!B:E, 4, FALSE)</calculatedColumnFormula>
    </tableColumn>
    <tableColumn id="5" xr3:uid="{4C8444E8-7BC5-8845-B363-8A08F1B1261E}" name="Average Donation" dataDxfId="21">
      <calculatedColumnFormula>VLOOKUP(A2, Kickstarter!B:P, 15, FALSE)</calculatedColumnFormula>
    </tableColumn>
    <tableColumn id="6" xr3:uid="{1764E856-523B-2B49-BBAA-9DEFB39EDAF5}" name="backers_count" dataDxfId="20">
      <calculatedColumnFormula>VLOOKUP(A2, Kickstarter!B:P, 11, FALSE)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6B3068-D76A-E14E-B6C2-5E96368D89D1}" name="Table1" displayName="Table1" ref="A3:C9" totalsRowShown="0">
  <autoFilter ref="A3:C9" xr:uid="{F46B3068-D76A-E14E-B6C2-5E96368D89D1}"/>
  <tableColumns count="3">
    <tableColumn id="1" xr3:uid="{1BA998F2-8BE4-8F4F-BA59-908CBBDABC5B}" name="Goal" dataDxfId="11"/>
    <tableColumn id="2" xr3:uid="{4840EB87-8AA6-EC44-9971-05FF9EAF954E}" name="Successful" dataDxfId="10"/>
    <tableColumn id="3" xr3:uid="{42707428-D8B0-2641-99B4-0C9FE7370A2A}" name="Failed" dataDxfId="9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85AAE5-2A74-AF4B-910C-B584921DEDB8}" name="Table2" displayName="Table2" ref="A11:C18" totalsRowShown="0">
  <autoFilter ref="A11:C18" xr:uid="{D285AAE5-2A74-AF4B-910C-B584921DEDB8}"/>
  <tableColumns count="3">
    <tableColumn id="1" xr3:uid="{6E9FD3EC-7CE3-094F-AB01-DB2E2698AD9D}" name="Pledged" dataDxfId="8"/>
    <tableColumn id="2" xr3:uid="{99708680-F1AE-3B43-9BFA-6F39406163CA}" name="Successful" dataDxfId="7"/>
    <tableColumn id="3" xr3:uid="{D40DE7B4-40C7-A644-9D4D-5842AAACC6E1}" name="Failed" dataDxfId="6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F81F23-3A77-E042-99B8-6949E7F71F51}" name="Table15" displayName="Table15" ref="E3:G9" totalsRowShown="0">
  <autoFilter ref="E3:G9" xr:uid="{8EF81F23-3A77-E042-99B8-6949E7F71F51}"/>
  <tableColumns count="3">
    <tableColumn id="1" xr3:uid="{87A2BB97-6EC4-4447-8C68-BC0A511EA281}" name="Goal" dataDxfId="5"/>
    <tableColumn id="2" xr3:uid="{1EEF2C69-0C36-5C43-84FE-49BA234BE122}" name="Successful" dataDxfId="4"/>
    <tableColumn id="3" xr3:uid="{ABA1F5D8-CD38-634A-B0DD-F4DA63F3F48E}" name="Failed" dataDxfId="3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B97840F-2462-0C48-9486-9D0AD472C80C}" name="Table26" displayName="Table26" ref="E11:G18" totalsRowShown="0">
  <autoFilter ref="E11:G18" xr:uid="{7B97840F-2462-0C48-9486-9D0AD472C80C}"/>
  <tableColumns count="3">
    <tableColumn id="1" xr3:uid="{A8E0068F-6A3E-C54C-BFF2-D67749853396}" name="Pledged" dataDxfId="2"/>
    <tableColumn id="2" xr3:uid="{C3B77CE3-0FD2-014F-93A0-403DD8B65ED6}" name="Successful" dataDxfId="1"/>
    <tableColumn id="3" xr3:uid="{86CAA07C-3916-D744-9EFB-362AAE4A7CD5}" name="Failed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U4115"/>
  <sheetViews>
    <sheetView tabSelected="1" topLeftCell="M1" zoomScale="107" zoomScaleNormal="95" workbookViewId="0">
      <pane ySplit="1" topLeftCell="A2" activePane="bottomLeft" state="frozen"/>
      <selection pane="bottomLeft" activeCell="N4" sqref="N4"/>
    </sheetView>
  </sheetViews>
  <sheetFormatPr baseColWidth="10" defaultColWidth="8.83203125" defaultRowHeight="15" x14ac:dyDescent="0.2"/>
  <cols>
    <col min="1" max="1" width="8.83203125" style="13"/>
    <col min="2" max="2" width="38.5" style="3" customWidth="1"/>
    <col min="3" max="3" width="48.33203125" style="3" customWidth="1"/>
    <col min="4" max="4" width="18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0" bestFit="1" customWidth="1"/>
    <col min="16" max="16" width="20" bestFit="1" customWidth="1"/>
    <col min="17" max="17" width="41.1640625" customWidth="1"/>
    <col min="18" max="18" width="14.6640625" bestFit="1" customWidth="1"/>
    <col min="19" max="19" width="20.5" style="14" bestFit="1" customWidth="1"/>
    <col min="20" max="20" width="29.5" customWidth="1"/>
    <col min="21" max="21" width="21" customWidth="1"/>
  </cols>
  <sheetData>
    <row r="1" spans="1:21" s="16" customFormat="1" ht="16" x14ac:dyDescent="0.2">
      <c r="A1" s="24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5" t="s">
        <v>8306</v>
      </c>
      <c r="P1" s="26" t="s">
        <v>8307</v>
      </c>
      <c r="Q1" s="26" t="s">
        <v>8364</v>
      </c>
      <c r="R1" s="26" t="s">
        <v>8358</v>
      </c>
      <c r="S1" s="9" t="s">
        <v>8365</v>
      </c>
      <c r="T1" s="9" t="s">
        <v>8366</v>
      </c>
      <c r="U1" s="9" t="s">
        <v>8398</v>
      </c>
    </row>
    <row r="2" spans="1:21" ht="48" x14ac:dyDescent="0.2">
      <c r="A2" s="13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16" x14ac:dyDescent="0.2">
      <c r="A3" s="1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32" x14ac:dyDescent="0.2">
      <c r="A4" s="13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 s="13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48" x14ac:dyDescent="0.2">
      <c r="A6" s="13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32" x14ac:dyDescent="0.2">
      <c r="A7" s="13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 s="13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 s="13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 s="13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 s="13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 s="13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 s="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 s="13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 s="13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 s="13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 s="13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 s="13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 s="13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32" x14ac:dyDescent="0.2">
      <c r="A20" s="13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 s="13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32" x14ac:dyDescent="0.2">
      <c r="A22" s="13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32" x14ac:dyDescent="0.2">
      <c r="A23" s="1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 s="13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 s="13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 s="13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 s="13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32" x14ac:dyDescent="0.2">
      <c r="A28" s="13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32" x14ac:dyDescent="0.2">
      <c r="A29" s="13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 s="13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 s="13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 s="13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 s="1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 s="13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 s="13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 s="13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 s="13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 s="13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 s="13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 s="13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 s="13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 s="13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 s="1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 s="13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 s="13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 s="13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 s="13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32" x14ac:dyDescent="0.2">
      <c r="A48" s="13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 s="13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 s="13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 s="13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32" x14ac:dyDescent="0.2">
      <c r="A52" s="13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 s="1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 s="13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 s="13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 s="13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 s="13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 s="13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 s="13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 s="13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 s="13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32" x14ac:dyDescent="0.2">
      <c r="A62" s="13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 s="1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 s="13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 s="13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 s="13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 s="13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 s="13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 s="13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48" x14ac:dyDescent="0.2">
      <c r="A70" s="13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 s="13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 s="13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 s="1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 s="13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 s="13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 s="13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32" x14ac:dyDescent="0.2">
      <c r="A77" s="13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 s="13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32" x14ac:dyDescent="0.2">
      <c r="A79" s="13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 s="13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32" x14ac:dyDescent="0.2">
      <c r="A81" s="13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32" x14ac:dyDescent="0.2">
      <c r="A82" s="13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 s="1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 s="13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 s="13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32" x14ac:dyDescent="0.2">
      <c r="A86" s="13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 s="13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 s="13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32" x14ac:dyDescent="0.2">
      <c r="A89" s="13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 s="13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32" x14ac:dyDescent="0.2">
      <c r="A91" s="13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 s="13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 s="1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 s="13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 s="13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32" x14ac:dyDescent="0.2">
      <c r="A96" s="13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 s="13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 s="13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 s="13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 s="13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 s="13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 s="13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 s="1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32" x14ac:dyDescent="0.2">
      <c r="A104" s="13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 s="13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 s="13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32" x14ac:dyDescent="0.2">
      <c r="A107" s="13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 s="13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 s="13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32" x14ac:dyDescent="0.2">
      <c r="A110" s="13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32" x14ac:dyDescent="0.2">
      <c r="A111" s="13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32" x14ac:dyDescent="0.2">
      <c r="A112" s="13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32" x14ac:dyDescent="0.2">
      <c r="A113" s="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 s="13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 s="13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 s="13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 s="13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 s="13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 s="13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 s="13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 s="13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 s="13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 s="1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 s="13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 s="13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 s="13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 s="13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 s="13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 s="13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 s="13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 s="13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 s="13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 s="1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 s="13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 s="13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 s="13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 s="13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 s="13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 s="13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 s="13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 s="13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 s="13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32" x14ac:dyDescent="0.2">
      <c r="A143" s="1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 s="13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 s="13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32" x14ac:dyDescent="0.2">
      <c r="A146" s="13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 s="13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 s="13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16" x14ac:dyDescent="0.2">
      <c r="A149" s="13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 s="13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 s="13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32" x14ac:dyDescent="0.2">
      <c r="A152" s="13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 s="1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 s="13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 s="13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 s="13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48" x14ac:dyDescent="0.2">
      <c r="A157" s="13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 s="13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32" x14ac:dyDescent="0.2">
      <c r="A159" s="13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 s="13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 s="13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 s="13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 s="1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32" x14ac:dyDescent="0.2">
      <c r="A164" s="13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 s="13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 s="13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 s="13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32" x14ac:dyDescent="0.2">
      <c r="A168" s="13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 s="13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 s="13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 s="13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 s="13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 s="1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32" x14ac:dyDescent="0.2">
      <c r="A174" s="13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32" x14ac:dyDescent="0.2">
      <c r="A175" s="13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 s="13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 s="13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 s="13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 s="13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 s="13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 s="13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 s="13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 s="1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 s="13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 s="13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 s="13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 s="13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 s="13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 s="13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 s="13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 s="13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 s="13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 s="1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 s="13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 s="13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 s="13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 s="13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 s="13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 s="13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 s="13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 s="13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 s="13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 s="1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 s="13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32" x14ac:dyDescent="0.2">
      <c r="A205" s="13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 s="13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32" x14ac:dyDescent="0.2">
      <c r="A207" s="13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32" x14ac:dyDescent="0.2">
      <c r="A208" s="13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 s="13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 s="13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 s="13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 s="13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 s="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 s="13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32" x14ac:dyDescent="0.2">
      <c r="A215" s="13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 s="13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 s="13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 s="13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 s="13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 s="13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 s="13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 s="13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 s="1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 s="13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 s="13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 s="13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32" x14ac:dyDescent="0.2">
      <c r="A227" s="13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 s="13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 s="13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 s="13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 s="13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 s="13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 s="1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 s="13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32" x14ac:dyDescent="0.2">
      <c r="A235" s="13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 s="13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 s="13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 s="13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 s="13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 s="13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32" x14ac:dyDescent="0.2">
      <c r="A241" s="13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 s="13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 s="1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32" x14ac:dyDescent="0.2">
      <c r="A244" s="13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 s="13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 s="13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 s="13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32" x14ac:dyDescent="0.2">
      <c r="A248" s="13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48" x14ac:dyDescent="0.2">
      <c r="A249" s="13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 s="13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 s="13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 s="13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32" x14ac:dyDescent="0.2">
      <c r="A253" s="1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32" x14ac:dyDescent="0.2">
      <c r="A254" s="13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 s="13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32" x14ac:dyDescent="0.2">
      <c r="A256" s="13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 s="13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 s="13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 s="13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 s="13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 s="13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 s="13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 s="1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 s="13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48" x14ac:dyDescent="0.2">
      <c r="A265" s="13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 s="13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48" x14ac:dyDescent="0.2">
      <c r="A267" s="13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 s="13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32" x14ac:dyDescent="0.2">
      <c r="A269" s="13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 s="13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 s="13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32" x14ac:dyDescent="0.2">
      <c r="A272" s="13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 s="1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 s="13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 s="13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 s="13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32" x14ac:dyDescent="0.2">
      <c r="A277" s="13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 s="13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 s="13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 s="13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 s="13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 s="13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 s="1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32" x14ac:dyDescent="0.2">
      <c r="A284" s="13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16" x14ac:dyDescent="0.2">
      <c r="A285" s="13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 s="13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32" x14ac:dyDescent="0.2">
      <c r="A287" s="13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 s="13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 s="13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 s="13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 s="13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 s="13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32" x14ac:dyDescent="0.2">
      <c r="A293" s="1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 s="13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 s="13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 s="13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 s="13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32" x14ac:dyDescent="0.2">
      <c r="A298" s="13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32" x14ac:dyDescent="0.2">
      <c r="A299" s="13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16" x14ac:dyDescent="0.2">
      <c r="A300" s="13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 s="13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 s="13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32" x14ac:dyDescent="0.2">
      <c r="A303" s="1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48" x14ac:dyDescent="0.2">
      <c r="A304" s="13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 s="13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 s="13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 s="13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 s="13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 s="13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 s="13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 s="13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 s="13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32" x14ac:dyDescent="0.2">
      <c r="A313" s="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 s="13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 s="13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 s="13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 s="13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 s="13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 s="13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32" x14ac:dyDescent="0.2">
      <c r="A320" s="13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48" x14ac:dyDescent="0.2">
      <c r="A321" s="13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 s="13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32" x14ac:dyDescent="0.2">
      <c r="A323" s="1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2" x14ac:dyDescent="0.2">
      <c r="A324" s="13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 s="13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32" x14ac:dyDescent="0.2">
      <c r="A326" s="13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 s="13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32" x14ac:dyDescent="0.2">
      <c r="A328" s="13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 s="13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 s="13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32" x14ac:dyDescent="0.2">
      <c r="A331" s="13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 s="13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 s="1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 s="13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 s="13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 s="13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 s="13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 s="13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 s="13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 s="13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 s="13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32" x14ac:dyDescent="0.2">
      <c r="A342" s="13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 s="1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 s="13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 s="13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 s="13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32" x14ac:dyDescent="0.2">
      <c r="A347" s="13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 s="13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 s="13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 s="13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 s="13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32" x14ac:dyDescent="0.2">
      <c r="A352" s="13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 s="1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32" x14ac:dyDescent="0.2">
      <c r="A354" s="13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 s="13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 s="13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 s="13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 s="13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 s="13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32" x14ac:dyDescent="0.2">
      <c r="A360" s="13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32" x14ac:dyDescent="0.2">
      <c r="A361" s="13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 s="13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 s="1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 s="13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 s="13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 s="13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32" x14ac:dyDescent="0.2">
      <c r="A367" s="13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32" x14ac:dyDescent="0.2">
      <c r="A368" s="13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 s="13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 s="13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 s="13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 s="13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 s="1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 s="13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32" x14ac:dyDescent="0.2">
      <c r="A375" s="13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 s="13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 s="13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 s="13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32" x14ac:dyDescent="0.2">
      <c r="A379" s="13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 s="13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 s="13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 s="13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32" x14ac:dyDescent="0.2">
      <c r="A383" s="1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 s="13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 s="13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 s="13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 s="13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 s="13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 s="13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 s="13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 s="13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32" x14ac:dyDescent="0.2">
      <c r="A392" s="13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32" x14ac:dyDescent="0.2">
      <c r="A393" s="1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 s="13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 s="13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 s="13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32" x14ac:dyDescent="0.2">
      <c r="A397" s="13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 s="13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48" x14ac:dyDescent="0.2">
      <c r="A399" s="13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32" x14ac:dyDescent="0.2">
      <c r="A400" s="13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 s="13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32" x14ac:dyDescent="0.2">
      <c r="A402" s="13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 s="1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 s="13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32" x14ac:dyDescent="0.2">
      <c r="A405" s="13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32" x14ac:dyDescent="0.2">
      <c r="A406" s="13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 s="13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 s="13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32" x14ac:dyDescent="0.2">
      <c r="A409" s="13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32" x14ac:dyDescent="0.2">
      <c r="A410" s="13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 s="13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 s="13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 s="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 s="13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 s="13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 s="13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48" x14ac:dyDescent="0.2">
      <c r="A417" s="13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 s="13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 s="13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 s="13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32" x14ac:dyDescent="0.2">
      <c r="A421" s="13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 s="13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 s="1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 s="13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 s="13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 s="13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 s="13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 s="13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 s="13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 s="13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48" x14ac:dyDescent="0.2">
      <c r="A431" s="13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 s="13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32" x14ac:dyDescent="0.2">
      <c r="A433" s="1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 s="13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 s="13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 s="13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 s="13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 s="13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 s="13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32" x14ac:dyDescent="0.2">
      <c r="A440" s="13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 s="13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32" x14ac:dyDescent="0.2">
      <c r="A442" s="13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 s="1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 s="13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 s="13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 s="13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32" x14ac:dyDescent="0.2">
      <c r="A447" s="13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 s="13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 s="13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 s="13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 s="13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 s="13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 s="1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 s="13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 s="13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32" x14ac:dyDescent="0.2">
      <c r="A456" s="13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 s="13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 s="13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 s="13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32" x14ac:dyDescent="0.2">
      <c r="A460" s="13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 s="13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 s="13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 s="1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 s="13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 s="13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 s="13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 s="13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 s="13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 s="13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 s="13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 s="13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 s="13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48" x14ac:dyDescent="0.2">
      <c r="A473" s="1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 s="13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32" x14ac:dyDescent="0.2">
      <c r="A475" s="13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 s="13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 s="13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16" x14ac:dyDescent="0.2">
      <c r="A478" s="13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 s="13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32" x14ac:dyDescent="0.2">
      <c r="A480" s="13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32" x14ac:dyDescent="0.2">
      <c r="A481" s="13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 s="13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 s="1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32" x14ac:dyDescent="0.2">
      <c r="A484" s="13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 s="13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48" x14ac:dyDescent="0.2">
      <c r="A486" s="13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 s="13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 s="13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 s="13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 s="13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32" x14ac:dyDescent="0.2">
      <c r="A491" s="13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 s="13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32" x14ac:dyDescent="0.2">
      <c r="A493" s="1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 s="13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32" x14ac:dyDescent="0.2">
      <c r="A495" s="13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 s="13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 s="13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 s="13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 s="13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 s="13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 s="13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48" x14ac:dyDescent="0.2">
      <c r="A502" s="13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 s="1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 s="13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32" x14ac:dyDescent="0.2">
      <c r="A505" s="13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 s="13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 s="13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32" x14ac:dyDescent="0.2">
      <c r="A508" s="13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 s="13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 s="13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32" x14ac:dyDescent="0.2">
      <c r="A511" s="13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32" x14ac:dyDescent="0.2">
      <c r="A512" s="13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32" x14ac:dyDescent="0.2">
      <c r="A513" s="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 s="13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 s="13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2" x14ac:dyDescent="0.2">
      <c r="A516" s="13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32" x14ac:dyDescent="0.2">
      <c r="A517" s="13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 s="13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 s="13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 s="13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 s="13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 s="13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 s="1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32" x14ac:dyDescent="0.2">
      <c r="A524" s="13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 s="13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 s="13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 s="13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 s="13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 s="13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 s="13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 s="13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 s="13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 s="1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 s="13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 s="13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 s="13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 s="13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 s="13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 s="13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 s="13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32" x14ac:dyDescent="0.2">
      <c r="A541" s="13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48" x14ac:dyDescent="0.2">
      <c r="A542" s="13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32" x14ac:dyDescent="0.2">
      <c r="A543" s="1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 s="13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 s="13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 s="13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 s="13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 s="13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 s="13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32" x14ac:dyDescent="0.2">
      <c r="A550" s="13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 s="13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 s="13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 s="1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32" x14ac:dyDescent="0.2">
      <c r="A554" s="13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32" x14ac:dyDescent="0.2">
      <c r="A555" s="13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 s="13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 s="13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 s="13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 s="13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 s="13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 s="13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 s="13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 s="1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 s="13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 s="13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 s="13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 s="13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 s="13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 s="13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 s="13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 s="13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 s="13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 s="1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 s="13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 s="13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 s="13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 s="13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 s="13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 s="13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6" x14ac:dyDescent="0.2">
      <c r="A580" s="13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 s="13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 s="13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 s="1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 s="13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 s="13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 s="13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 s="13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32" x14ac:dyDescent="0.2">
      <c r="A588" s="13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64" x14ac:dyDescent="0.2">
      <c r="A589" s="13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 s="13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 s="13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 s="13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 s="1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 s="13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 s="13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 s="13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 s="13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 s="13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32" x14ac:dyDescent="0.2">
      <c r="A599" s="13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 s="13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 s="13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 s="13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 s="1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 s="13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32" x14ac:dyDescent="0.2">
      <c r="A605" s="13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 s="13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16" x14ac:dyDescent="0.2">
      <c r="A607" s="13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 s="13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32" x14ac:dyDescent="0.2">
      <c r="A609" s="13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 s="13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 s="13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32" x14ac:dyDescent="0.2">
      <c r="A612" s="13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 s="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 s="13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 s="13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32" x14ac:dyDescent="0.2">
      <c r="A616" s="13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32" x14ac:dyDescent="0.2">
      <c r="A617" s="13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 s="13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 s="13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 s="13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 s="13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32" x14ac:dyDescent="0.2">
      <c r="A622" s="13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 s="1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 s="13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 s="13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32" x14ac:dyDescent="0.2">
      <c r="A626" s="13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 s="13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 s="13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 s="13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32" x14ac:dyDescent="0.2">
      <c r="A630" s="13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 s="13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 s="13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 s="1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 s="13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 s="13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 s="13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 s="13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 s="13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 s="13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 s="13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 s="13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 s="13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 s="1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 s="13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 s="13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 s="13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 s="13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 s="13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 s="13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16" x14ac:dyDescent="0.2">
      <c r="A650" s="13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 s="13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 s="13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 s="1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 s="13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 s="13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 s="13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32" x14ac:dyDescent="0.2">
      <c r="A657" s="13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 s="13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 s="13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 s="13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 s="13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 s="13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32" x14ac:dyDescent="0.2">
      <c r="A663" s="1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 s="13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 s="13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 s="13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 s="13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 s="13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 s="13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32" x14ac:dyDescent="0.2">
      <c r="A670" s="13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32" x14ac:dyDescent="0.2">
      <c r="A671" s="13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 s="13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 s="1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 s="13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 s="13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 s="13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 s="13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 s="13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 s="13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 s="13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 s="13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 s="13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 s="1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32" x14ac:dyDescent="0.2">
      <c r="A684" s="13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 s="13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 s="13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 s="13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32" x14ac:dyDescent="0.2">
      <c r="A688" s="13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32" x14ac:dyDescent="0.2">
      <c r="A689" s="13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 s="13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 s="13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 s="13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 s="1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 s="13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 s="13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 s="13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 s="13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 s="13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 s="13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 s="13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 s="13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 s="13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 s="1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 s="13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 s="13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32" x14ac:dyDescent="0.2">
      <c r="A706" s="13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 s="13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 s="13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 s="13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 s="13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 s="13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 s="13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 s="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 s="13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 s="13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32" x14ac:dyDescent="0.2">
      <c r="A716" s="13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 s="13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32" x14ac:dyDescent="0.2">
      <c r="A718" s="13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 s="13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 s="13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 s="13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32" x14ac:dyDescent="0.2">
      <c r="A722" s="13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 s="1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 s="13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 s="13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 s="13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 s="13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 s="13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 s="13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32" x14ac:dyDescent="0.2">
      <c r="A730" s="13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 s="13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16" x14ac:dyDescent="0.2">
      <c r="A732" s="13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32" x14ac:dyDescent="0.2">
      <c r="A733" s="1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 s="13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 s="13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 s="13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 s="13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 s="13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 s="13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 s="13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 s="13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 s="13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16" x14ac:dyDescent="0.2">
      <c r="A743" s="1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 s="13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 s="13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 s="13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 s="13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 s="13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 s="13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32" x14ac:dyDescent="0.2">
      <c r="A750" s="13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32" x14ac:dyDescent="0.2">
      <c r="A751" s="13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 s="13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32" x14ac:dyDescent="0.2">
      <c r="A753" s="1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 s="13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 s="13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 s="13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 s="13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32" x14ac:dyDescent="0.2">
      <c r="A758" s="13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 s="13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 s="13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32" x14ac:dyDescent="0.2">
      <c r="A761" s="13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 s="13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32" x14ac:dyDescent="0.2">
      <c r="A763" s="1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32" x14ac:dyDescent="0.2">
      <c r="A764" s="13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32" x14ac:dyDescent="0.2">
      <c r="A765" s="13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32" x14ac:dyDescent="0.2">
      <c r="A766" s="13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 s="13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 s="13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 s="13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 s="13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 s="13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 s="13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32" x14ac:dyDescent="0.2">
      <c r="A773" s="1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48" x14ac:dyDescent="0.2">
      <c r="A774" s="13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 s="13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 s="13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32" x14ac:dyDescent="0.2">
      <c r="A777" s="13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 s="13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 s="13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32" x14ac:dyDescent="0.2">
      <c r="A780" s="13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 s="13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 s="13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32" x14ac:dyDescent="0.2">
      <c r="A783" s="1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32" x14ac:dyDescent="0.2">
      <c r="A784" s="13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 s="13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 s="13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 s="13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32" x14ac:dyDescent="0.2">
      <c r="A788" s="13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 s="13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 s="13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 s="13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 s="13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 s="1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 s="13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 s="13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 s="13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 s="13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48" x14ac:dyDescent="0.2">
      <c r="A798" s="13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 s="13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32" x14ac:dyDescent="0.2">
      <c r="A800" s="13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 s="13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32" x14ac:dyDescent="0.2">
      <c r="A802" s="13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32" x14ac:dyDescent="0.2">
      <c r="A803" s="1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 s="13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 s="13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 s="13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32" x14ac:dyDescent="0.2">
      <c r="A807" s="13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 s="13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 s="13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 s="13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 s="13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 s="13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 s="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 s="13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 s="13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 s="13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16" x14ac:dyDescent="0.2">
      <c r="A817" s="13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 s="13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32" x14ac:dyDescent="0.2">
      <c r="A819" s="13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 s="13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16" x14ac:dyDescent="0.2">
      <c r="A821" s="13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32" x14ac:dyDescent="0.2">
      <c r="A822" s="13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32" x14ac:dyDescent="0.2">
      <c r="A823" s="1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 s="13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32" x14ac:dyDescent="0.2">
      <c r="A825" s="13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 s="13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 s="13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32" x14ac:dyDescent="0.2">
      <c r="A828" s="13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 s="13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 s="13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 s="13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32" x14ac:dyDescent="0.2">
      <c r="A832" s="13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 s="1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 s="13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 s="13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 s="13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 s="13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 s="13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 s="13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 s="13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32" x14ac:dyDescent="0.2">
      <c r="A841" s="13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 s="13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 s="1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 s="13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 s="13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 s="13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32" x14ac:dyDescent="0.2">
      <c r="A847" s="13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 s="13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 s="13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 s="13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48" x14ac:dyDescent="0.2">
      <c r="A851" s="13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32" x14ac:dyDescent="0.2">
      <c r="A852" s="13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 s="1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 s="13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32" x14ac:dyDescent="0.2">
      <c r="A855" s="13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32" x14ac:dyDescent="0.2">
      <c r="A856" s="13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 s="13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 s="13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 s="13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 s="13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 s="13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 s="13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 s="1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32" x14ac:dyDescent="0.2">
      <c r="A864" s="13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32" x14ac:dyDescent="0.2">
      <c r="A865" s="13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 s="13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 s="13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32" x14ac:dyDescent="0.2">
      <c r="A868" s="13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 s="13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48" x14ac:dyDescent="0.2">
      <c r="A870" s="13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 s="13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 s="13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 s="1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32" x14ac:dyDescent="0.2">
      <c r="A874" s="13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 s="13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 s="13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48" x14ac:dyDescent="0.2">
      <c r="A877" s="13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 s="13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 s="13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 s="13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 s="13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 s="13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32" x14ac:dyDescent="0.2">
      <c r="A883" s="1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 s="13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 s="13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32" x14ac:dyDescent="0.2">
      <c r="A886" s="13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32" x14ac:dyDescent="0.2">
      <c r="A887" s="13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 s="13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 s="13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 s="13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 s="13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 s="13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 s="1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 s="13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32" x14ac:dyDescent="0.2">
      <c r="A895" s="13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 s="13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 s="13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 s="13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 s="13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 s="13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32" x14ac:dyDescent="0.2">
      <c r="A901" s="13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 s="13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48" x14ac:dyDescent="0.2">
      <c r="A903" s="1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 s="13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32" x14ac:dyDescent="0.2">
      <c r="A905" s="13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 s="13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32" x14ac:dyDescent="0.2">
      <c r="A907" s="13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 s="13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 s="13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32" x14ac:dyDescent="0.2">
      <c r="A910" s="13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 s="13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 s="13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 s="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32" x14ac:dyDescent="0.2">
      <c r="A914" s="13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 s="13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32" x14ac:dyDescent="0.2">
      <c r="A916" s="13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32" x14ac:dyDescent="0.2">
      <c r="A917" s="13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32" x14ac:dyDescent="0.2">
      <c r="A918" s="13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 s="13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 s="13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 s="13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32" x14ac:dyDescent="0.2">
      <c r="A922" s="13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 s="1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32" x14ac:dyDescent="0.2">
      <c r="A924" s="13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 s="13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 s="13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32" x14ac:dyDescent="0.2">
      <c r="A927" s="13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48" x14ac:dyDescent="0.2">
      <c r="A928" s="13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 s="13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32" x14ac:dyDescent="0.2">
      <c r="A930" s="13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 s="13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 s="13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32" x14ac:dyDescent="0.2">
      <c r="A933" s="1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 s="13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 s="13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 s="13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 s="13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32" x14ac:dyDescent="0.2">
      <c r="A938" s="13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32" x14ac:dyDescent="0.2">
      <c r="A939" s="13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 s="13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 s="13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32" x14ac:dyDescent="0.2">
      <c r="A942" s="13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 s="1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 s="13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 s="13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 s="13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32" x14ac:dyDescent="0.2">
      <c r="A947" s="13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 s="13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 s="13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32" x14ac:dyDescent="0.2">
      <c r="A950" s="13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32" x14ac:dyDescent="0.2">
      <c r="A951" s="13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32" x14ac:dyDescent="0.2">
      <c r="A952" s="13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 s="1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 s="13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32" x14ac:dyDescent="0.2">
      <c r="A955" s="13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 s="13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 s="13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8" x14ac:dyDescent="0.2">
      <c r="A958" s="13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 s="13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 s="13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 s="13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32" x14ac:dyDescent="0.2">
      <c r="A962" s="13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32" x14ac:dyDescent="0.2">
      <c r="A963" s="1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 s="13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 s="13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 s="13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 s="13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32" x14ac:dyDescent="0.2">
      <c r="A968" s="13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32" x14ac:dyDescent="0.2">
      <c r="A969" s="13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 s="13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16" x14ac:dyDescent="0.2">
      <c r="A971" s="13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 s="13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 s="1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 s="13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 s="13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32" x14ac:dyDescent="0.2">
      <c r="A976" s="13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 s="13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 s="13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 s="13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32" x14ac:dyDescent="0.2">
      <c r="A980" s="13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 s="13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 s="13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 s="1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 s="13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 s="13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64" x14ac:dyDescent="0.2">
      <c r="A986" s="13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 s="13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 s="13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 s="13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 s="13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 s="13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 s="13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64" x14ac:dyDescent="0.2">
      <c r="A993" s="1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32" x14ac:dyDescent="0.2">
      <c r="A994" s="13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 s="13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 s="13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 s="13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 s="13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 s="13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 s="13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32" x14ac:dyDescent="0.2">
      <c r="A1001" s="13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32" x14ac:dyDescent="0.2">
      <c r="A1002" s="13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 s="1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 s="13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32" x14ac:dyDescent="0.2">
      <c r="A1005" s="13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 s="13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 s="13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32" x14ac:dyDescent="0.2">
      <c r="A1008" s="13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32" x14ac:dyDescent="0.2">
      <c r="A1009" s="13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 s="13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 s="13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 s="13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32" x14ac:dyDescent="0.2">
      <c r="A1013" s="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 s="13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 s="13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 s="13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 s="13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32" x14ac:dyDescent="0.2">
      <c r="A1018" s="13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 s="13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32" x14ac:dyDescent="0.2">
      <c r="A1020" s="13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 s="13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 s="13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32" x14ac:dyDescent="0.2">
      <c r="A1023" s="1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 s="13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32" x14ac:dyDescent="0.2">
      <c r="A1025" s="13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 s="13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 s="13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 s="13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 s="13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 s="13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 s="13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16" x14ac:dyDescent="0.2">
      <c r="A1032" s="13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 s="1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 s="13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 s="13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 s="13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 s="13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32" x14ac:dyDescent="0.2">
      <c r="A1038" s="13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 s="13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 s="13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 s="13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 s="13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32" x14ac:dyDescent="0.2">
      <c r="A1043" s="1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 s="13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32" x14ac:dyDescent="0.2">
      <c r="A1045" s="13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 s="13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32" x14ac:dyDescent="0.2">
      <c r="A1047" s="13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 s="13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32" x14ac:dyDescent="0.2">
      <c r="A1049" s="13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 s="13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 s="13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 s="13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 s="1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48" x14ac:dyDescent="0.2">
      <c r="A1054" s="13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 s="13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 s="13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 s="13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 s="13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 s="13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 s="13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 s="13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 s="13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 s="1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 s="13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 s="13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 s="13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 s="13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32" x14ac:dyDescent="0.2">
      <c r="A1068" s="13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32" x14ac:dyDescent="0.2">
      <c r="A1069" s="13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 s="13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32" x14ac:dyDescent="0.2">
      <c r="A1071" s="13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32" x14ac:dyDescent="0.2">
      <c r="A1072" s="13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 s="1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 s="13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 s="13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 s="13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 s="13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 s="13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32" x14ac:dyDescent="0.2">
      <c r="A1079" s="13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 s="13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 s="13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32" x14ac:dyDescent="0.2">
      <c r="A1082" s="13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32" x14ac:dyDescent="0.2">
      <c r="A1083" s="1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 s="13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 s="13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 s="13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 s="13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 s="13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 s="13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 s="13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 s="13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 s="13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 s="1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 s="13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32" x14ac:dyDescent="0.2">
      <c r="A1095" s="13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 s="13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 s="13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 s="13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32" x14ac:dyDescent="0.2">
      <c r="A1099" s="13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 s="13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 s="13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32" x14ac:dyDescent="0.2">
      <c r="A1102" s="13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 s="1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 s="13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 s="13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 s="13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 s="13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32" x14ac:dyDescent="0.2">
      <c r="A1108" s="13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48" x14ac:dyDescent="0.2">
      <c r="A1109" s="13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 s="13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 s="13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32" x14ac:dyDescent="0.2">
      <c r="A1112" s="13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 s="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32" x14ac:dyDescent="0.2">
      <c r="A1114" s="13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 s="13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 s="13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 s="13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 s="13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32" x14ac:dyDescent="0.2">
      <c r="A1119" s="13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 s="13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 s="13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 s="13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32" x14ac:dyDescent="0.2">
      <c r="A1123" s="1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 s="13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 s="13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 s="13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 s="13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 s="13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48" x14ac:dyDescent="0.2">
      <c r="A1129" s="13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 s="13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32" x14ac:dyDescent="0.2">
      <c r="A1131" s="13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 s="13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 s="1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32" x14ac:dyDescent="0.2">
      <c r="A1134" s="13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 s="13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32" x14ac:dyDescent="0.2">
      <c r="A1136" s="13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 s="13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 s="13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 s="13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 s="13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 s="13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32" x14ac:dyDescent="0.2">
      <c r="A1142" s="13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 s="1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 s="13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 s="13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32" x14ac:dyDescent="0.2">
      <c r="A1146" s="13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32" x14ac:dyDescent="0.2">
      <c r="A1147" s="13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 s="13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 s="13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 s="13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16" x14ac:dyDescent="0.2">
      <c r="A1151" s="13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 s="13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 s="1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 s="13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 s="13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2" x14ac:dyDescent="0.2">
      <c r="A1156" s="13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 s="13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 s="13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 s="13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 s="13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 s="13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32" x14ac:dyDescent="0.2">
      <c r="A1162" s="13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 s="1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 s="13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 s="13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 s="13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 s="13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 s="13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32" x14ac:dyDescent="0.2">
      <c r="A1169" s="13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32" x14ac:dyDescent="0.2">
      <c r="A1170" s="13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 s="13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32" x14ac:dyDescent="0.2">
      <c r="A1172" s="13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 s="1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 s="13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 s="13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32" x14ac:dyDescent="0.2">
      <c r="A1176" s="13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32" x14ac:dyDescent="0.2">
      <c r="A1177" s="13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 s="13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 s="13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 s="13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 s="13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 s="13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 s="1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 s="13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 s="13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 s="13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 s="13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 s="13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 s="13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32" x14ac:dyDescent="0.2">
      <c r="A1190" s="13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 s="13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 s="13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 s="1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 s="13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 s="13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 s="13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8" x14ac:dyDescent="0.2">
      <c r="A1197" s="13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 s="13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 s="13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 s="13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 s="13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 s="13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 s="1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 s="13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 s="13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32" x14ac:dyDescent="0.2">
      <c r="A1206" s="13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 s="13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 s="13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 s="13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 s="13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 s="13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16" x14ac:dyDescent="0.2">
      <c r="A1212" s="13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 s="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 s="13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 s="13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 s="13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 s="13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 s="13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 s="13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 s="13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 s="13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32" x14ac:dyDescent="0.2">
      <c r="A1222" s="13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 s="1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 s="13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 s="13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 s="13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 s="13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32" x14ac:dyDescent="0.2">
      <c r="A1228" s="13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 s="13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 s="13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 s="13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 s="13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 s="1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 s="13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 s="13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 s="13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 s="13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 s="13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 s="13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 s="13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 s="13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 s="13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 s="1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 s="13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32" x14ac:dyDescent="0.2">
      <c r="A1245" s="13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32" x14ac:dyDescent="0.2">
      <c r="A1246" s="13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 s="13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 s="13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 s="13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 s="13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32" x14ac:dyDescent="0.2">
      <c r="A1251" s="13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 s="13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 s="1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32" x14ac:dyDescent="0.2">
      <c r="A1254" s="13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 s="13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 s="13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32" x14ac:dyDescent="0.2">
      <c r="A1257" s="13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 s="13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 s="13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32" x14ac:dyDescent="0.2">
      <c r="A1260" s="13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 s="13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 s="13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 s="1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 s="13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 s="13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 s="13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48" x14ac:dyDescent="0.2">
      <c r="A1267" s="13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 s="13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 s="13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 s="13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 s="13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 s="13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 s="1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 s="13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 s="13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32" x14ac:dyDescent="0.2">
      <c r="A1276" s="13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 s="13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 s="13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 s="13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 s="13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 s="13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32" x14ac:dyDescent="0.2">
      <c r="A1282" s="13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 s="1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 s="13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32" x14ac:dyDescent="0.2">
      <c r="A1285" s="13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 s="13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 s="13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32" x14ac:dyDescent="0.2">
      <c r="A1288" s="13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 s="13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 s="13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32" x14ac:dyDescent="0.2">
      <c r="A1291" s="13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16" x14ac:dyDescent="0.2">
      <c r="A1292" s="13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 s="1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 s="13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 s="13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 s="13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 s="13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 s="13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 s="13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 s="13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32" x14ac:dyDescent="0.2">
      <c r="A1301" s="13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 s="13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 s="1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32" x14ac:dyDescent="0.2">
      <c r="A1304" s="13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 s="13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 s="13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 s="13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48" x14ac:dyDescent="0.2">
      <c r="A1308" s="13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 s="13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 s="13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 s="13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 s="13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 s="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32" x14ac:dyDescent="0.2">
      <c r="A1314" s="13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 s="13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 s="13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 s="13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32" x14ac:dyDescent="0.2">
      <c r="A1318" s="13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 s="13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 s="13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 s="13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 s="13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 s="1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 s="13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 s="13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 s="13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 s="13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 s="13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 s="13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 s="13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 s="13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32" x14ac:dyDescent="0.2">
      <c r="A1332" s="13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32" x14ac:dyDescent="0.2">
      <c r="A1333" s="1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 s="13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 s="13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32" x14ac:dyDescent="0.2">
      <c r="A1336" s="13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 s="13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 s="13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 s="13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 s="13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16" x14ac:dyDescent="0.2">
      <c r="A1341" s="13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32" x14ac:dyDescent="0.2">
      <c r="A1342" s="13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 s="1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 s="13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 s="13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 s="13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 s="13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2" x14ac:dyDescent="0.2">
      <c r="A1348" s="13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 s="13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 s="13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 s="13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 s="13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 s="1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 s="13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 s="13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 s="13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 s="13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 s="13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32" x14ac:dyDescent="0.2">
      <c r="A1359" s="13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32" x14ac:dyDescent="0.2">
      <c r="A1360" s="13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 s="13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 s="13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32" x14ac:dyDescent="0.2">
      <c r="A1363" s="1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 s="13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 s="13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 s="13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 s="13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 s="13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32" x14ac:dyDescent="0.2">
      <c r="A1369" s="13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32" x14ac:dyDescent="0.2">
      <c r="A1370" s="13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 s="13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 s="13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 s="1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 s="13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 s="13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 s="13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 s="13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 s="13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 s="13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 s="13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 s="13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 s="13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 s="1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32" x14ac:dyDescent="0.2">
      <c r="A1384" s="13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 s="13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32" x14ac:dyDescent="0.2">
      <c r="A1386" s="13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32" x14ac:dyDescent="0.2">
      <c r="A1387" s="13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 s="13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 s="13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 s="13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 s="13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32" x14ac:dyDescent="0.2">
      <c r="A1392" s="13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32" x14ac:dyDescent="0.2">
      <c r="A1393" s="1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32" x14ac:dyDescent="0.2">
      <c r="A1394" s="13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 s="13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 s="13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 s="13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 s="13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 s="13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32" x14ac:dyDescent="0.2">
      <c r="A1400" s="13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 s="13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 s="13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 s="1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 s="13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 s="13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 s="13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 s="13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 s="13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32" x14ac:dyDescent="0.2">
      <c r="A1409" s="13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 s="13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32" x14ac:dyDescent="0.2">
      <c r="A1411" s="13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 s="13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 s="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 s="13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 s="13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 s="13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 s="13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 s="13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 s="13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 s="13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 s="13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 s="13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 s="1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 s="13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 s="13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32" x14ac:dyDescent="0.2">
      <c r="A1426" s="13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 s="13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 s="13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 s="13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 s="13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 s="13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32" x14ac:dyDescent="0.2">
      <c r="A1432" s="13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 s="1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 s="13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 s="13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32" x14ac:dyDescent="0.2">
      <c r="A1436" s="13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 s="13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 s="13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 s="13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 s="13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 s="13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 s="13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 s="1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 s="13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 s="13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 s="13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 s="13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 s="13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16" x14ac:dyDescent="0.2">
      <c r="A1449" s="13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 s="13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 s="13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 s="13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 s="1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 s="13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 s="13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 s="13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 s="13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 s="13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 s="13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 s="13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32" x14ac:dyDescent="0.2">
      <c r="A1461" s="13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32" x14ac:dyDescent="0.2">
      <c r="A1462" s="13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 s="1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 s="13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 s="13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 s="13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 s="13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 s="13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 s="13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 s="13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 s="13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 s="13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 s="1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 s="13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 s="13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 s="13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 s="13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 s="13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 s="13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 s="13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 s="13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 s="13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 s="1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 s="13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 s="13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 s="13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 s="13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 s="13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32" x14ac:dyDescent="0.2">
      <c r="A1489" s="13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32" x14ac:dyDescent="0.2">
      <c r="A1490" s="13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32" x14ac:dyDescent="0.2">
      <c r="A1491" s="13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 s="13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 s="1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 s="13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 s="13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 s="13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 s="13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 s="13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 s="13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 s="13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 s="13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 s="13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 s="1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 s="13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 s="13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 s="13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 s="13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32" x14ac:dyDescent="0.2">
      <c r="A1508" s="13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 s="13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32" x14ac:dyDescent="0.2">
      <c r="A1510" s="13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 s="13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 s="13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 s="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 s="13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32" x14ac:dyDescent="0.2">
      <c r="A1515" s="13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32" x14ac:dyDescent="0.2">
      <c r="A1516" s="13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 s="13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 s="13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 s="13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 s="13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 s="13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 s="13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32" x14ac:dyDescent="0.2">
      <c r="A1523" s="1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 s="13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 s="13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32" x14ac:dyDescent="0.2">
      <c r="A1526" s="13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 s="13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 s="13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 s="13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 s="13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 s="13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 s="13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 s="1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 s="13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 s="13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 s="13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 s="13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 s="13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32" x14ac:dyDescent="0.2">
      <c r="A1539" s="13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2" x14ac:dyDescent="0.2">
      <c r="A1540" s="13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 s="13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 s="13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32" x14ac:dyDescent="0.2">
      <c r="A1543" s="1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 s="13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32" x14ac:dyDescent="0.2">
      <c r="A1545" s="13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 s="13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 s="13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 s="13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32" x14ac:dyDescent="0.2">
      <c r="A1549" s="13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 s="13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 s="13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 s="13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 s="1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 s="13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 s="13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 s="13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32" x14ac:dyDescent="0.2">
      <c r="A1557" s="13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32" x14ac:dyDescent="0.2">
      <c r="A1558" s="13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32" x14ac:dyDescent="0.2">
      <c r="A1559" s="13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 s="13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 s="13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 s="13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 s="1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 s="13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 s="13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 s="13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 s="13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32" x14ac:dyDescent="0.2">
      <c r="A1568" s="13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 s="13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 s="13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 s="13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 s="13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 s="1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 s="13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 s="13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 s="13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 s="13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 s="13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 s="13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48" x14ac:dyDescent="0.2">
      <c r="A1580" s="13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 s="13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 s="13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 s="1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 s="13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 s="13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 s="13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 s="13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16" x14ac:dyDescent="0.2">
      <c r="A1588" s="13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 s="13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 s="13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32" x14ac:dyDescent="0.2">
      <c r="A1591" s="13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 s="13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 s="1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 s="13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 s="13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 s="13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 s="13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 s="13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 s="13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 s="13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32" x14ac:dyDescent="0.2">
      <c r="A1601" s="13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 s="13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32" x14ac:dyDescent="0.2">
      <c r="A1603" s="1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2" x14ac:dyDescent="0.2">
      <c r="A1604" s="13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 s="13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 s="13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 s="13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 s="13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32" x14ac:dyDescent="0.2">
      <c r="A1609" s="13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 s="13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32" x14ac:dyDescent="0.2">
      <c r="A1611" s="13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 s="13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 s="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 s="13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 s="13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 s="13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32" x14ac:dyDescent="0.2">
      <c r="A1617" s="13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32" x14ac:dyDescent="0.2">
      <c r="A1618" s="13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 s="13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 s="13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 s="13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 s="13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32" x14ac:dyDescent="0.2">
      <c r="A1623" s="1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32" x14ac:dyDescent="0.2">
      <c r="A1624" s="13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 s="13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 s="13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 s="13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32" x14ac:dyDescent="0.2">
      <c r="A1628" s="13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 s="13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 s="13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 s="13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 s="13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 s="1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 s="13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 s="13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 s="13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 s="13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 s="13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32" x14ac:dyDescent="0.2">
      <c r="A1639" s="13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 s="13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 s="13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 s="13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16" x14ac:dyDescent="0.2">
      <c r="A1643" s="1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 s="13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 s="13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32" x14ac:dyDescent="0.2">
      <c r="A1646" s="13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32" x14ac:dyDescent="0.2">
      <c r="A1647" s="13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 s="13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32" x14ac:dyDescent="0.2">
      <c r="A1649" s="13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32" x14ac:dyDescent="0.2">
      <c r="A1650" s="13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 s="13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 s="13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 s="1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 s="13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32" x14ac:dyDescent="0.2">
      <c r="A1655" s="13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 s="13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 s="13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48" x14ac:dyDescent="0.2">
      <c r="A1658" s="13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 s="13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 s="13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 s="13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 s="13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48" x14ac:dyDescent="0.2">
      <c r="A1663" s="1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 s="13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 s="13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32" x14ac:dyDescent="0.2">
      <c r="A1666" s="13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 s="13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2" x14ac:dyDescent="0.2">
      <c r="A1668" s="13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 s="13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 s="13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 s="13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48" x14ac:dyDescent="0.2">
      <c r="A1672" s="13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 s="1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 s="13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32" x14ac:dyDescent="0.2">
      <c r="A1675" s="13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 s="13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 s="13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 s="13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32" x14ac:dyDescent="0.2">
      <c r="A1679" s="13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 s="13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 s="13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 s="13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 s="1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 s="13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32" x14ac:dyDescent="0.2">
      <c r="A1685" s="13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 s="13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 s="13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 s="13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 s="13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48" x14ac:dyDescent="0.2">
      <c r="A1690" s="13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 s="13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32" x14ac:dyDescent="0.2">
      <c r="A1692" s="13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 s="1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32" x14ac:dyDescent="0.2">
      <c r="A1694" s="13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 s="13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 s="13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 s="13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 s="13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32" x14ac:dyDescent="0.2">
      <c r="A1699" s="13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8" x14ac:dyDescent="0.2">
      <c r="A1700" s="13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 s="13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 s="13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 s="1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 s="13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 s="13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 s="13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32" x14ac:dyDescent="0.2">
      <c r="A1707" s="13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 s="13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 s="13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 s="13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32" x14ac:dyDescent="0.2">
      <c r="A1711" s="13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 s="13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 s="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 s="13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 s="13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 s="13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 s="13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 s="13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32" x14ac:dyDescent="0.2">
      <c r="A1719" s="13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 s="13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 s="13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 s="13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 s="1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32" x14ac:dyDescent="0.2">
      <c r="A1724" s="13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 s="13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 s="13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 s="13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 s="13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 s="13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32" x14ac:dyDescent="0.2">
      <c r="A1730" s="13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 s="13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 s="13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 s="1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 s="13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 s="13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 s="13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32" x14ac:dyDescent="0.2">
      <c r="A1737" s="13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 s="13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 s="13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 s="13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 s="13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 s="13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 s="1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 s="13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32" x14ac:dyDescent="0.2">
      <c r="A1745" s="13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 s="13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 s="13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 s="13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 s="13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 s="13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 s="13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 s="13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 s="1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 s="13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 s="13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 s="13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 s="13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 s="13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 s="13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 s="13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16" x14ac:dyDescent="0.2">
      <c r="A1761" s="13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 s="13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 s="1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 s="13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 s="13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 s="13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 s="13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 s="13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 s="13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32" x14ac:dyDescent="0.2">
      <c r="A1770" s="13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32" x14ac:dyDescent="0.2">
      <c r="A1771" s="13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 s="13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 s="1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 s="13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 s="13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 s="13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 s="13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 s="13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 s="13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 s="13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 s="13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 s="13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 s="1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 s="13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 s="13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 s="13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32" x14ac:dyDescent="0.2">
      <c r="A1787" s="13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 s="13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32" x14ac:dyDescent="0.2">
      <c r="A1789" s="13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32" x14ac:dyDescent="0.2">
      <c r="A1790" s="13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 s="13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32" x14ac:dyDescent="0.2">
      <c r="A1792" s="13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 s="1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 s="13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32" x14ac:dyDescent="0.2">
      <c r="A1795" s="13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 s="13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32" x14ac:dyDescent="0.2">
      <c r="A1797" s="13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 s="13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 s="13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 s="13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 s="13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 s="13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 s="1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 s="13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 s="13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32" x14ac:dyDescent="0.2">
      <c r="A1806" s="13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 s="13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32" x14ac:dyDescent="0.2">
      <c r="A1808" s="13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 s="13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 s="13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32" x14ac:dyDescent="0.2">
      <c r="A1811" s="13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32" x14ac:dyDescent="0.2">
      <c r="A1812" s="13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 s="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 s="13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32" x14ac:dyDescent="0.2">
      <c r="A1815" s="13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 s="13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 s="13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32" x14ac:dyDescent="0.2">
      <c r="A1818" s="13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 s="13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 s="13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 s="13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 s="13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32" x14ac:dyDescent="0.2">
      <c r="A1823" s="1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 s="13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 s="13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 s="13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 s="13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 s="13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 s="13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 s="13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32" x14ac:dyDescent="0.2">
      <c r="A1831" s="13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32" x14ac:dyDescent="0.2">
      <c r="A1832" s="13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32" x14ac:dyDescent="0.2">
      <c r="A1833" s="1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 s="13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 s="13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16" x14ac:dyDescent="0.2">
      <c r="A1836" s="13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 s="13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 s="13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 s="13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 s="13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32" x14ac:dyDescent="0.2">
      <c r="A1841" s="13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 s="13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 s="1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32" x14ac:dyDescent="0.2">
      <c r="A1844" s="13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 s="13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 s="13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 s="13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 s="13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 s="13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 s="13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 s="13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 s="13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 s="1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 s="13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 s="13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32" x14ac:dyDescent="0.2">
      <c r="A1856" s="13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32" x14ac:dyDescent="0.2">
      <c r="A1857" s="13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 s="13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32" x14ac:dyDescent="0.2">
      <c r="A1859" s="13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 s="13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16" x14ac:dyDescent="0.2">
      <c r="A1861" s="13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32" x14ac:dyDescent="0.2">
      <c r="A1862" s="13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 s="1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 s="13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32" x14ac:dyDescent="0.2">
      <c r="A1865" s="13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 s="13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 s="13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 s="13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 s="13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 s="13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 s="13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 s="13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 s="1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 s="13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 s="13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 s="13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 s="13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 s="13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 s="13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 s="13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 s="13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 s="13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32" x14ac:dyDescent="0.2">
      <c r="A1883" s="1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 s="13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32" x14ac:dyDescent="0.2">
      <c r="A1885" s="13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 s="13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32" x14ac:dyDescent="0.2">
      <c r="A1887" s="13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 s="13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 s="13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 s="13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 s="13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32" x14ac:dyDescent="0.2">
      <c r="A1892" s="13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48" x14ac:dyDescent="0.2">
      <c r="A1893" s="1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 s="13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32" x14ac:dyDescent="0.2">
      <c r="A1895" s="13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 s="13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 s="13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 s="13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 s="13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 s="13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 s="13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 s="13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 s="1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 s="13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 s="13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 s="13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 s="13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32" x14ac:dyDescent="0.2">
      <c r="A1908" s="13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32" x14ac:dyDescent="0.2">
      <c r="A1909" s="13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 s="13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 s="13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32" x14ac:dyDescent="0.2">
      <c r="A1912" s="13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 s="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32" x14ac:dyDescent="0.2">
      <c r="A1914" s="13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 s="13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 s="13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 s="13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 s="13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 s="13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32" x14ac:dyDescent="0.2">
      <c r="A1920" s="13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 s="13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32" x14ac:dyDescent="0.2">
      <c r="A1922" s="13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16" x14ac:dyDescent="0.2">
      <c r="A1923" s="1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2" x14ac:dyDescent="0.2">
      <c r="A1924" s="13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32" x14ac:dyDescent="0.2">
      <c r="A1925" s="13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 s="13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 s="13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48" x14ac:dyDescent="0.2">
      <c r="A1928" s="13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 s="13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 s="13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32" x14ac:dyDescent="0.2">
      <c r="A1931" s="13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 s="13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 s="1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 s="13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 s="13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 s="13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 s="13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 s="13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 s="13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 s="13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 s="13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32" x14ac:dyDescent="0.2">
      <c r="A1942" s="13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 s="1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 s="13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32" x14ac:dyDescent="0.2">
      <c r="A1945" s="13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 s="13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 s="13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 s="13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 s="13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 s="13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32" x14ac:dyDescent="0.2">
      <c r="A1951" s="13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32" x14ac:dyDescent="0.2">
      <c r="A1952" s="13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 s="1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 s="13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32" x14ac:dyDescent="0.2">
      <c r="A1955" s="13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16" x14ac:dyDescent="0.2">
      <c r="A1956" s="13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 s="13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 s="13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 s="13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 s="13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 s="13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 s="13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32" x14ac:dyDescent="0.2">
      <c r="A1963" s="1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 s="13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 s="13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32" x14ac:dyDescent="0.2">
      <c r="A1966" s="13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32" x14ac:dyDescent="0.2">
      <c r="A1967" s="13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 s="13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 s="13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 s="13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 s="13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32" x14ac:dyDescent="0.2">
      <c r="A1972" s="13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 s="1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 s="13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 s="13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 s="13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 s="13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 s="13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32" x14ac:dyDescent="0.2">
      <c r="A1979" s="13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 s="13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 s="13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 s="13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 s="1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32" x14ac:dyDescent="0.2">
      <c r="A1984" s="13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 s="13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 s="13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 s="13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 s="13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 s="13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 s="13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32" x14ac:dyDescent="0.2">
      <c r="A1991" s="13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32" x14ac:dyDescent="0.2">
      <c r="A1992" s="13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 s="1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16" x14ac:dyDescent="0.2">
      <c r="A1994" s="13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 s="13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 s="13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 s="13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 s="13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 s="13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 s="13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32" x14ac:dyDescent="0.2">
      <c r="A2001" s="13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 s="13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 s="1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32" x14ac:dyDescent="0.2">
      <c r="A2004" s="13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48" x14ac:dyDescent="0.2">
      <c r="A2005" s="13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 s="13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 s="13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 s="13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 s="13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 s="13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 s="13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 s="13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32" x14ac:dyDescent="0.2">
      <c r="A2013" s="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 s="13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 s="13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 s="13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32" x14ac:dyDescent="0.2">
      <c r="A2017" s="13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 s="13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 s="13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 s="13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 s="13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 s="13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 s="1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 s="13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 s="13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 s="13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 s="13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16" x14ac:dyDescent="0.2">
      <c r="A2028" s="13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32" x14ac:dyDescent="0.2">
      <c r="A2029" s="13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 s="13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 s="13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 s="13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 s="1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 s="13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 s="13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 s="13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 s="13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 s="13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32" x14ac:dyDescent="0.2">
      <c r="A2039" s="13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32" x14ac:dyDescent="0.2">
      <c r="A2040" s="13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 s="13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 s="13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 s="1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32" x14ac:dyDescent="0.2">
      <c r="A2044" s="13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 s="13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 s="13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 s="13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 s="13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 s="13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 s="13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 s="13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 s="13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 s="1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 s="13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 s="13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 s="13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 s="13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32" x14ac:dyDescent="0.2">
      <c r="A2058" s="13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 s="13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 s="13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 s="13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 s="13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 s="1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 s="13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 s="13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32" x14ac:dyDescent="0.2">
      <c r="A2066" s="13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 s="13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32" x14ac:dyDescent="0.2">
      <c r="A2068" s="13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32" x14ac:dyDescent="0.2">
      <c r="A2069" s="13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 s="13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 s="13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 s="13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 s="1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 s="13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 s="13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 s="13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32" x14ac:dyDescent="0.2">
      <c r="A2077" s="13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 s="13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32" x14ac:dyDescent="0.2">
      <c r="A2079" s="13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 s="13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 s="13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 s="13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 s="1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 s="13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 s="13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32" x14ac:dyDescent="0.2">
      <c r="A2086" s="13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 s="13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32" x14ac:dyDescent="0.2">
      <c r="A2088" s="13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 s="13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 s="13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 s="13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 s="13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 s="1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32" x14ac:dyDescent="0.2">
      <c r="A2094" s="13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 s="13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 s="13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 s="13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32" x14ac:dyDescent="0.2">
      <c r="A2098" s="13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 s="13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 s="13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 s="13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 s="13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 s="1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 s="13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 s="13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32" x14ac:dyDescent="0.2">
      <c r="A2106" s="13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 s="13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 s="13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32" x14ac:dyDescent="0.2">
      <c r="A2109" s="13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 s="13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 s="13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 s="13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 s="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32" x14ac:dyDescent="0.2">
      <c r="A2114" s="13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16" x14ac:dyDescent="0.2">
      <c r="A2115" s="13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 s="13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32" x14ac:dyDescent="0.2">
      <c r="A2117" s="13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32" x14ac:dyDescent="0.2">
      <c r="A2118" s="13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 s="13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 s="13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32" x14ac:dyDescent="0.2">
      <c r="A2121" s="13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 s="13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 s="1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 s="13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48" x14ac:dyDescent="0.2">
      <c r="A2125" s="13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 s="13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32" x14ac:dyDescent="0.2">
      <c r="A2127" s="13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 s="13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 s="13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 s="13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 s="13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 s="13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32" x14ac:dyDescent="0.2">
      <c r="A2133" s="1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 s="13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 s="13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 s="13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 s="13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32" x14ac:dyDescent="0.2">
      <c r="A2138" s="13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32" x14ac:dyDescent="0.2">
      <c r="A2139" s="13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 s="13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 s="13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 s="13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 s="1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 s="13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 s="13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 s="13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 s="13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 s="13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 s="13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32" x14ac:dyDescent="0.2">
      <c r="A2150" s="13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 s="13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 s="13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32" x14ac:dyDescent="0.2">
      <c r="A2153" s="1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 s="13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 s="13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 s="13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32" x14ac:dyDescent="0.2">
      <c r="A2157" s="13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 s="13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 s="13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 s="13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 s="13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32" x14ac:dyDescent="0.2">
      <c r="A2162" s="13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16" x14ac:dyDescent="0.2">
      <c r="A2163" s="1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 s="13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32" x14ac:dyDescent="0.2">
      <c r="A2165" s="13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 s="13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 s="13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 s="13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 s="13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 s="13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 s="13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32" x14ac:dyDescent="0.2">
      <c r="A2172" s="13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32" x14ac:dyDescent="0.2">
      <c r="A2173" s="1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 s="13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 s="13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32" x14ac:dyDescent="0.2">
      <c r="A2176" s="13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 s="13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32" x14ac:dyDescent="0.2">
      <c r="A2178" s="13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8" x14ac:dyDescent="0.2">
      <c r="A2179" s="13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 s="13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 s="13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 s="13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 s="1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 s="13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 s="13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 s="13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 s="13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 s="13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 s="13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32" x14ac:dyDescent="0.2">
      <c r="A2190" s="13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 s="13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32" x14ac:dyDescent="0.2">
      <c r="A2192" s="13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 s="1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 s="13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 s="13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 s="13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 s="13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16" x14ac:dyDescent="0.2">
      <c r="A2198" s="13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32" x14ac:dyDescent="0.2">
      <c r="A2199" s="13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 s="13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 s="13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 s="13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 s="1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 s="13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 s="13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32" x14ac:dyDescent="0.2">
      <c r="A2206" s="13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 s="13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 s="13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32" x14ac:dyDescent="0.2">
      <c r="A2209" s="13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 s="13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 s="13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 s="13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 s="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 s="13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 s="13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32" x14ac:dyDescent="0.2">
      <c r="A2216" s="13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 s="13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 s="13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 s="13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 s="13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32" x14ac:dyDescent="0.2">
      <c r="A2221" s="13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32" x14ac:dyDescent="0.2">
      <c r="A2222" s="13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 s="1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 s="13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 s="13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 s="13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 s="13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 s="13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 s="13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 s="13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 s="13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 s="13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 s="1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 s="13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32" x14ac:dyDescent="0.2">
      <c r="A2235" s="13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 s="13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 s="13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 s="13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 s="13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 s="13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 s="13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 s="13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 s="1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 s="13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 s="13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 s="13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32" x14ac:dyDescent="0.2">
      <c r="A2247" s="13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 s="13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 s="13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 s="13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32" x14ac:dyDescent="0.2">
      <c r="A2251" s="13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 s="13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32" x14ac:dyDescent="0.2">
      <c r="A2253" s="1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 s="13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 s="13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 s="13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 s="13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 s="13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 s="13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 s="13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 s="13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 s="13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 s="1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 s="13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32" x14ac:dyDescent="0.2">
      <c r="A2265" s="13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 s="13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 s="13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32" x14ac:dyDescent="0.2">
      <c r="A2268" s="13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 s="13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 s="13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 s="13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 s="13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 s="1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32" x14ac:dyDescent="0.2">
      <c r="A2274" s="13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 s="13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 s="13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 s="13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 s="13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 s="13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 s="13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 s="13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 s="13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 s="1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 s="13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 s="13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 s="13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 s="13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 s="13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32" x14ac:dyDescent="0.2">
      <c r="A2289" s="13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 s="13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 s="13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32" x14ac:dyDescent="0.2">
      <c r="A2292" s="13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 s="1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 s="13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 s="13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 s="13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 s="13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32" x14ac:dyDescent="0.2">
      <c r="A2298" s="13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 s="13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32" x14ac:dyDescent="0.2">
      <c r="A2300" s="13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32" x14ac:dyDescent="0.2">
      <c r="A2301" s="13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 s="13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 s="1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32" x14ac:dyDescent="0.2">
      <c r="A2304" s="13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 s="13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32" x14ac:dyDescent="0.2">
      <c r="A2306" s="13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 s="13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 s="13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 s="13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 s="13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32" x14ac:dyDescent="0.2">
      <c r="A2311" s="13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 s="13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32" x14ac:dyDescent="0.2">
      <c r="A2313" s="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32" x14ac:dyDescent="0.2">
      <c r="A2314" s="13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 s="13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 s="13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 s="13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 s="13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 s="13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48" x14ac:dyDescent="0.2">
      <c r="A2320" s="13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32" x14ac:dyDescent="0.2">
      <c r="A2321" s="13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 s="13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32" x14ac:dyDescent="0.2">
      <c r="A2323" s="1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32" x14ac:dyDescent="0.2">
      <c r="A2324" s="13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32" x14ac:dyDescent="0.2">
      <c r="A2325" s="13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 s="13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 s="13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 s="13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 s="13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 s="13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 s="13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 s="13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32" x14ac:dyDescent="0.2">
      <c r="A2333" s="1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 s="13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 s="13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32" x14ac:dyDescent="0.2">
      <c r="A2336" s="13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 s="13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32" x14ac:dyDescent="0.2">
      <c r="A2338" s="13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 s="13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 s="13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 s="13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32" x14ac:dyDescent="0.2">
      <c r="A2342" s="13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32" x14ac:dyDescent="0.2">
      <c r="A2343" s="1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 s="13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 s="13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 s="13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 s="13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32" x14ac:dyDescent="0.2">
      <c r="A2348" s="13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32" x14ac:dyDescent="0.2">
      <c r="A2349" s="13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 s="13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 s="13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 s="13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 s="1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 s="13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 s="13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32" x14ac:dyDescent="0.2">
      <c r="A2356" s="13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32" x14ac:dyDescent="0.2">
      <c r="A2357" s="13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 s="13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 s="13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32" x14ac:dyDescent="0.2">
      <c r="A2360" s="13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 s="13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32" x14ac:dyDescent="0.2">
      <c r="A2362" s="13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 s="1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 s="13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 s="13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 s="13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 s="13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32" x14ac:dyDescent="0.2">
      <c r="A2368" s="13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 s="13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 s="13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 s="13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 s="13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 s="1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 s="13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 s="13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 s="13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 s="13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32" x14ac:dyDescent="0.2">
      <c r="A2378" s="13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32" x14ac:dyDescent="0.2">
      <c r="A2379" s="13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 s="13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 s="13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32" x14ac:dyDescent="0.2">
      <c r="A2382" s="13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32" x14ac:dyDescent="0.2">
      <c r="A2383" s="1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48" x14ac:dyDescent="0.2">
      <c r="A2384" s="13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 s="13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 s="13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 s="13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32" x14ac:dyDescent="0.2">
      <c r="A2388" s="13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 s="13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 s="13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 s="13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 s="13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 s="1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 s="13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 s="13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 s="13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32" x14ac:dyDescent="0.2">
      <c r="A2397" s="13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 s="13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 s="13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 s="13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32" x14ac:dyDescent="0.2">
      <c r="A2401" s="13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 s="13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 s="1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 s="13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32" x14ac:dyDescent="0.2">
      <c r="A2405" s="13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 s="13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 s="13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 s="13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48" x14ac:dyDescent="0.2">
      <c r="A2409" s="13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 s="13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 s="13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32" x14ac:dyDescent="0.2">
      <c r="A2412" s="13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 s="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 s="13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32" x14ac:dyDescent="0.2">
      <c r="A2415" s="13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 s="13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32" x14ac:dyDescent="0.2">
      <c r="A2417" s="13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 s="13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 s="13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 s="13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 s="13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32" x14ac:dyDescent="0.2">
      <c r="A2422" s="13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16" x14ac:dyDescent="0.2">
      <c r="A2423" s="1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16" x14ac:dyDescent="0.2">
      <c r="A2424" s="13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32" x14ac:dyDescent="0.2">
      <c r="A2425" s="13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 s="13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 s="13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 s="13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 s="13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 s="13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 s="13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 s="13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 s="1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32" x14ac:dyDescent="0.2">
      <c r="A2434" s="13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 s="13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 s="13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 s="13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 s="13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32" x14ac:dyDescent="0.2">
      <c r="A2439" s="13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 s="13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 s="13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 s="13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16" x14ac:dyDescent="0.2">
      <c r="A2443" s="1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 s="13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 s="13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 s="13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48" x14ac:dyDescent="0.2">
      <c r="A2447" s="13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 s="13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 s="13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 s="13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 s="13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 s="13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32" x14ac:dyDescent="0.2">
      <c r="A2453" s="1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 s="13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 s="13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 s="13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32" x14ac:dyDescent="0.2">
      <c r="A2457" s="13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32" x14ac:dyDescent="0.2">
      <c r="A2458" s="13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32" x14ac:dyDescent="0.2">
      <c r="A2459" s="13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 s="13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 s="13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 s="13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 s="1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 s="13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 s="13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32" x14ac:dyDescent="0.2">
      <c r="A2466" s="13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 s="13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 s="13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32" x14ac:dyDescent="0.2">
      <c r="A2469" s="13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 s="13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 s="13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32" x14ac:dyDescent="0.2">
      <c r="A2472" s="13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 s="1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 s="13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32" x14ac:dyDescent="0.2">
      <c r="A2475" s="13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 s="13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 s="13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32" x14ac:dyDescent="0.2">
      <c r="A2478" s="13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 s="13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 s="13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 s="13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 s="13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 s="1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 s="13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 s="13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 s="13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 s="13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 s="13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32" x14ac:dyDescent="0.2">
      <c r="A2489" s="13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 s="13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 s="13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32" x14ac:dyDescent="0.2">
      <c r="A2492" s="13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 s="1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 s="13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 s="13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 s="13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 s="13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 s="13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 s="13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 s="13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 s="13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 s="13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 s="1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 s="13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 s="13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 s="13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 s="13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 s="13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 s="13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 s="13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 s="13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 s="13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 s="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32" x14ac:dyDescent="0.2">
      <c r="A2514" s="13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 s="13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 s="13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 s="13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 s="13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 s="13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32" x14ac:dyDescent="0.2">
      <c r="A2520" s="13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 s="13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 s="13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 s="1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 s="13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 s="13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 s="13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32" x14ac:dyDescent="0.2">
      <c r="A2527" s="13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32" x14ac:dyDescent="0.2">
      <c r="A2528" s="13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32" x14ac:dyDescent="0.2">
      <c r="A2529" s="13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 s="13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 s="13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 s="13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 s="1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 s="13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 s="13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48" x14ac:dyDescent="0.2">
      <c r="A2536" s="13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 s="13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 s="13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 s="13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 s="13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 s="13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 s="13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 s="1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32" x14ac:dyDescent="0.2">
      <c r="A2544" s="13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 s="13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32" x14ac:dyDescent="0.2">
      <c r="A2546" s="13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32" x14ac:dyDescent="0.2">
      <c r="A2547" s="13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32" x14ac:dyDescent="0.2">
      <c r="A2548" s="13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 s="13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 s="13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32" x14ac:dyDescent="0.2">
      <c r="A2551" s="13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 s="13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32" x14ac:dyDescent="0.2">
      <c r="A2553" s="1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 s="13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 s="13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 s="13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 s="13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 s="13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 s="13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 s="13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 s="13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 s="13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 s="1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 s="13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16" x14ac:dyDescent="0.2">
      <c r="A2565" s="13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 s="13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32" x14ac:dyDescent="0.2">
      <c r="A2567" s="13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 s="13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 s="13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 s="13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32" x14ac:dyDescent="0.2">
      <c r="A2571" s="13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 s="13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 s="1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32" x14ac:dyDescent="0.2">
      <c r="A2574" s="13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 s="13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 s="13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 s="13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 s="13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 s="13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 s="13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 s="13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32" x14ac:dyDescent="0.2">
      <c r="A2582" s="13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32" x14ac:dyDescent="0.2">
      <c r="A2583" s="1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16" x14ac:dyDescent="0.2">
      <c r="A2584" s="13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 s="13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 s="13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 s="13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 s="13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 s="13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 s="13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 s="13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 s="13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 s="1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 s="13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 s="13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32" x14ac:dyDescent="0.2">
      <c r="A2596" s="13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 s="13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 s="13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 s="13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 s="13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 s="13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 s="13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 s="1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32" x14ac:dyDescent="0.2">
      <c r="A2604" s="13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 s="13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 s="13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 s="13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 s="13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 s="13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 s="13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 s="13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 s="13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 s="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 s="13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 s="13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 s="13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 s="13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32" x14ac:dyDescent="0.2">
      <c r="A2618" s="13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 s="13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 s="13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 s="13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 s="13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 s="1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 s="13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 s="13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32" x14ac:dyDescent="0.2">
      <c r="A2626" s="13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 s="13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2" x14ac:dyDescent="0.2">
      <c r="A2628" s="13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 s="13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 s="13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 s="13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32" x14ac:dyDescent="0.2">
      <c r="A2632" s="13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32" x14ac:dyDescent="0.2">
      <c r="A2633" s="1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32" x14ac:dyDescent="0.2">
      <c r="A2634" s="13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 s="13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 s="13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 s="13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 s="13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 s="13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 s="13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 s="13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 s="13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 s="1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 s="13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 s="13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32" x14ac:dyDescent="0.2">
      <c r="A2646" s="13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 s="13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32" x14ac:dyDescent="0.2">
      <c r="A2648" s="13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 s="13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 s="13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 s="13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 s="13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 s="1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 s="13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32" x14ac:dyDescent="0.2">
      <c r="A2655" s="13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 s="13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 s="13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 s="13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 s="13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32" x14ac:dyDescent="0.2">
      <c r="A2660" s="13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 s="13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 s="13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32" x14ac:dyDescent="0.2">
      <c r="A2663" s="1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 s="13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 s="13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 s="13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 s="13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 s="13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 s="13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 s="13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 s="13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 s="13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 s="1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 s="13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 s="13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48" x14ac:dyDescent="0.2">
      <c r="A2676" s="13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 s="13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 s="13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32" x14ac:dyDescent="0.2">
      <c r="A2679" s="13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 s="13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 s="13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 s="13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32" x14ac:dyDescent="0.2">
      <c r="A2683" s="1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32" x14ac:dyDescent="0.2">
      <c r="A2684" s="13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 s="13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 s="13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 s="13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 s="13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32" x14ac:dyDescent="0.2">
      <c r="A2689" s="13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16" x14ac:dyDescent="0.2">
      <c r="A2690" s="13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 s="13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 s="13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 s="1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 s="13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 s="13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 s="13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 s="13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 s="13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32" x14ac:dyDescent="0.2">
      <c r="A2699" s="13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 s="13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32" x14ac:dyDescent="0.2">
      <c r="A2701" s="13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32" x14ac:dyDescent="0.2">
      <c r="A2702" s="13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 s="1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 s="13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 s="13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 s="13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 s="13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32" x14ac:dyDescent="0.2">
      <c r="A2708" s="13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32" x14ac:dyDescent="0.2">
      <c r="A2709" s="13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32" x14ac:dyDescent="0.2">
      <c r="A2710" s="13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 s="13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 s="13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 s="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 s="13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 s="13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 s="13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 s="13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 s="13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 s="13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32" x14ac:dyDescent="0.2">
      <c r="A2720" s="13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 s="13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32" x14ac:dyDescent="0.2">
      <c r="A2722" s="13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 s="1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 s="13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 s="13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 s="13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 s="13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 s="13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32" x14ac:dyDescent="0.2">
      <c r="A2729" s="13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 s="13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 s="13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 s="13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 s="1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 s="13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 s="13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 s="13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 s="13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 s="13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 s="13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 s="13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 s="13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 s="13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16" x14ac:dyDescent="0.2">
      <c r="A2743" s="1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32" x14ac:dyDescent="0.2">
      <c r="A2744" s="13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48" x14ac:dyDescent="0.2">
      <c r="A2745" s="13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 s="13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 s="13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 s="13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 s="13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 s="13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 s="13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32" x14ac:dyDescent="0.2">
      <c r="A2752" s="13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 s="1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 s="13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32" x14ac:dyDescent="0.2">
      <c r="A2755" s="13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 s="13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 s="13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 s="13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16" x14ac:dyDescent="0.2">
      <c r="A2759" s="13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 s="13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 s="13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 s="13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 s="1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32" x14ac:dyDescent="0.2">
      <c r="A2764" s="13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 s="13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 s="13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32" x14ac:dyDescent="0.2">
      <c r="A2767" s="13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 s="13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32" x14ac:dyDescent="0.2">
      <c r="A2769" s="13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 s="13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32" x14ac:dyDescent="0.2">
      <c r="A2771" s="13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 s="13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 s="1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32" x14ac:dyDescent="0.2">
      <c r="A2774" s="13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32" x14ac:dyDescent="0.2">
      <c r="A2775" s="13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 s="13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 s="13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 s="13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 s="13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48" x14ac:dyDescent="0.2">
      <c r="A2780" s="13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32" x14ac:dyDescent="0.2">
      <c r="A2781" s="13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 s="13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 s="1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 s="13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 s="13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32" x14ac:dyDescent="0.2">
      <c r="A2786" s="13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32" x14ac:dyDescent="0.2">
      <c r="A2787" s="13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 s="13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 s="13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 s="13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 s="13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 s="13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 s="1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 s="13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48" x14ac:dyDescent="0.2">
      <c r="A2795" s="13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 s="13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32" x14ac:dyDescent="0.2">
      <c r="A2797" s="13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32" x14ac:dyDescent="0.2">
      <c r="A2798" s="13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 s="13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 s="13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 s="13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 s="13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32" x14ac:dyDescent="0.2">
      <c r="A2803" s="1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 s="13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 s="13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 s="13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 s="13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32" x14ac:dyDescent="0.2">
      <c r="A2808" s="13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 s="13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 s="13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 s="13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 s="13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32" x14ac:dyDescent="0.2">
      <c r="A2813" s="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32" x14ac:dyDescent="0.2">
      <c r="A2814" s="13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32" x14ac:dyDescent="0.2">
      <c r="A2815" s="13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 s="13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32" x14ac:dyDescent="0.2">
      <c r="A2817" s="13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 s="13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 s="13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2" x14ac:dyDescent="0.2">
      <c r="A2820" s="13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 s="13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 s="13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 s="1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 s="13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 s="13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 s="13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 s="13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 s="13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 s="13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 s="13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 s="13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 s="13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 s="1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 s="13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 s="13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 s="13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 s="13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 s="13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48" x14ac:dyDescent="0.2">
      <c r="A2839" s="13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32" x14ac:dyDescent="0.2">
      <c r="A2840" s="13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 s="13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 s="13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 s="1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 s="13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 s="13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32" x14ac:dyDescent="0.2">
      <c r="A2846" s="13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32" x14ac:dyDescent="0.2">
      <c r="A2847" s="13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 s="13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 s="13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 s="13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 s="13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 s="13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 s="1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32" x14ac:dyDescent="0.2">
      <c r="A2854" s="13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 s="13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32" x14ac:dyDescent="0.2">
      <c r="A2856" s="13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 s="13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 s="13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48" x14ac:dyDescent="0.2">
      <c r="A2859" s="13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32" x14ac:dyDescent="0.2">
      <c r="A2860" s="13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 s="13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 s="13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 s="1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 s="13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 s="13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 s="13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 s="13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 s="13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 s="13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 s="13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 s="13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 s="13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32" x14ac:dyDescent="0.2">
      <c r="A2873" s="1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 s="13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 s="13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 s="13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 s="13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32" x14ac:dyDescent="0.2">
      <c r="A2878" s="13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 s="13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 s="13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32" x14ac:dyDescent="0.2">
      <c r="A2881" s="13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 s="13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 s="1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 s="13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 s="13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 s="13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 s="13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 s="13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 s="13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 s="13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32" x14ac:dyDescent="0.2">
      <c r="A2891" s="13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 s="13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 s="1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32" x14ac:dyDescent="0.2">
      <c r="A2894" s="13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 s="13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16" x14ac:dyDescent="0.2">
      <c r="A2896" s="13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 s="13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 s="13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 s="13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 s="13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 s="13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 s="13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 s="1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 s="13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 s="13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 s="13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32" x14ac:dyDescent="0.2">
      <c r="A2907" s="13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 s="13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 s="13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48" x14ac:dyDescent="0.2">
      <c r="A2910" s="13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 s="13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 s="13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 s="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 s="13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 s="13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 s="13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32" x14ac:dyDescent="0.2">
      <c r="A2917" s="13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 s="13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32" x14ac:dyDescent="0.2">
      <c r="A2919" s="13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32" x14ac:dyDescent="0.2">
      <c r="A2920" s="13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32" x14ac:dyDescent="0.2">
      <c r="A2921" s="13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 s="13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 s="1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 s="13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32" x14ac:dyDescent="0.2">
      <c r="A2925" s="13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 s="13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32" x14ac:dyDescent="0.2">
      <c r="A2927" s="13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 s="13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 s="13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 s="13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 s="13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 s="13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 s="1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 s="13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 s="13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32" x14ac:dyDescent="0.2">
      <c r="A2936" s="13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 s="13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32" x14ac:dyDescent="0.2">
      <c r="A2938" s="13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 s="13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 s="13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 s="13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32" x14ac:dyDescent="0.2">
      <c r="A2942" s="13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 s="1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 s="13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 s="13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 s="13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 s="13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 s="13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 s="13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 s="13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 s="13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 s="13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48" x14ac:dyDescent="0.2">
      <c r="A2953" s="1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 s="13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32" x14ac:dyDescent="0.2">
      <c r="A2955" s="13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 s="13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 s="13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 s="13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32" x14ac:dyDescent="0.2">
      <c r="A2959" s="13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32" x14ac:dyDescent="0.2">
      <c r="A2960" s="13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 s="13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32" x14ac:dyDescent="0.2">
      <c r="A2962" s="13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 s="1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 s="13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48" x14ac:dyDescent="0.2">
      <c r="A2965" s="13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 s="13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 s="13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 s="13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32" x14ac:dyDescent="0.2">
      <c r="A2969" s="13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 s="13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 s="13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32" x14ac:dyDescent="0.2">
      <c r="A2972" s="13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 s="1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 s="13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 s="13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 s="13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 s="13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32" x14ac:dyDescent="0.2">
      <c r="A2978" s="13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48" x14ac:dyDescent="0.2">
      <c r="A2979" s="13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 s="13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 s="13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32" x14ac:dyDescent="0.2">
      <c r="A2982" s="13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 s="1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 s="13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32" x14ac:dyDescent="0.2">
      <c r="A2985" s="13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 s="13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 s="13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 s="13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 s="13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 s="13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 s="13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 s="13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 s="1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 s="13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 s="13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32" x14ac:dyDescent="0.2">
      <c r="A2996" s="13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 s="13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 s="13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 s="13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 s="13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32" x14ac:dyDescent="0.2">
      <c r="A3001" s="13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 s="13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 s="1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 s="13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 s="13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 s="13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 s="13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 s="13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16" x14ac:dyDescent="0.2">
      <c r="A3009" s="13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32" x14ac:dyDescent="0.2">
      <c r="A3010" s="13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 s="13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 s="13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 s="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32" x14ac:dyDescent="0.2">
      <c r="A3014" s="13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 s="13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 s="13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32" x14ac:dyDescent="0.2">
      <c r="A3017" s="13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 s="13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 s="13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 s="13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 s="13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 s="13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 s="1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 s="13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 s="13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 s="13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32" x14ac:dyDescent="0.2">
      <c r="A3027" s="13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 s="13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 s="13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 s="13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 s="13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 s="13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64" x14ac:dyDescent="0.2">
      <c r="A3033" s="1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 s="13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32" x14ac:dyDescent="0.2">
      <c r="A3035" s="13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 s="13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 s="13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 s="13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48" x14ac:dyDescent="0.2">
      <c r="A3039" s="13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 s="13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 s="13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32" x14ac:dyDescent="0.2">
      <c r="A3042" s="13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 s="1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 s="13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 s="13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 s="13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 s="13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 s="13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32" x14ac:dyDescent="0.2">
      <c r="A3049" s="13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 s="13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 s="13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 s="13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 s="1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 s="13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 s="13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 s="13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 s="13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 s="13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32" x14ac:dyDescent="0.2">
      <c r="A3059" s="13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 s="13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 s="13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 s="13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 s="1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 s="13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 s="13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 s="13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 s="13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 s="13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 s="13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 s="13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 s="13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32" x14ac:dyDescent="0.2">
      <c r="A3072" s="13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 s="1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 s="13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32" x14ac:dyDescent="0.2">
      <c r="A3075" s="13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8" x14ac:dyDescent="0.2">
      <c r="A3076" s="13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32" x14ac:dyDescent="0.2">
      <c r="A3077" s="13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 s="13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 s="13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 s="13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 s="13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 s="13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 s="1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 s="13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8" x14ac:dyDescent="0.2">
      <c r="A3085" s="13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 s="13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 s="13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 s="13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 s="13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 s="13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 s="13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 s="13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 s="1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 s="13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 s="13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 s="13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 s="13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 s="13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 s="13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 s="13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 s="13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 s="13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 s="1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 s="13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 s="13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 s="13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 s="13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 s="13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 s="13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 s="13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 s="13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32" x14ac:dyDescent="0.2">
      <c r="A3112" s="13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 s="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 s="13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32" x14ac:dyDescent="0.2">
      <c r="A3115" s="13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 s="13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 s="13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32" x14ac:dyDescent="0.2">
      <c r="A3118" s="13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32" x14ac:dyDescent="0.2">
      <c r="A3119" s="13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 s="13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 s="13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32" x14ac:dyDescent="0.2">
      <c r="A3122" s="13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 s="1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 s="13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 s="13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 s="13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 s="13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64" x14ac:dyDescent="0.2">
      <c r="A3128" s="13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 s="13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 s="13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 s="13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 s="13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16" x14ac:dyDescent="0.2">
      <c r="A3133" s="1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 s="13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32" x14ac:dyDescent="0.2">
      <c r="A3135" s="13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 s="13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 s="13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 s="13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 s="13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8" x14ac:dyDescent="0.2">
      <c r="A3140" s="13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 s="13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 s="13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 s="1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32" x14ac:dyDescent="0.2">
      <c r="A3144" s="13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 s="13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48" x14ac:dyDescent="0.2">
      <c r="A3146" s="13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 s="13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 s="13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 s="13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 s="13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 s="13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48" x14ac:dyDescent="0.2">
      <c r="A3152" s="13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 s="1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32" x14ac:dyDescent="0.2">
      <c r="A3154" s="13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32" x14ac:dyDescent="0.2">
      <c r="A3155" s="13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 s="13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32" x14ac:dyDescent="0.2">
      <c r="A3157" s="13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 s="13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16" x14ac:dyDescent="0.2">
      <c r="A3159" s="13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16" x14ac:dyDescent="0.2">
      <c r="A3160" s="13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 s="13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 s="13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 s="1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 s="13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32" x14ac:dyDescent="0.2">
      <c r="A3165" s="13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 s="13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 s="13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 s="13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16" x14ac:dyDescent="0.2">
      <c r="A3169" s="13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 s="13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 s="13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 s="13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 s="1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 s="13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 s="13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 s="13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 s="13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 s="13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 s="13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 s="13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 s="13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32" x14ac:dyDescent="0.2">
      <c r="A3182" s="13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 s="1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48" x14ac:dyDescent="0.2">
      <c r="A3184" s="13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32" x14ac:dyDescent="0.2">
      <c r="A3185" s="13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32" x14ac:dyDescent="0.2">
      <c r="A3186" s="13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 s="13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 s="13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 s="13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 s="13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 s="13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32" x14ac:dyDescent="0.2">
      <c r="A3192" s="13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 s="1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 s="13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32" x14ac:dyDescent="0.2">
      <c r="A3195" s="13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 s="13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 s="13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 s="13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 s="13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 s="13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32" x14ac:dyDescent="0.2">
      <c r="A3201" s="13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 s="13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 s="1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 s="13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 s="13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 s="13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 s="13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 s="13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 s="13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 s="13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 s="13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 s="13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 s="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 s="13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 s="13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 s="13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 s="13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 s="13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 s="13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 s="13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 s="13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16" x14ac:dyDescent="0.2">
      <c r="A3222" s="13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 s="1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 s="13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 s="13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 s="13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32" x14ac:dyDescent="0.2">
      <c r="A3227" s="13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 s="13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 s="13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 s="13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32" x14ac:dyDescent="0.2">
      <c r="A3231" s="13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 s="13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32" x14ac:dyDescent="0.2">
      <c r="A3233" s="1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32" x14ac:dyDescent="0.2">
      <c r="A3234" s="13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32" x14ac:dyDescent="0.2">
      <c r="A3235" s="13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 s="13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 s="13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 s="13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 s="13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 s="13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 s="13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 s="13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48" x14ac:dyDescent="0.2">
      <c r="A3243" s="1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 s="13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 s="13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 s="13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32" x14ac:dyDescent="0.2">
      <c r="A3247" s="13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 s="13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 s="13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 s="13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 s="13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 s="13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 s="1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 s="13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32" x14ac:dyDescent="0.2">
      <c r="A3255" s="13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 s="13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 s="13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32" x14ac:dyDescent="0.2">
      <c r="A3258" s="13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 s="13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 s="13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 s="13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32" x14ac:dyDescent="0.2">
      <c r="A3262" s="13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 s="1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 s="13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 s="13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 s="13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32" x14ac:dyDescent="0.2">
      <c r="A3267" s="13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32" x14ac:dyDescent="0.2">
      <c r="A3268" s="13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 s="13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 s="13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 s="13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 s="13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 s="1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32" x14ac:dyDescent="0.2">
      <c r="A3274" s="13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 s="13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 s="13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 s="13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 s="13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 s="13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 s="13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 s="13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 s="13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 s="1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 s="13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 s="13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32" x14ac:dyDescent="0.2">
      <c r="A3286" s="13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 s="13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 s="13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 s="13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 s="13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 s="13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64" x14ac:dyDescent="0.2">
      <c r="A3292" s="13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 s="1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32" x14ac:dyDescent="0.2">
      <c r="A3294" s="13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 s="13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 s="13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 s="13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 s="13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32" x14ac:dyDescent="0.2">
      <c r="A3299" s="13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 s="13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 s="13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32" x14ac:dyDescent="0.2">
      <c r="A3302" s="13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 s="1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 s="13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32" x14ac:dyDescent="0.2">
      <c r="A3305" s="13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 s="13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 s="13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 s="13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 s="13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 s="13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 s="13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 s="13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32" x14ac:dyDescent="0.2">
      <c r="A3313" s="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32" x14ac:dyDescent="0.2">
      <c r="A3314" s="13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32" x14ac:dyDescent="0.2">
      <c r="A3315" s="13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 s="13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32" x14ac:dyDescent="0.2">
      <c r="A3317" s="13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8" x14ac:dyDescent="0.2">
      <c r="A3318" s="13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32" x14ac:dyDescent="0.2">
      <c r="A3319" s="13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 s="13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 s="13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32" x14ac:dyDescent="0.2">
      <c r="A3322" s="13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 s="1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 s="13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 s="13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 s="13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 s="13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 s="13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 s="13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 s="13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32" x14ac:dyDescent="0.2">
      <c r="A3331" s="13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 s="13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 s="1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 s="13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 s="13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 s="13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 s="13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32" x14ac:dyDescent="0.2">
      <c r="A3338" s="13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32" x14ac:dyDescent="0.2">
      <c r="A3339" s="13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 s="13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 s="13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 s="13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 s="1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 s="13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32" x14ac:dyDescent="0.2">
      <c r="A3345" s="13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 s="13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 s="13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 s="13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 s="13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 s="13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 s="13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 s="13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 s="1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 s="13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 s="13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 s="13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 s="13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 s="13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 s="13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32" x14ac:dyDescent="0.2">
      <c r="A3360" s="13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 s="13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 s="13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 s="1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32" x14ac:dyDescent="0.2">
      <c r="A3364" s="13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32" x14ac:dyDescent="0.2">
      <c r="A3365" s="13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 s="13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 s="13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32" x14ac:dyDescent="0.2">
      <c r="A3368" s="13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 s="13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32" x14ac:dyDescent="0.2">
      <c r="A3370" s="13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32" x14ac:dyDescent="0.2">
      <c r="A3371" s="13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 s="13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 s="1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32" x14ac:dyDescent="0.2">
      <c r="A3374" s="13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 s="13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32" x14ac:dyDescent="0.2">
      <c r="A3376" s="13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 s="13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 s="13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 s="13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 s="13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 s="13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 s="13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 s="1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 s="13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 s="13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 s="13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 s="13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 s="13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 s="13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 s="13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32" x14ac:dyDescent="0.2">
      <c r="A3391" s="13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 s="13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 s="1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 s="13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32" x14ac:dyDescent="0.2">
      <c r="A3395" s="13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 s="13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 s="13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32" x14ac:dyDescent="0.2">
      <c r="A3398" s="13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 s="13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 s="13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32" x14ac:dyDescent="0.2">
      <c r="A3401" s="13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 s="13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 s="1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 s="13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 s="13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 s="13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 s="13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 s="13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48" x14ac:dyDescent="0.2">
      <c r="A3409" s="13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 s="13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32" x14ac:dyDescent="0.2">
      <c r="A3411" s="13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32" x14ac:dyDescent="0.2">
      <c r="A3412" s="13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 s="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 s="13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 s="13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32" x14ac:dyDescent="0.2">
      <c r="A3416" s="13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 s="13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 s="13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 s="13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 s="13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48" x14ac:dyDescent="0.2">
      <c r="A3421" s="13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32" x14ac:dyDescent="0.2">
      <c r="A3422" s="13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 s="1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 s="13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32" x14ac:dyDescent="0.2">
      <c r="A3425" s="13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 s="13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 s="13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32" x14ac:dyDescent="0.2">
      <c r="A3428" s="13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 s="13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32" x14ac:dyDescent="0.2">
      <c r="A3430" s="13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 s="13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 s="13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 s="1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32" x14ac:dyDescent="0.2">
      <c r="A3434" s="13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32" x14ac:dyDescent="0.2">
      <c r="A3435" s="13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 s="13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 s="13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32" x14ac:dyDescent="0.2">
      <c r="A3438" s="13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 s="13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 s="13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 s="13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 s="13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 s="1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 s="13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 s="13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 s="13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32" x14ac:dyDescent="0.2">
      <c r="A3447" s="13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 s="13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 s="13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32" x14ac:dyDescent="0.2">
      <c r="A3450" s="13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32" x14ac:dyDescent="0.2">
      <c r="A3451" s="13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 s="13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 s="1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 s="13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32" x14ac:dyDescent="0.2">
      <c r="A3455" s="13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 s="13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 s="13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 s="13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 s="13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 s="13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 s="13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32" x14ac:dyDescent="0.2">
      <c r="A3462" s="13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 s="1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32" x14ac:dyDescent="0.2">
      <c r="A3464" s="13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 s="13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 s="13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 s="13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 s="13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 s="13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32" x14ac:dyDescent="0.2">
      <c r="A3470" s="13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 s="13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 s="13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 s="1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 s="13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 s="13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 s="13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32" x14ac:dyDescent="0.2">
      <c r="A3477" s="13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 s="13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32" x14ac:dyDescent="0.2">
      <c r="A3479" s="13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 s="13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32" x14ac:dyDescent="0.2">
      <c r="A3481" s="13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 s="13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 s="1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 s="13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32" x14ac:dyDescent="0.2">
      <c r="A3485" s="13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 s="13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 s="13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 s="13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 s="13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 s="13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 s="13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 s="13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 s="1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 s="13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 s="13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 s="13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 s="13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 s="13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 s="13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 s="13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 s="13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 s="13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 s="1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 s="13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32" x14ac:dyDescent="0.2">
      <c r="A3505" s="13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 s="13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 s="13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 s="13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 s="13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 s="13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 s="13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 s="13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32" x14ac:dyDescent="0.2">
      <c r="A3513" s="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 s="13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 s="13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 s="13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32" x14ac:dyDescent="0.2">
      <c r="A3517" s="13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 s="13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32" x14ac:dyDescent="0.2">
      <c r="A3519" s="13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 s="13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32" x14ac:dyDescent="0.2">
      <c r="A3521" s="13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 s="13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 s="1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 s="13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 s="13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 s="13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 s="13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 s="13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 s="13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 s="13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 s="13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 s="13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 s="1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 s="13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 s="13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 s="13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32" x14ac:dyDescent="0.2">
      <c r="A3537" s="13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 s="13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 s="13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 s="13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 s="13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 s="13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 s="1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 s="13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32" x14ac:dyDescent="0.2">
      <c r="A3545" s="13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 s="13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 s="13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 s="13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32" x14ac:dyDescent="0.2">
      <c r="A3549" s="13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32" x14ac:dyDescent="0.2">
      <c r="A3550" s="13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 s="13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 s="13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 s="1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 s="13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 s="13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32" x14ac:dyDescent="0.2">
      <c r="A3556" s="13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 s="13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 s="13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 s="13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 s="13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 s="13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 s="13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 s="1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 s="13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 s="13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 s="13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 s="13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 s="13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32" x14ac:dyDescent="0.2">
      <c r="A3569" s="13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 s="13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 s="13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32" x14ac:dyDescent="0.2">
      <c r="A3572" s="13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32" x14ac:dyDescent="0.2">
      <c r="A3573" s="1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 s="13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 s="13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 s="13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 s="13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32" x14ac:dyDescent="0.2">
      <c r="A3578" s="13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32" x14ac:dyDescent="0.2">
      <c r="A3579" s="13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32" x14ac:dyDescent="0.2">
      <c r="A3580" s="13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 s="13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32" x14ac:dyDescent="0.2">
      <c r="A3582" s="13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 s="1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32" x14ac:dyDescent="0.2">
      <c r="A3584" s="13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 s="13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64" x14ac:dyDescent="0.2">
      <c r="A3586" s="13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 s="13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 s="13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32" x14ac:dyDescent="0.2">
      <c r="A3589" s="13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32" x14ac:dyDescent="0.2">
      <c r="A3590" s="13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 s="13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 s="13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 s="1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32" x14ac:dyDescent="0.2">
      <c r="A3594" s="13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32" x14ac:dyDescent="0.2">
      <c r="A3595" s="13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 s="13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 s="13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32" x14ac:dyDescent="0.2">
      <c r="A3598" s="13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 s="13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32" x14ac:dyDescent="0.2">
      <c r="A3600" s="13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32" x14ac:dyDescent="0.2">
      <c r="A3601" s="13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 s="13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32" x14ac:dyDescent="0.2">
      <c r="A3603" s="1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 s="13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 s="13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 s="13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 s="13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 s="13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 s="13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 s="13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 s="13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32" x14ac:dyDescent="0.2">
      <c r="A3612" s="13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 s="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32" x14ac:dyDescent="0.2">
      <c r="A3614" s="13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 s="13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32" x14ac:dyDescent="0.2">
      <c r="A3616" s="13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 s="13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 s="13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 s="13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 s="13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 s="13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 s="13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 s="1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 s="13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 s="13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64" x14ac:dyDescent="0.2">
      <c r="A3626" s="13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 s="13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 s="13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 s="13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 s="13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 s="13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 s="13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 s="1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 s="13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 s="13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 s="13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 s="13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 s="13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48" x14ac:dyDescent="0.2">
      <c r="A3639" s="13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 s="13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 s="13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64" x14ac:dyDescent="0.2">
      <c r="A3642" s="13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 s="1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48" x14ac:dyDescent="0.2">
      <c r="A3644" s="13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 s="13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32" x14ac:dyDescent="0.2">
      <c r="A3646" s="13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 s="13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32" x14ac:dyDescent="0.2">
      <c r="A3648" s="13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 s="13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 s="13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 s="13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 s="13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 s="1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 s="13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 s="13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 s="13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 s="13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 s="13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 s="13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 s="13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32" x14ac:dyDescent="0.2">
      <c r="A3661" s="13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 s="13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 s="1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 s="13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 s="13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 s="13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 s="13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 s="13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 s="13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 s="13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 s="13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 s="13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 s="1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 s="13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32" x14ac:dyDescent="0.2">
      <c r="A3675" s="13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 s="13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 s="13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 s="13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 s="13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 s="13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 s="13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 s="13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48" x14ac:dyDescent="0.2">
      <c r="A3683" s="1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 s="13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32" x14ac:dyDescent="0.2">
      <c r="A3685" s="13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 s="13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 s="13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32" x14ac:dyDescent="0.2">
      <c r="A3688" s="13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 s="13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32" x14ac:dyDescent="0.2">
      <c r="A3690" s="13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 s="13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 s="13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 s="1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 s="13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 s="13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 s="13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48" x14ac:dyDescent="0.2">
      <c r="A3697" s="13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32" x14ac:dyDescent="0.2">
      <c r="A3698" s="13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 s="13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 s="13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 s="13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 s="13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 s="1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 s="13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 s="13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 s="13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32" x14ac:dyDescent="0.2">
      <c r="A3707" s="13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32" x14ac:dyDescent="0.2">
      <c r="A3708" s="13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 s="13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 s="13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32" x14ac:dyDescent="0.2">
      <c r="A3711" s="13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 s="13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 s="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 s="13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 s="13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 s="13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 s="13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32" x14ac:dyDescent="0.2">
      <c r="A3718" s="13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32" x14ac:dyDescent="0.2">
      <c r="A3719" s="13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32" x14ac:dyDescent="0.2">
      <c r="A3720" s="13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 s="13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 s="13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 s="1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48" x14ac:dyDescent="0.2">
      <c r="A3724" s="13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16" x14ac:dyDescent="0.2">
      <c r="A3725" s="13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 s="13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 s="13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 s="13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32" x14ac:dyDescent="0.2">
      <c r="A3729" s="13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 s="13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 s="13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 s="13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 s="1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 s="13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32" x14ac:dyDescent="0.2">
      <c r="A3735" s="13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 s="13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 s="13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 s="13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 s="13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 s="13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 s="13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 s="13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32" x14ac:dyDescent="0.2">
      <c r="A3743" s="1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 s="13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 s="13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 s="13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32" x14ac:dyDescent="0.2">
      <c r="A3747" s="13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 s="13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 s="13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 s="13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32" x14ac:dyDescent="0.2">
      <c r="A3751" s="13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 s="13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32" x14ac:dyDescent="0.2">
      <c r="A3753" s="1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 s="13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 s="13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 s="13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32" x14ac:dyDescent="0.2">
      <c r="A3757" s="13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 s="13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32" x14ac:dyDescent="0.2">
      <c r="A3759" s="13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16" x14ac:dyDescent="0.2">
      <c r="A3760" s="13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16" x14ac:dyDescent="0.2">
      <c r="A3761" s="13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 s="13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 s="1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32" x14ac:dyDescent="0.2">
      <c r="A3764" s="13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 s="13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32" x14ac:dyDescent="0.2">
      <c r="A3766" s="13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 s="13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 s="13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 s="13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 s="13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 s="13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 s="13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 s="1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32" x14ac:dyDescent="0.2">
      <c r="A3774" s="13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 s="13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 s="13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 s="13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48" x14ac:dyDescent="0.2">
      <c r="A3778" s="13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32" x14ac:dyDescent="0.2">
      <c r="A3779" s="13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 s="13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16" x14ac:dyDescent="0.2">
      <c r="A3781" s="13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32" x14ac:dyDescent="0.2">
      <c r="A3782" s="13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 s="1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 s="13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32" x14ac:dyDescent="0.2">
      <c r="A3785" s="13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 s="13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 s="13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32" x14ac:dyDescent="0.2">
      <c r="A3788" s="13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 s="13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64" x14ac:dyDescent="0.2">
      <c r="A3790" s="13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32" x14ac:dyDescent="0.2">
      <c r="A3791" s="13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 s="13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 s="1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 s="13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 s="13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 s="13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32" x14ac:dyDescent="0.2">
      <c r="A3797" s="13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32" x14ac:dyDescent="0.2">
      <c r="A3798" s="13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 s="13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 s="13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 s="13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 s="13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 s="1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32" x14ac:dyDescent="0.2">
      <c r="A3804" s="13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 s="13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 s="13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 s="13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 s="13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32" x14ac:dyDescent="0.2">
      <c r="A3809" s="13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32" x14ac:dyDescent="0.2">
      <c r="A3810" s="13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 s="13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 s="13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 s="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 s="13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 s="13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 s="13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 s="13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8" x14ac:dyDescent="0.2">
      <c r="A3818" s="13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 s="13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32" x14ac:dyDescent="0.2">
      <c r="A3820" s="13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 s="13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 s="13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 s="1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 s="13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 s="13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 s="13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 s="13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 s="13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48" x14ac:dyDescent="0.2">
      <c r="A3829" s="13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 s="13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 s="13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32" x14ac:dyDescent="0.2">
      <c r="A3832" s="13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 s="1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 s="13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 s="13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 s="13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 s="13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32" x14ac:dyDescent="0.2">
      <c r="A3838" s="13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 s="13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 s="13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 s="13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 s="13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 s="1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 s="13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 s="13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 s="13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 s="13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32" x14ac:dyDescent="0.2">
      <c r="A3848" s="13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32" x14ac:dyDescent="0.2">
      <c r="A3849" s="13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 s="13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 s="13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 s="13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32" x14ac:dyDescent="0.2">
      <c r="A3853" s="1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 s="13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 s="13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 s="13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 s="13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 s="13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 s="13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 s="13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 s="13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 s="13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 s="1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 s="13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 s="13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 s="13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32" x14ac:dyDescent="0.2">
      <c r="A3867" s="13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 s="13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32" x14ac:dyDescent="0.2">
      <c r="A3869" s="13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 s="13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 s="13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 s="13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 s="1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 s="13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 s="13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 s="13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 s="13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 s="13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 s="13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 s="13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32" x14ac:dyDescent="0.2">
      <c r="A3881" s="13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 s="13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 s="1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32" x14ac:dyDescent="0.2">
      <c r="A3884" s="13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 s="13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32" x14ac:dyDescent="0.2">
      <c r="A3886" s="13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32" x14ac:dyDescent="0.2">
      <c r="A3887" s="13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 s="13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 s="13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 s="13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32" x14ac:dyDescent="0.2">
      <c r="A3891" s="13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 s="13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 s="1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 s="13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 s="13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 s="13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 s="13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 s="13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 s="13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48" x14ac:dyDescent="0.2">
      <c r="A3900" s="13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32" x14ac:dyDescent="0.2">
      <c r="A3901" s="13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 s="13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 s="1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 s="13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 s="13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 s="13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 s="13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 s="13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 s="13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 s="13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 s="13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32" x14ac:dyDescent="0.2">
      <c r="A3912" s="13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 s="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32" x14ac:dyDescent="0.2">
      <c r="A3914" s="13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32" x14ac:dyDescent="0.2">
      <c r="A3915" s="13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 s="13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 s="13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 s="13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 s="13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 s="13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 s="13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 s="13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 s="1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 s="13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 s="13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 s="13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 s="13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 s="13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 s="13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 s="13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 s="13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 s="13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 s="1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 s="13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 s="13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32" x14ac:dyDescent="0.2">
      <c r="A3936" s="13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48" x14ac:dyDescent="0.2">
      <c r="A3937" s="13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 s="13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 s="13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 s="13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 s="13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 s="13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 s="1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 s="13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32" x14ac:dyDescent="0.2">
      <c r="A3945" s="13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 s="13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 s="13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 s="13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 s="13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 s="13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 s="13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 s="13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 s="1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 s="13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32" x14ac:dyDescent="0.2">
      <c r="A3955" s="13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 s="13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32" x14ac:dyDescent="0.2">
      <c r="A3957" s="13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 s="13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32" x14ac:dyDescent="0.2">
      <c r="A3959" s="13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 s="13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 s="13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 s="13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 s="1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 s="13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 s="13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32" x14ac:dyDescent="0.2">
      <c r="A3966" s="13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 s="13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 s="13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 s="13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32" x14ac:dyDescent="0.2">
      <c r="A3970" s="13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 s="13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8" x14ac:dyDescent="0.2">
      <c r="A3972" s="13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 s="1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 s="13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 s="13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 s="13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 s="13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 s="13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 s="13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 s="13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 s="13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 s="13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 s="1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48" x14ac:dyDescent="0.2">
      <c r="A3984" s="13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 s="13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 s="13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 s="13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 s="13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32" x14ac:dyDescent="0.2">
      <c r="A3989" s="13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16" x14ac:dyDescent="0.2">
      <c r="A3990" s="13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 s="13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 s="13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 s="1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32" x14ac:dyDescent="0.2">
      <c r="A3994" s="13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32" x14ac:dyDescent="0.2">
      <c r="A3995" s="13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 s="13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 s="13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 s="13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 s="13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32" x14ac:dyDescent="0.2">
      <c r="A4000" s="13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32" x14ac:dyDescent="0.2">
      <c r="A4001" s="13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 s="13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 s="1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 s="13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32" x14ac:dyDescent="0.2">
      <c r="A4005" s="13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 s="13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 s="13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 s="13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 s="13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 s="13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 s="13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32" x14ac:dyDescent="0.2">
      <c r="A4012" s="13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 s="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 s="13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 s="13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 s="13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 s="13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 s="13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 s="13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 s="13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 s="13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 s="13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32" x14ac:dyDescent="0.2">
      <c r="A4023" s="1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 s="13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32" x14ac:dyDescent="0.2">
      <c r="A4025" s="13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 s="13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 s="13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32" x14ac:dyDescent="0.2">
      <c r="A4028" s="13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 s="13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 s="13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32" x14ac:dyDescent="0.2">
      <c r="A4031" s="13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 s="13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 s="1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 s="13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 s="13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 s="13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 s="13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 s="13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 s="13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 s="13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 s="13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 s="13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 s="1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 s="13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32" x14ac:dyDescent="0.2">
      <c r="A4045" s="13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 s="13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 s="13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 s="13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 s="13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 s="13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 s="13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 s="13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32" x14ac:dyDescent="0.2">
      <c r="A4053" s="1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8" x14ac:dyDescent="0.2">
      <c r="A4054" s="13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 s="13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 s="13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 s="13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 s="13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 s="13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 s="13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32" x14ac:dyDescent="0.2">
      <c r="A4061" s="13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 s="13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 s="1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 s="13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 s="13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 s="13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 s="13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 s="13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 s="13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 s="13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32" x14ac:dyDescent="0.2">
      <c r="A4071" s="13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 s="13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 s="1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 s="13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 s="13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 s="13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 s="13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32" x14ac:dyDescent="0.2">
      <c r="A4078" s="13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 s="13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 s="13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 s="13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 s="13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32" x14ac:dyDescent="0.2">
      <c r="A4083" s="1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 s="13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 s="13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 s="13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 s="13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 s="13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 s="13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32" x14ac:dyDescent="0.2">
      <c r="A4090" s="13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 s="13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32" x14ac:dyDescent="0.2">
      <c r="A4092" s="13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 s="1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32" x14ac:dyDescent="0.2">
      <c r="A4094" s="13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 s="13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32" x14ac:dyDescent="0.2">
      <c r="A4096" s="13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 s="13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 s="13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 s="13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2" x14ac:dyDescent="0.2">
      <c r="A4100" s="13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 s="13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 s="13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 s="1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32" x14ac:dyDescent="0.2">
      <c r="A4104" s="13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 s="13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 s="13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 s="13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 s="13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 s="13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 s="13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32" x14ac:dyDescent="0.2">
      <c r="A4111" s="13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 s="13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32" x14ac:dyDescent="0.2">
      <c r="A4113" s="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 s="13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 s="13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0" priority="8" operator="equal">
      <formula>"failed"</formula>
    </cfRule>
    <cfRule type="cellIs" dxfId="29" priority="9" operator="equal">
      <formula>"canceled"</formula>
    </cfRule>
    <cfRule type="cellIs" dxfId="28" priority="10" operator="equal">
      <formula>"successful"</formula>
    </cfRule>
    <cfRule type="cellIs" dxfId="27" priority="11" operator="equal">
      <formula>"live"</formula>
    </cfRule>
  </conditionalFormatting>
  <conditionalFormatting sqref="P1">
    <cfRule type="colorScale" priority="6">
      <colorScale>
        <cfvo type="min"/>
        <cfvo type="percent" val="90"/>
        <color rgb="FFFF0000"/>
        <color theme="8" tint="-0.249977111117893"/>
      </colorScale>
    </cfRule>
  </conditionalFormatting>
  <conditionalFormatting sqref="O1:O1048576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4">
      <colorScale>
        <cfvo type="min"/>
        <cfvo type="percent" val="90"/>
        <color rgb="FFFF0000"/>
        <color theme="8" tint="-0.249977111117893"/>
      </colorScale>
    </cfRule>
  </conditionalFormatting>
  <conditionalFormatting sqref="S1">
    <cfRule type="colorScale" priority="3">
      <colorScale>
        <cfvo type="min"/>
        <cfvo type="percent" val="90"/>
        <color rgb="FFFF0000"/>
        <color theme="8" tint="-0.249977111117893"/>
      </colorScale>
    </cfRule>
  </conditionalFormatting>
  <conditionalFormatting sqref="T1">
    <cfRule type="colorScale" priority="2">
      <colorScale>
        <cfvo type="min"/>
        <cfvo type="percent" val="90"/>
        <color rgb="FFFF0000"/>
        <color theme="8" tint="-0.249977111117893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5B99B-A48E-294B-83B2-DE532C6DA3E3}">
  <sheetPr codeName="Sheet2"/>
  <dimension ref="A1:F14"/>
  <sheetViews>
    <sheetView zoomScale="112" workbookViewId="0">
      <selection activeCell="D22" sqref="D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3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3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3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3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3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3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3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3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3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F940-48D1-0046-A280-2F949BC61EE2}">
  <sheetPr codeName="Sheet3"/>
  <dimension ref="A1:F47"/>
  <sheetViews>
    <sheetView workbookViewId="0">
      <selection activeCell="J80" sqref="J8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2" spans="1:6" x14ac:dyDescent="0.2">
      <c r="A2" s="12" t="s">
        <v>8364</v>
      </c>
      <c r="B2" t="s">
        <v>8362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3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3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3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3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3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3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3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3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3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3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3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3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3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3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3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3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3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3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3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3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3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3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3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3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3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3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3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3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3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3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3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3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3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3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3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3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3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3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3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3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3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5668-3A91-0541-8088-AB73D3B51FDC}">
  <sheetPr codeName="Sheet4"/>
  <dimension ref="A1:F18"/>
  <sheetViews>
    <sheetView zoomScale="125" workbookViewId="0">
      <selection activeCell="A6" sqref="A6:F7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12" t="s">
        <v>8364</v>
      </c>
      <c r="B1" t="s">
        <v>8362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5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5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5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5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5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5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5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5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5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5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5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5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5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75BC-FCD2-D347-9BED-60B56CE95944}">
  <sheetPr codeName="Sheet5"/>
  <dimension ref="A1:F246"/>
  <sheetViews>
    <sheetView zoomScale="125" workbookViewId="0">
      <selection activeCell="B5" sqref="B5"/>
    </sheetView>
  </sheetViews>
  <sheetFormatPr baseColWidth="10" defaultRowHeight="15" x14ac:dyDescent="0.2"/>
  <cols>
    <col min="1" max="1" width="41" style="3" customWidth="1"/>
    <col min="2" max="2" width="51.33203125" customWidth="1"/>
    <col min="4" max="4" width="12.5" bestFit="1" customWidth="1"/>
    <col min="5" max="5" width="18.6640625" customWidth="1"/>
    <col min="6" max="6" width="21" customWidth="1"/>
  </cols>
  <sheetData>
    <row r="1" spans="1:6" ht="16" x14ac:dyDescent="0.2">
      <c r="A1" s="2" t="s">
        <v>1</v>
      </c>
      <c r="B1" s="2" t="s">
        <v>4110</v>
      </c>
      <c r="C1" s="5" t="s">
        <v>8216</v>
      </c>
      <c r="D1" s="7" t="s">
        <v>8217</v>
      </c>
      <c r="E1" s="7" t="s">
        <v>8307</v>
      </c>
      <c r="F1" s="7" t="s">
        <v>8261</v>
      </c>
    </row>
    <row r="2" spans="1:6" ht="48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48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8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246" spans="1:1" x14ac:dyDescent="0.2">
      <c r="A246" s="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C95B-051E-FE4C-818A-84E25AE18675}">
  <sheetPr codeName="Sheet6"/>
  <dimension ref="A1:T413"/>
  <sheetViews>
    <sheetView workbookViewId="0">
      <selection activeCell="C10" sqref="C10"/>
    </sheetView>
  </sheetViews>
  <sheetFormatPr baseColWidth="10" defaultRowHeight="15" x14ac:dyDescent="0.2"/>
  <cols>
    <col min="2" max="2" width="26.6640625" customWidth="1"/>
    <col min="3" max="3" width="43.33203125" customWidth="1"/>
    <col min="6" max="6" width="8.83203125" bestFit="1" customWidth="1"/>
    <col min="9" max="9" width="16.5" customWidth="1"/>
    <col min="10" max="10" width="17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8364</v>
      </c>
      <c r="R1" s="1" t="s">
        <v>8358</v>
      </c>
      <c r="S1" s="9" t="s">
        <v>8365</v>
      </c>
      <c r="T1" s="9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413" xr:uid="{AAB9C95B-051E-FE4C-818A-84E25AE18675}"/>
  <conditionalFormatting sqref="F1:F413">
    <cfRule type="cellIs" dxfId="19" priority="6" operator="equal">
      <formula>"failed"</formula>
    </cfRule>
    <cfRule type="cellIs" dxfId="18" priority="7" operator="equal">
      <formula>"canceled"</formula>
    </cfRule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P1">
    <cfRule type="colorScale" priority="5">
      <colorScale>
        <cfvo type="min"/>
        <cfvo type="percent" val="90"/>
        <color rgb="FFFF0000"/>
        <color theme="8" tint="-0.249977111117893"/>
      </colorScale>
    </cfRule>
  </conditionalFormatting>
  <conditionalFormatting sqref="O1:O413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8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8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4DDC9-FF3B-C143-9504-BFDFD2800867}">
  <sheetPr codeName="Sheet7"/>
  <dimension ref="A1:T251"/>
  <sheetViews>
    <sheetView workbookViewId="0">
      <selection activeCell="I5" sqref="I5"/>
    </sheetView>
  </sheetViews>
  <sheetFormatPr baseColWidth="10" defaultRowHeight="15" x14ac:dyDescent="0.2"/>
  <cols>
    <col min="1" max="1" width="7.6640625" bestFit="1" customWidth="1"/>
    <col min="2" max="2" width="34.33203125" style="13" customWidth="1"/>
    <col min="3" max="3" width="48.83203125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15" bestFit="1" customWidth="1"/>
  </cols>
  <sheetData>
    <row r="1" spans="1:20" ht="16" x14ac:dyDescent="0.2">
      <c r="A1" s="1" t="s">
        <v>0</v>
      </c>
      <c r="B1" s="17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8364</v>
      </c>
      <c r="R1" s="1" t="s">
        <v>8358</v>
      </c>
      <c r="S1" s="9" t="s">
        <v>8365</v>
      </c>
      <c r="T1" s="9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18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18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18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18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32" x14ac:dyDescent="0.2">
      <c r="A8">
        <v>2852</v>
      </c>
      <c r="B8" s="18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18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18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18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18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18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18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2" x14ac:dyDescent="0.2">
      <c r="A15">
        <v>2866</v>
      </c>
      <c r="B15" s="18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18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18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18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18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2" x14ac:dyDescent="0.2">
      <c r="A20">
        <v>2871</v>
      </c>
      <c r="B20" s="18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18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18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18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18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2" x14ac:dyDescent="0.2">
      <c r="A25">
        <v>2876</v>
      </c>
      <c r="B25" s="18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18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2" x14ac:dyDescent="0.2">
      <c r="A27">
        <v>2879</v>
      </c>
      <c r="B27" s="18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18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18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18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18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18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18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18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18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18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2" x14ac:dyDescent="0.2">
      <c r="A37">
        <v>2889</v>
      </c>
      <c r="B37" s="18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18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18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32" x14ac:dyDescent="0.2">
      <c r="A40">
        <v>2892</v>
      </c>
      <c r="B40" s="18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18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18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18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32" x14ac:dyDescent="0.2">
      <c r="A44">
        <v>2896</v>
      </c>
      <c r="B44" s="18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18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18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18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18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18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18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18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2" x14ac:dyDescent="0.2">
      <c r="A52">
        <v>2905</v>
      </c>
      <c r="B52" s="18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18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18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48" x14ac:dyDescent="0.2">
      <c r="A55">
        <v>2908</v>
      </c>
      <c r="B55" s="18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18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18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18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18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2" x14ac:dyDescent="0.2">
      <c r="A60">
        <v>2917</v>
      </c>
      <c r="B60" s="18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2" x14ac:dyDescent="0.2">
      <c r="A61">
        <v>2918</v>
      </c>
      <c r="B61" s="18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2" x14ac:dyDescent="0.2">
      <c r="A62">
        <v>2919</v>
      </c>
      <c r="B62" s="18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18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18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18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18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2" x14ac:dyDescent="0.2">
      <c r="A67">
        <v>3733</v>
      </c>
      <c r="B67" s="18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18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18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18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2" x14ac:dyDescent="0.2">
      <c r="A71">
        <v>3741</v>
      </c>
      <c r="B71" s="18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18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18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18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2" x14ac:dyDescent="0.2">
      <c r="A75">
        <v>3745</v>
      </c>
      <c r="B75" s="18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18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18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18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18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18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2" x14ac:dyDescent="0.2">
      <c r="A81">
        <v>3846</v>
      </c>
      <c r="B81" s="18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2" x14ac:dyDescent="0.2">
      <c r="A82">
        <v>3847</v>
      </c>
      <c r="B82" s="18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18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18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2" x14ac:dyDescent="0.2">
      <c r="A85">
        <v>3852</v>
      </c>
      <c r="B85" s="18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18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18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18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18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18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18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18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18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18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18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18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18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2" x14ac:dyDescent="0.2">
      <c r="A98">
        <v>3867</v>
      </c>
      <c r="B98" s="18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2" x14ac:dyDescent="0.2">
      <c r="A99">
        <v>3889</v>
      </c>
      <c r="B99" s="18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18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18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18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18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18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18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18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2" x14ac:dyDescent="0.2">
      <c r="A107">
        <v>3899</v>
      </c>
      <c r="B107" s="18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18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18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18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18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18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18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18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2" x14ac:dyDescent="0.2">
      <c r="A115">
        <v>3910</v>
      </c>
      <c r="B115" s="18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2" x14ac:dyDescent="0.2">
      <c r="A116">
        <v>3911</v>
      </c>
      <c r="B116" s="18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2" x14ac:dyDescent="0.2">
      <c r="A117">
        <v>3912</v>
      </c>
      <c r="B117" s="18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2" x14ac:dyDescent="0.2">
      <c r="A118">
        <v>3913</v>
      </c>
      <c r="B118" s="18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18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18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18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18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18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18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2" x14ac:dyDescent="0.2">
      <c r="A125">
        <v>3932</v>
      </c>
      <c r="B125" s="18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18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2" x14ac:dyDescent="0.2">
      <c r="A127">
        <v>3934</v>
      </c>
      <c r="B127" s="18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18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18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18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18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18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18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2" x14ac:dyDescent="0.2">
      <c r="A134">
        <v>3943</v>
      </c>
      <c r="B134" s="18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18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18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18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18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18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18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2" x14ac:dyDescent="0.2">
      <c r="A141">
        <v>3953</v>
      </c>
      <c r="B141" s="18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2" x14ac:dyDescent="0.2">
      <c r="A142">
        <v>3955</v>
      </c>
      <c r="B142" s="18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18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2" x14ac:dyDescent="0.2">
      <c r="A144">
        <v>3957</v>
      </c>
      <c r="B144" s="18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18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18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18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2" x14ac:dyDescent="0.2">
      <c r="A148">
        <v>3964</v>
      </c>
      <c r="B148" s="18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18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18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18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2" x14ac:dyDescent="0.2">
      <c r="A152">
        <v>3968</v>
      </c>
      <c r="B152" s="18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18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8" x14ac:dyDescent="0.2">
      <c r="A154">
        <v>3970</v>
      </c>
      <c r="B154" s="18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18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18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18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18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18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18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18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18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18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18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18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6" x14ac:dyDescent="0.2">
      <c r="A166">
        <v>3988</v>
      </c>
      <c r="B166" s="18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18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18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2" x14ac:dyDescent="0.2">
      <c r="A169">
        <v>3992</v>
      </c>
      <c r="B169" s="18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2" x14ac:dyDescent="0.2">
      <c r="A170">
        <v>3993</v>
      </c>
      <c r="B170" s="18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18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2" x14ac:dyDescent="0.2">
      <c r="A172">
        <v>3996</v>
      </c>
      <c r="B172" s="18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2" x14ac:dyDescent="0.2">
      <c r="A173">
        <v>3998</v>
      </c>
      <c r="B173" s="18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2" x14ac:dyDescent="0.2">
      <c r="A174">
        <v>3999</v>
      </c>
      <c r="B174" s="18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18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18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2" x14ac:dyDescent="0.2">
      <c r="A177">
        <v>4003</v>
      </c>
      <c r="B177" s="18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18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18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18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18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2" x14ac:dyDescent="0.2">
      <c r="A182">
        <v>4010</v>
      </c>
      <c r="B182" s="18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18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18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18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18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18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18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2" x14ac:dyDescent="0.2">
      <c r="A189">
        <v>4021</v>
      </c>
      <c r="B189" s="18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18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2" x14ac:dyDescent="0.2">
      <c r="A191">
        <v>4023</v>
      </c>
      <c r="B191" s="18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18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2" x14ac:dyDescent="0.2">
      <c r="A193">
        <v>4026</v>
      </c>
      <c r="B193" s="18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18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2" x14ac:dyDescent="0.2">
      <c r="A195">
        <v>4028</v>
      </c>
      <c r="B195" s="18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2" x14ac:dyDescent="0.2">
      <c r="A196">
        <v>4029</v>
      </c>
      <c r="B196" s="18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18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18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18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18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18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18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18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2" x14ac:dyDescent="0.2">
      <c r="A204">
        <v>4038</v>
      </c>
      <c r="B204" s="18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18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18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32" x14ac:dyDescent="0.2">
      <c r="A207">
        <v>4042</v>
      </c>
      <c r="B207" s="18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18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18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18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18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18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2" x14ac:dyDescent="0.2">
      <c r="A213">
        <v>4051</v>
      </c>
      <c r="B213" s="18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8" x14ac:dyDescent="0.2">
      <c r="A214">
        <v>4052</v>
      </c>
      <c r="B214" s="18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18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18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18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18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18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18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18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18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18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18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18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2" x14ac:dyDescent="0.2">
      <c r="A226">
        <v>4076</v>
      </c>
      <c r="B226" s="18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18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18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18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2" x14ac:dyDescent="0.2">
      <c r="A230">
        <v>4081</v>
      </c>
      <c r="B230" s="18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18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18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18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18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18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18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2" x14ac:dyDescent="0.2">
      <c r="A237">
        <v>4090</v>
      </c>
      <c r="B237" s="18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18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2" x14ac:dyDescent="0.2">
      <c r="A239">
        <v>4092</v>
      </c>
      <c r="B239" s="18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2" x14ac:dyDescent="0.2">
      <c r="A240">
        <v>4094</v>
      </c>
      <c r="B240" s="18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2" x14ac:dyDescent="0.2">
      <c r="A241">
        <v>4098</v>
      </c>
      <c r="B241" s="18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18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18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18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2" x14ac:dyDescent="0.2">
      <c r="A245">
        <v>4102</v>
      </c>
      <c r="B245" s="18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18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18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18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18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2" x14ac:dyDescent="0.2">
      <c r="A250">
        <v>4111</v>
      </c>
      <c r="B250" s="18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18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251" xr:uid="{A214DDC9-FF3B-C143-9504-BFDFD2800867}"/>
  <conditionalFormatting sqref="F1:F251">
    <cfRule type="cellIs" dxfId="15" priority="6" operator="equal">
      <formula>"failed"</formula>
    </cfRule>
    <cfRule type="cellIs" dxfId="14" priority="7" operator="equal">
      <formula>"canceled"</formula>
    </cfRule>
    <cfRule type="cellIs" dxfId="13" priority="8" operator="equal">
      <formula>"successful"</formula>
    </cfRule>
    <cfRule type="cellIs" dxfId="12" priority="9" operator="equal">
      <formula>"live"</formula>
    </cfRule>
  </conditionalFormatting>
  <conditionalFormatting sqref="P1">
    <cfRule type="colorScale" priority="5">
      <colorScale>
        <cfvo type="min"/>
        <cfvo type="percent" val="90"/>
        <color rgb="FFFF0000"/>
        <color theme="8" tint="-0.249977111117893"/>
      </colorScale>
    </cfRule>
  </conditionalFormatting>
  <conditionalFormatting sqref="O1:O25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3">
      <colorScale>
        <cfvo type="min"/>
        <cfvo type="percent" val="90"/>
        <color rgb="FFFF0000"/>
        <color theme="8" tint="-0.249977111117893"/>
      </colorScale>
    </cfRule>
  </conditionalFormatting>
  <conditionalFormatting sqref="S1">
    <cfRule type="colorScale" priority="2">
      <colorScale>
        <cfvo type="min"/>
        <cfvo type="percent" val="90"/>
        <color rgb="FFFF0000"/>
        <color theme="8" tint="-0.249977111117893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EF31-2D13-CF4A-812C-4B28FE6552E1}">
  <sheetPr codeName="Sheet8"/>
  <dimension ref="A1:G18"/>
  <sheetViews>
    <sheetView zoomScale="138" workbookViewId="0">
      <selection activeCell="E24" sqref="E24"/>
    </sheetView>
  </sheetViews>
  <sheetFormatPr baseColWidth="10" defaultRowHeight="15" x14ac:dyDescent="0.2"/>
  <cols>
    <col min="1" max="1" width="36.5" customWidth="1"/>
    <col min="2" max="2" width="26.83203125" customWidth="1"/>
    <col min="3" max="3" width="21.83203125" bestFit="1" customWidth="1"/>
    <col min="5" max="5" width="28.83203125" customWidth="1"/>
    <col min="6" max="6" width="21.1640625" customWidth="1"/>
    <col min="7" max="7" width="24" customWidth="1"/>
  </cols>
  <sheetData>
    <row r="1" spans="1:7" ht="17" x14ac:dyDescent="0.2">
      <c r="A1" s="27" t="s">
        <v>8396</v>
      </c>
      <c r="B1" s="27"/>
      <c r="C1" s="27"/>
      <c r="E1" s="27" t="s">
        <v>8397</v>
      </c>
      <c r="F1" s="27"/>
      <c r="G1" s="27"/>
    </row>
    <row r="2" spans="1:7" x14ac:dyDescent="0.2">
      <c r="A2" s="28"/>
      <c r="B2" s="28"/>
      <c r="C2" s="28"/>
    </row>
    <row r="3" spans="1:7" ht="17" x14ac:dyDescent="0.2">
      <c r="A3" s="19" t="s">
        <v>8395</v>
      </c>
      <c r="B3" s="19" t="s">
        <v>8380</v>
      </c>
      <c r="C3" s="19" t="s">
        <v>8381</v>
      </c>
      <c r="E3" s="19" t="s">
        <v>8395</v>
      </c>
      <c r="F3" s="19" t="s">
        <v>8380</v>
      </c>
      <c r="G3" s="19" t="s">
        <v>8381</v>
      </c>
    </row>
    <row r="4" spans="1:7" ht="17" x14ac:dyDescent="0.2">
      <c r="A4" s="20" t="s">
        <v>8382</v>
      </c>
      <c r="B4" s="21">
        <f>AVERAGE('Successful US Kickstarters'!D:D)</f>
        <v>5048.8786407766993</v>
      </c>
      <c r="C4" s="21">
        <f>AVERAGE('Failed US Kickstarters'!D:D)</f>
        <v>10554.212</v>
      </c>
      <c r="E4" s="20" t="s">
        <v>8382</v>
      </c>
      <c r="F4" s="21">
        <v>14338.184466019418</v>
      </c>
      <c r="G4" s="21">
        <v>15939.649122807017</v>
      </c>
    </row>
    <row r="5" spans="1:7" ht="17" x14ac:dyDescent="0.2">
      <c r="A5" s="20" t="s">
        <v>8383</v>
      </c>
      <c r="B5" s="21">
        <f>MEDIAN('Successful US Kickstarters'!D:D)</f>
        <v>3000</v>
      </c>
      <c r="C5" s="21">
        <f>MEDIAN('Failed US Kickstarters'!D:D)</f>
        <v>5000</v>
      </c>
      <c r="E5" s="20" t="s">
        <v>8383</v>
      </c>
      <c r="F5" s="21">
        <v>9000</v>
      </c>
      <c r="G5" s="21">
        <v>11000</v>
      </c>
    </row>
    <row r="6" spans="1:7" ht="17" x14ac:dyDescent="0.2">
      <c r="A6" s="20" t="s">
        <v>8386</v>
      </c>
      <c r="B6" s="21">
        <f>_xlfn.STDEV.P('Successful US Kickstarters'!D:D)</f>
        <v>7748.7537726373303</v>
      </c>
      <c r="C6" s="21">
        <f>_xlfn.STDEV.P('Failed US Kickstarters'!D:D)</f>
        <v>21967.731061515115</v>
      </c>
      <c r="E6" s="20" t="s">
        <v>8386</v>
      </c>
      <c r="F6" s="21">
        <v>30200.405724384378</v>
      </c>
      <c r="G6" s="21">
        <v>13485.440487430993</v>
      </c>
    </row>
    <row r="7" spans="1:7" ht="17" x14ac:dyDescent="0.2">
      <c r="A7" s="20" t="s">
        <v>8387</v>
      </c>
      <c r="B7" s="21">
        <f>_xlfn.QUARTILE.EXC('Successful US Kickstarters'!D:D, 3)</f>
        <v>5000</v>
      </c>
      <c r="C7" s="21">
        <f>_xlfn.QUARTILE.EXC('Failed US Kickstarters'!D:D,3)</f>
        <v>10000</v>
      </c>
      <c r="E7" s="20" t="s">
        <v>8387</v>
      </c>
      <c r="F7" s="21">
        <v>16300</v>
      </c>
      <c r="G7" s="21">
        <v>25000</v>
      </c>
    </row>
    <row r="8" spans="1:7" ht="17" x14ac:dyDescent="0.2">
      <c r="A8" s="20" t="s">
        <v>8388</v>
      </c>
      <c r="B8" s="21">
        <f>_xlfn.QUARTILE.EXC('Successful US Kickstarters'!D:D, 1)</f>
        <v>1500</v>
      </c>
      <c r="C8" s="21">
        <f>_xlfn.QUARTILE.EXC('Failed US Kickstarters'!D:D,1)</f>
        <v>2000</v>
      </c>
      <c r="E8" s="20" t="s">
        <v>8388</v>
      </c>
      <c r="F8" s="21">
        <v>3500</v>
      </c>
      <c r="G8" s="21">
        <v>5000</v>
      </c>
    </row>
    <row r="9" spans="1:7" ht="17" x14ac:dyDescent="0.2">
      <c r="A9" s="20" t="s">
        <v>8389</v>
      </c>
      <c r="B9" s="21">
        <f>B7-B8</f>
        <v>3500</v>
      </c>
      <c r="C9" s="21">
        <f>C7-C8</f>
        <v>8000</v>
      </c>
      <c r="E9" s="20" t="s">
        <v>8389</v>
      </c>
      <c r="F9" s="21">
        <v>12800</v>
      </c>
      <c r="G9" s="21">
        <v>20000</v>
      </c>
    </row>
    <row r="10" spans="1:7" ht="17" x14ac:dyDescent="0.2">
      <c r="A10" s="19"/>
      <c r="B10" s="21"/>
      <c r="C10" s="21"/>
    </row>
    <row r="11" spans="1:7" ht="17" x14ac:dyDescent="0.2">
      <c r="A11" s="19" t="s">
        <v>8394</v>
      </c>
      <c r="B11" s="22" t="s">
        <v>8380</v>
      </c>
      <c r="C11" s="22" t="s">
        <v>8381</v>
      </c>
      <c r="E11" s="19" t="s">
        <v>8394</v>
      </c>
      <c r="F11" s="22" t="s">
        <v>8380</v>
      </c>
      <c r="G11" s="22" t="s">
        <v>8381</v>
      </c>
    </row>
    <row r="12" spans="1:7" ht="17" x14ac:dyDescent="0.2">
      <c r="A12" s="19"/>
      <c r="B12" s="21"/>
      <c r="C12" s="21"/>
      <c r="E12" s="19"/>
      <c r="F12" s="21"/>
      <c r="G12" s="21"/>
    </row>
    <row r="13" spans="1:7" ht="17" x14ac:dyDescent="0.2">
      <c r="A13" s="20" t="s">
        <v>8384</v>
      </c>
      <c r="B13" s="21">
        <f>AVERAGE('Successful US Kickstarters'!E:E)</f>
        <v>5601.5458009708727</v>
      </c>
      <c r="C13" s="21">
        <f>AVERAGE('Failed US Kickstarters'!E:E)</f>
        <v>558.65484000000004</v>
      </c>
      <c r="E13" s="20" t="s">
        <v>8384</v>
      </c>
      <c r="F13" s="21">
        <v>21142.6545631068</v>
      </c>
      <c r="G13" s="21">
        <v>3557.4615789473678</v>
      </c>
    </row>
    <row r="14" spans="1:7" ht="17" x14ac:dyDescent="0.2">
      <c r="A14" s="20" t="s">
        <v>8385</v>
      </c>
      <c r="B14" s="21">
        <f>MEDIAN('Successful US Kickstarters'!E:E)</f>
        <v>3167.5</v>
      </c>
      <c r="C14" s="21">
        <f>MEDIAN('Failed US Kickstarters'!E:E)</f>
        <v>103</v>
      </c>
      <c r="E14" s="20" t="s">
        <v>8385</v>
      </c>
      <c r="F14" s="21">
        <v>13112</v>
      </c>
      <c r="G14" s="21">
        <v>1533</v>
      </c>
    </row>
    <row r="15" spans="1:7" ht="17" x14ac:dyDescent="0.2">
      <c r="A15" s="20" t="s">
        <v>8390</v>
      </c>
      <c r="B15" s="21">
        <f>_xlfn.STDEV.P('Successful US Kickstarters'!E:E)</f>
        <v>8334.5731699164608</v>
      </c>
      <c r="C15" s="23">
        <f>_xlfn.STDEV.P('Failed US Kickstarters'!E:E)</f>
        <v>1330.5230280400915</v>
      </c>
      <c r="E15" s="20" t="s">
        <v>8390</v>
      </c>
      <c r="F15" s="21">
        <v>47330.398195632202</v>
      </c>
      <c r="G15" s="23">
        <v>4610.1594649421568</v>
      </c>
    </row>
    <row r="16" spans="1:7" ht="17" x14ac:dyDescent="0.2">
      <c r="A16" s="20" t="s">
        <v>8391</v>
      </c>
      <c r="B16" s="23">
        <f>_xlfn.QUARTILE.EXC('Successful US Kickstarters'!E:E,3)</f>
        <v>5699</v>
      </c>
      <c r="C16" s="23">
        <f>_xlfn.QUARTILE.EXC('Failed US Kickstarters'!E:E,3)</f>
        <v>501</v>
      </c>
      <c r="E16" s="20" t="s">
        <v>8391</v>
      </c>
      <c r="F16" s="23">
        <v>22318</v>
      </c>
      <c r="G16" s="23">
        <v>5437</v>
      </c>
    </row>
    <row r="17" spans="1:7" ht="17" x14ac:dyDescent="0.2">
      <c r="A17" s="20" t="s">
        <v>8392</v>
      </c>
      <c r="B17" s="23">
        <f>_xlfn.QUARTILE.EXC('Successful US Kickstarters'!E:E,1)</f>
        <v>1716.5074999999999</v>
      </c>
      <c r="C17" s="23">
        <f>_xlfn.QUARTILE.EXC('Failed US Kickstarters'!E:E,1)</f>
        <v>9.25</v>
      </c>
      <c r="E17" s="20" t="s">
        <v>8392</v>
      </c>
      <c r="F17" s="23">
        <v>5655.6</v>
      </c>
      <c r="G17" s="23">
        <v>357.5</v>
      </c>
    </row>
    <row r="18" spans="1:7" ht="17" x14ac:dyDescent="0.2">
      <c r="A18" s="20" t="s">
        <v>8393</v>
      </c>
      <c r="B18" s="23">
        <f>B16-B17</f>
        <v>3982.4925000000003</v>
      </c>
      <c r="C18" s="23">
        <f>C16-C17</f>
        <v>491.75</v>
      </c>
      <c r="E18" s="20" t="s">
        <v>8393</v>
      </c>
      <c r="F18" s="23">
        <v>16662.400000000001</v>
      </c>
      <c r="G18" s="23">
        <v>5079.5</v>
      </c>
    </row>
  </sheetData>
  <mergeCells count="3">
    <mergeCell ref="A1:C1"/>
    <mergeCell ref="A2:C2"/>
    <mergeCell ref="E1:G1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Box_Goal_vs_Pledged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2021-10-27T21:58:31Z</dcterms:modified>
</cp:coreProperties>
</file>