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ocuments\Data Science\data_sci_storytime\"/>
    </mc:Choice>
  </mc:AlternateContent>
  <xr:revisionPtr revIDLastSave="0" documentId="13_ncr:1_{D3C08DB8-88BC-41BC-A81D-44F787DB9031}" xr6:coauthVersionLast="41" xr6:coauthVersionMax="41" xr10:uidLastSave="{00000000-0000-0000-0000-000000000000}"/>
  <bookViews>
    <workbookView xWindow="28680" yWindow="240" windowWidth="25440" windowHeight="15390" xr2:uid="{17F23864-C591-48DA-ABD3-CB397D2BC25F}"/>
  </bookViews>
  <sheets>
    <sheet name="Planets" sheetId="2" r:id="rId1"/>
    <sheet name="atmospheres" sheetId="4" r:id="rId2"/>
    <sheet name="moons" sheetId="3" r:id="rId3"/>
    <sheet name="moons2" sheetId="5" r:id="rId4"/>
    <sheet name="references" sheetId="6" r:id="rId5"/>
  </sheets>
  <definedNames>
    <definedName name="dwarf_planets" localSheetId="3">moons2!#REF!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" i="2" l="1"/>
  <c r="C9" i="2"/>
  <c r="B12" i="4"/>
  <c r="B11" i="4"/>
  <c r="B10" i="4"/>
  <c r="B9" i="4"/>
  <c r="B8" i="4"/>
  <c r="B7" i="4"/>
  <c r="B6" i="4"/>
  <c r="B4" i="4"/>
  <c r="B3" i="4"/>
  <c r="S5" i="2"/>
  <c r="S2" i="2"/>
  <c r="AA11" i="2"/>
  <c r="AA10" i="2"/>
  <c r="AA8" i="2"/>
  <c r="AA7" i="2"/>
  <c r="AA6" i="2"/>
  <c r="AA4" i="2"/>
  <c r="AA3" i="2"/>
  <c r="AA12" i="2"/>
</calcChain>
</file>

<file path=xl/sharedStrings.xml><?xml version="1.0" encoding="utf-8"?>
<sst xmlns="http://schemas.openxmlformats.org/spreadsheetml/2006/main" count="1491" uniqueCount="564">
  <si>
    <t>No</t>
  </si>
  <si>
    <t>Yes</t>
  </si>
  <si>
    <t>name</t>
  </si>
  <si>
    <t>type</t>
  </si>
  <si>
    <t>planet</t>
  </si>
  <si>
    <t>moon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</si>
  <si>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</si>
  <si>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</si>
  <si>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</si>
  <si>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</si>
  <si>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</si>
  <si>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</si>
  <si>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</si>
  <si>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</si>
  <si>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</si>
  <si>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V(1,0) (mag)</t>
  </si>
  <si>
    <t>CO2</t>
  </si>
  <si>
    <t>CH4</t>
  </si>
  <si>
    <t>Moon</t>
  </si>
  <si>
    <t>4902.801±0.001</t>
  </si>
  <si>
    <t>1737.5±0.1</t>
  </si>
  <si>
    <t>3.344±0.005</t>
  </si>
  <si>
    <t>Phobos</t>
  </si>
  <si>
    <t>0.0007112±0.0000010</t>
  </si>
  <si>
    <t>11.1±0.15</t>
  </si>
  <si>
    <t>1.872±0.076</t>
  </si>
  <si>
    <t>11.4±0.2</t>
  </si>
  <si>
    <t>0.071±0.012</t>
  </si>
  <si>
    <t>Deimos</t>
  </si>
  <si>
    <t>0.0000985±0.0000024</t>
  </si>
  <si>
    <t>6.2±0.18</t>
  </si>
  <si>
    <t>1.471±0.166</t>
  </si>
  <si>
    <t>12.45±0.05</t>
  </si>
  <si>
    <t>0.068±0.007</t>
  </si>
  <si>
    <t>Io</t>
  </si>
  <si>
    <t>5959.916±0.012</t>
  </si>
  <si>
    <t>1821.6±0.5</t>
  </si>
  <si>
    <t>3.528±0.006</t>
  </si>
  <si>
    <t>5.02±0.03</t>
  </si>
  <si>
    <t>0.63±0.02</t>
  </si>
  <si>
    <t>Europa</t>
  </si>
  <si>
    <t>3202.739±0.009</t>
  </si>
  <si>
    <t>1560.8±0.5</t>
  </si>
  <si>
    <t>3.013±0.005</t>
  </si>
  <si>
    <t>5.29±0.02</t>
  </si>
  <si>
    <t>0.67±0.03</t>
  </si>
  <si>
    <t>Ganymede</t>
  </si>
  <si>
    <t>9887.834±0.017</t>
  </si>
  <si>
    <t>2631.2±1.7</t>
  </si>
  <si>
    <t>1.942±0.005</t>
  </si>
  <si>
    <t>4.61±0.03</t>
  </si>
  <si>
    <t>0.43±0.02</t>
  </si>
  <si>
    <t>Callisto</t>
  </si>
  <si>
    <t>7179.289±0.013</t>
  </si>
  <si>
    <t>2410.3±1.5</t>
  </si>
  <si>
    <t>1.834±0.004</t>
  </si>
  <si>
    <t>5.65±0.10</t>
  </si>
  <si>
    <t>0.17±0.02</t>
  </si>
  <si>
    <t>Amalthea</t>
  </si>
  <si>
    <t>0.138±0.030</t>
  </si>
  <si>
    <t>83.45±2.4</t>
  </si>
  <si>
    <t>0.849±0.199</t>
  </si>
  <si>
    <t>14.1±0.2</t>
  </si>
  <si>
    <t>0.090±0.005</t>
  </si>
  <si>
    <t>Himalia</t>
  </si>
  <si>
    <t>14.2R</t>
  </si>
  <si>
    <t>Elara</t>
  </si>
  <si>
    <t>16.0R</t>
  </si>
  <si>
    <t>Pasiphae</t>
  </si>
  <si>
    <t>16.8R</t>
  </si>
  <si>
    <t>Sinope</t>
  </si>
  <si>
    <t>18.2R</t>
  </si>
  <si>
    <t>Lysithea</t>
  </si>
  <si>
    <t>18.1R</t>
  </si>
  <si>
    <t>Carme</t>
  </si>
  <si>
    <t>Ananke</t>
  </si>
  <si>
    <t>19.1R</t>
  </si>
  <si>
    <t>Leda</t>
  </si>
  <si>
    <t>19.2R</t>
  </si>
  <si>
    <t>Thebe</t>
  </si>
  <si>
    <t>49.3±2.0</t>
  </si>
  <si>
    <t>0.047±0.003</t>
  </si>
  <si>
    <t>Adrastea</t>
  </si>
  <si>
    <t>8.2±2.0</t>
  </si>
  <si>
    <t>0.1±0.045</t>
  </si>
  <si>
    <t>Metis</t>
  </si>
  <si>
    <t>21.5±2.0</t>
  </si>
  <si>
    <t>0.061±0.003</t>
  </si>
  <si>
    <t>Callirrhoe</t>
  </si>
  <si>
    <t>20.8R</t>
  </si>
  <si>
    <t>Themisto</t>
  </si>
  <si>
    <t>21.0R</t>
  </si>
  <si>
    <t>Megaclite</t>
  </si>
  <si>
    <t>21.7R</t>
  </si>
  <si>
    <t>Taygete</t>
  </si>
  <si>
    <t>21.9R</t>
  </si>
  <si>
    <t>Chaldene</t>
  </si>
  <si>
    <t>22.5R</t>
  </si>
  <si>
    <t>Harpalyke</t>
  </si>
  <si>
    <t>22.2R</t>
  </si>
  <si>
    <t>Kalyke</t>
  </si>
  <si>
    <t>21.8R</t>
  </si>
  <si>
    <t>Iocaste</t>
  </si>
  <si>
    <t>Erinome</t>
  </si>
  <si>
    <t>22.8R</t>
  </si>
  <si>
    <t>Isonoe</t>
  </si>
  <si>
    <t>Praxidike</t>
  </si>
  <si>
    <t>21.2R</t>
  </si>
  <si>
    <t>Autonoe</t>
  </si>
  <si>
    <t>22.0R</t>
  </si>
  <si>
    <t>Thyone</t>
  </si>
  <si>
    <t>22.3R</t>
  </si>
  <si>
    <t>Hermippe</t>
  </si>
  <si>
    <t>22.1R</t>
  </si>
  <si>
    <t>Aitne</t>
  </si>
  <si>
    <t>22.7R</t>
  </si>
  <si>
    <t>Eurydome</t>
  </si>
  <si>
    <t>Euanthe</t>
  </si>
  <si>
    <t>Euporie</t>
  </si>
  <si>
    <t>23.1R</t>
  </si>
  <si>
    <t>Orthosie</t>
  </si>
  <si>
    <t>Sponde</t>
  </si>
  <si>
    <t>23.0R</t>
  </si>
  <si>
    <t>Kale</t>
  </si>
  <si>
    <t>Pasithee</t>
  </si>
  <si>
    <t>23.2R</t>
  </si>
  <si>
    <t>Hegemone</t>
  </si>
  <si>
    <t>Mneme</t>
  </si>
  <si>
    <t>23.3R</t>
  </si>
  <si>
    <t>Aoede</t>
  </si>
  <si>
    <t>Thelxinoe</t>
  </si>
  <si>
    <t>23.5R</t>
  </si>
  <si>
    <t>Arche</t>
  </si>
  <si>
    <t>Kallichore</t>
  </si>
  <si>
    <t>23.7R</t>
  </si>
  <si>
    <t>Helike</t>
  </si>
  <si>
    <t>22.6R</t>
  </si>
  <si>
    <t>Carpo</t>
  </si>
  <si>
    <t>Eukelade</t>
  </si>
  <si>
    <t>Cyllene</t>
  </si>
  <si>
    <t>Kore</t>
  </si>
  <si>
    <t>23.6R</t>
  </si>
  <si>
    <t>Herse</t>
  </si>
  <si>
    <t>23.4R</t>
  </si>
  <si>
    <t>S/2000 J11</t>
  </si>
  <si>
    <t>22.4R</t>
  </si>
  <si>
    <t>S/2003 J2</t>
  </si>
  <si>
    <t>S/2003 J3</t>
  </si>
  <si>
    <t>S/2003 J4</t>
  </si>
  <si>
    <t>S/2003 J5</t>
  </si>
  <si>
    <t>S/2003 J9</t>
  </si>
  <si>
    <t>S/2003 J10</t>
  </si>
  <si>
    <t>S/2003 J12</t>
  </si>
  <si>
    <t>23.9R</t>
  </si>
  <si>
    <t>S/2003 J15</t>
  </si>
  <si>
    <t>S/2003 J16</t>
  </si>
  <si>
    <t>S/2003 J18</t>
  </si>
  <si>
    <t>S/2003 J19</t>
  </si>
  <si>
    <t>S/2003 J23</t>
  </si>
  <si>
    <t>S/2010 J1</t>
  </si>
  <si>
    <t>23.2r</t>
  </si>
  <si>
    <t>S/2010 J2</t>
  </si>
  <si>
    <t>24.0r</t>
  </si>
  <si>
    <t>S/2011 J1</t>
  </si>
  <si>
    <t>S/2011 J2</t>
  </si>
  <si>
    <t>Mimas</t>
  </si>
  <si>
    <t>2.5026±0.0006</t>
  </si>
  <si>
    <t>198.20±0.25</t>
  </si>
  <si>
    <t>1.150±0.004</t>
  </si>
  <si>
    <t>0.962±0.004</t>
  </si>
  <si>
    <t>Enceladus</t>
  </si>
  <si>
    <t>7.2027±0.0125</t>
  </si>
  <si>
    <t>252.10±0.10</t>
  </si>
  <si>
    <t>1.608±0.003</t>
  </si>
  <si>
    <t>1.375±0.008</t>
  </si>
  <si>
    <t>Tethys</t>
  </si>
  <si>
    <t>41.2067±0.0038</t>
  </si>
  <si>
    <t>533.00±0.70</t>
  </si>
  <si>
    <t>0.973±0.004</t>
  </si>
  <si>
    <t>1.229±0.005</t>
  </si>
  <si>
    <t>Dione</t>
  </si>
  <si>
    <t>73.1146±0.0015</t>
  </si>
  <si>
    <t>561.70±0.45</t>
  </si>
  <si>
    <t>1.476±0.004</t>
  </si>
  <si>
    <t>0.998±0.004</t>
  </si>
  <si>
    <t>Rhea</t>
  </si>
  <si>
    <t>153.9426±0.0037</t>
  </si>
  <si>
    <t>764.30±1.10</t>
  </si>
  <si>
    <t>1.233±0.005</t>
  </si>
  <si>
    <t>0.949±0.003</t>
  </si>
  <si>
    <t>Titan</t>
  </si>
  <si>
    <t>8978.1382±0.0020</t>
  </si>
  <si>
    <t>2574.73±0.09</t>
  </si>
  <si>
    <t>1.882±0.001</t>
  </si>
  <si>
    <t>Hyperion</t>
  </si>
  <si>
    <t>0.3727±0.0012</t>
  </si>
  <si>
    <t>135.00±4.00</t>
  </si>
  <si>
    <t>0.544±0.050</t>
  </si>
  <si>
    <t>Iapetus</t>
  </si>
  <si>
    <t>120.5038±0.0080</t>
  </si>
  <si>
    <t>735.60±1.50</t>
  </si>
  <si>
    <t>1.083±0.007</t>
  </si>
  <si>
    <t>Phoebe</t>
  </si>
  <si>
    <t>0.5532±0.0006</t>
  </si>
  <si>
    <t>106.50±0.70</t>
  </si>
  <si>
    <t>1.638±0.033</t>
  </si>
  <si>
    <t>0.081±0.002</t>
  </si>
  <si>
    <t>Janus</t>
  </si>
  <si>
    <t>0.1263±0.0087</t>
  </si>
  <si>
    <t>89.5±1.5</t>
  </si>
  <si>
    <t>0.630±0.030</t>
  </si>
  <si>
    <t>0.71±0.02</t>
  </si>
  <si>
    <t>Epimetheus</t>
  </si>
  <si>
    <t>0.0351±0.0047</t>
  </si>
  <si>
    <t>58.1±1.8</t>
  </si>
  <si>
    <t>0.640±0.062</t>
  </si>
  <si>
    <t>0.73±0.03</t>
  </si>
  <si>
    <t>Helene</t>
  </si>
  <si>
    <t>17.6±0.4</t>
  </si>
  <si>
    <t>1.67±0.20</t>
  </si>
  <si>
    <t>Telesto</t>
  </si>
  <si>
    <t>12.4±0.4</t>
  </si>
  <si>
    <t>Calypso</t>
  </si>
  <si>
    <t>10.7±0.7</t>
  </si>
  <si>
    <t>1.34±0.10</t>
  </si>
  <si>
    <t>Atlas</t>
  </si>
  <si>
    <t>0.00044±0.00015</t>
  </si>
  <si>
    <t>15.1±1.2</t>
  </si>
  <si>
    <t>0.460±0.110</t>
  </si>
  <si>
    <t>Prometheus</t>
  </si>
  <si>
    <t>0.01074±0.00285</t>
  </si>
  <si>
    <t>43.1±2.7</t>
  </si>
  <si>
    <t>0.480±0.090</t>
  </si>
  <si>
    <t>Pandora</t>
  </si>
  <si>
    <t>0.00924±0.00152</t>
  </si>
  <si>
    <t>40.7±1.5</t>
  </si>
  <si>
    <t>0.490±0.060</t>
  </si>
  <si>
    <t>Pan</t>
  </si>
  <si>
    <t>0.00033±0.00015</t>
  </si>
  <si>
    <t>14.1±1.3</t>
  </si>
  <si>
    <t>0.420±0.150</t>
  </si>
  <si>
    <t>Methone</t>
  </si>
  <si>
    <t>1.6±0.6</t>
  </si>
  <si>
    <t>?</t>
  </si>
  <si>
    <t>Pallene</t>
  </si>
  <si>
    <t>2.5±0.6</t>
  </si>
  <si>
    <t>Polydeuces</t>
  </si>
  <si>
    <t>1.3±0.4</t>
  </si>
  <si>
    <t>Daphnis</t>
  </si>
  <si>
    <t>0.0000052±0.0000052</t>
  </si>
  <si>
    <t>3.8±0.8</t>
  </si>
  <si>
    <t>0.340±0.260</t>
  </si>
  <si>
    <t>Anthe</t>
  </si>
  <si>
    <t>Aegaeon</t>
  </si>
  <si>
    <t>Ymir</t>
  </si>
  <si>
    <t>Paaliaq</t>
  </si>
  <si>
    <t>21.1R</t>
  </si>
  <si>
    <t>Tarvos</t>
  </si>
  <si>
    <t>Ijiraq</t>
  </si>
  <si>
    <t>Suttungr</t>
  </si>
  <si>
    <t>Kiviuq</t>
  </si>
  <si>
    <t>Mundilfari</t>
  </si>
  <si>
    <t>23.8R</t>
  </si>
  <si>
    <t>Albiorix</t>
  </si>
  <si>
    <t>20.5R</t>
  </si>
  <si>
    <t>Skathi</t>
  </si>
  <si>
    <t>Erriapus</t>
  </si>
  <si>
    <t>Siarnaq</t>
  </si>
  <si>
    <t>19.9R</t>
  </si>
  <si>
    <t>Thrymr</t>
  </si>
  <si>
    <t>Narvi</t>
  </si>
  <si>
    <t>Aegir</t>
  </si>
  <si>
    <t>24.4R</t>
  </si>
  <si>
    <t>Bebhionn</t>
  </si>
  <si>
    <t>24.1R</t>
  </si>
  <si>
    <t>Bergelmir</t>
  </si>
  <si>
    <t>24.2R</t>
  </si>
  <si>
    <t>Bestla</t>
  </si>
  <si>
    <t>Farbauti</t>
  </si>
  <si>
    <t>24.7R</t>
  </si>
  <si>
    <t>Fenrir</t>
  </si>
  <si>
    <t>25.0R</t>
  </si>
  <si>
    <t>Fornjot</t>
  </si>
  <si>
    <t>24.6R</t>
  </si>
  <si>
    <t>Hati</t>
  </si>
  <si>
    <t>Hyrrokkin</t>
  </si>
  <si>
    <t>Kari</t>
  </si>
  <si>
    <t>Loge</t>
  </si>
  <si>
    <t>Skoll</t>
  </si>
  <si>
    <t>24.5R</t>
  </si>
  <si>
    <t>Surtur</t>
  </si>
  <si>
    <t>24.8R</t>
  </si>
  <si>
    <t>Jarnsaxa</t>
  </si>
  <si>
    <t>Greip</t>
  </si>
  <si>
    <t>Tarqeq</t>
  </si>
  <si>
    <t>S/2004 S7</t>
  </si>
  <si>
    <t>S/2004 S12</t>
  </si>
  <si>
    <t>S/2004 S13</t>
  </si>
  <si>
    <t>S/2004 S17</t>
  </si>
  <si>
    <t>25.2R</t>
  </si>
  <si>
    <t>S/2006 S1</t>
  </si>
  <si>
    <t>S/2006 S3</t>
  </si>
  <si>
    <t>S/2007 S2</t>
  </si>
  <si>
    <t>S/2007 S3</t>
  </si>
  <si>
    <t>24.9R</t>
  </si>
  <si>
    <t>Ariel</t>
  </si>
  <si>
    <t>86.4±5.0</t>
  </si>
  <si>
    <t>578.9±0.6</t>
  </si>
  <si>
    <t>1.592±0.092</t>
  </si>
  <si>
    <t>13.70±0.04</t>
  </si>
  <si>
    <t>0.39±0.04</t>
  </si>
  <si>
    <t>Umbriel</t>
  </si>
  <si>
    <t>81.5±5.0</t>
  </si>
  <si>
    <t>584.7±2.8</t>
  </si>
  <si>
    <t>1.459±0.092</t>
  </si>
  <si>
    <t>14.47±0.04</t>
  </si>
  <si>
    <t>0.21±0.02</t>
  </si>
  <si>
    <t>Titania</t>
  </si>
  <si>
    <t>228.2±5.0</t>
  </si>
  <si>
    <t>788.9±1.8</t>
  </si>
  <si>
    <t>1.662±0.038</t>
  </si>
  <si>
    <t>13.49±0.04</t>
  </si>
  <si>
    <t>0.27±0.03</t>
  </si>
  <si>
    <t>Oberon</t>
  </si>
  <si>
    <t>192.4±7.0</t>
  </si>
  <si>
    <t>761.4±2.6</t>
  </si>
  <si>
    <t>1.559±0.059</t>
  </si>
  <si>
    <t>0.23±0.03</t>
  </si>
  <si>
    <t>Miranda</t>
  </si>
  <si>
    <t>4.4±0.4</t>
  </si>
  <si>
    <t>235.8±0.7</t>
  </si>
  <si>
    <t>1.214±0.109</t>
  </si>
  <si>
    <t>15.79±0.04</t>
  </si>
  <si>
    <t>0.32±0.03</t>
  </si>
  <si>
    <t>Cordelia</t>
  </si>
  <si>
    <t>20.1±3.</t>
  </si>
  <si>
    <t>23.62±0.35</t>
  </si>
  <si>
    <t>Ophelia</t>
  </si>
  <si>
    <t>21.4±4.</t>
  </si>
  <si>
    <t>23.26±0.25</t>
  </si>
  <si>
    <t>Bianca</t>
  </si>
  <si>
    <t>27±2</t>
  </si>
  <si>
    <t>22.52±0.24</t>
  </si>
  <si>
    <t>0.065±0.010</t>
  </si>
  <si>
    <t>Cressida</t>
  </si>
  <si>
    <t>41±2</t>
  </si>
  <si>
    <t>21.58±0.11</t>
  </si>
  <si>
    <t>0.069±0.007</t>
  </si>
  <si>
    <t>Desdemona</t>
  </si>
  <si>
    <t>35±4</t>
  </si>
  <si>
    <t>21.99±0.16</t>
  </si>
  <si>
    <t>0.084±0.019</t>
  </si>
  <si>
    <t>Juliet</t>
  </si>
  <si>
    <t>53±4</t>
  </si>
  <si>
    <t>21.12±0.05</t>
  </si>
  <si>
    <t>0.075±0.011</t>
  </si>
  <si>
    <t>Portia</t>
  </si>
  <si>
    <t>70±4</t>
  </si>
  <si>
    <t>20.42±0.05</t>
  </si>
  <si>
    <t>0.069±0.008</t>
  </si>
  <si>
    <t>Rosalind</t>
  </si>
  <si>
    <t>36±6</t>
  </si>
  <si>
    <t>21.79±0.13</t>
  </si>
  <si>
    <t>0.072±0.024</t>
  </si>
  <si>
    <t>Belinda</t>
  </si>
  <si>
    <t>45±8</t>
  </si>
  <si>
    <t>21.47±0.09</t>
  </si>
  <si>
    <t>0.067±0.024</t>
  </si>
  <si>
    <t>Puck</t>
  </si>
  <si>
    <t>81±2</t>
  </si>
  <si>
    <t>19.75±0.05</t>
  </si>
  <si>
    <t>0.104±0.006</t>
  </si>
  <si>
    <t>Caliban</t>
  </si>
  <si>
    <t>Sycorax</t>
  </si>
  <si>
    <t>Prospero</t>
  </si>
  <si>
    <t>Setebos</t>
  </si>
  <si>
    <t>Stephano</t>
  </si>
  <si>
    <t>Trinculo</t>
  </si>
  <si>
    <t>25.4R</t>
  </si>
  <si>
    <t>Francisco</t>
  </si>
  <si>
    <t>Margaret</t>
  </si>
  <si>
    <t>Ferdinand</t>
  </si>
  <si>
    <t>25.1R</t>
  </si>
  <si>
    <t>Perdita</t>
  </si>
  <si>
    <t>13±1</t>
  </si>
  <si>
    <t>23.6V</t>
  </si>
  <si>
    <t>0.070±0.006</t>
  </si>
  <si>
    <t>Mab</t>
  </si>
  <si>
    <t>12±1</t>
  </si>
  <si>
    <t>24.6V</t>
  </si>
  <si>
    <t>0.103±0.006</t>
  </si>
  <si>
    <t>Cupid</t>
  </si>
  <si>
    <t>9±1</t>
  </si>
  <si>
    <t>25.8V</t>
  </si>
  <si>
    <t>Triton</t>
  </si>
  <si>
    <t>1427.6±1.9</t>
  </si>
  <si>
    <t>1353.4±0.9</t>
  </si>
  <si>
    <t>2.059±0.005</t>
  </si>
  <si>
    <t>Nereid</t>
  </si>
  <si>
    <t>170.±25.</t>
  </si>
  <si>
    <t>Naiad</t>
  </si>
  <si>
    <t>33.±3.</t>
  </si>
  <si>
    <t>Thalassa</t>
  </si>
  <si>
    <t>41.±3.</t>
  </si>
  <si>
    <t>Despina</t>
  </si>
  <si>
    <t>75.±3.</t>
  </si>
  <si>
    <t>Galatea</t>
  </si>
  <si>
    <t>88.±4.</t>
  </si>
  <si>
    <t>Larissa</t>
  </si>
  <si>
    <t>97.±3.</t>
  </si>
  <si>
    <t>Proteus</t>
  </si>
  <si>
    <t>210.±7.</t>
  </si>
  <si>
    <t>Halimede</t>
  </si>
  <si>
    <t>Psamathe</t>
  </si>
  <si>
    <t>25.5R</t>
  </si>
  <si>
    <t>Sao</t>
  </si>
  <si>
    <t>Laomedeia</t>
  </si>
  <si>
    <t>Neso</t>
  </si>
  <si>
    <t>S/2004 N1</t>
  </si>
  <si>
    <t>26.5V</t>
  </si>
  <si>
    <t>Charon</t>
  </si>
  <si>
    <t>102.3±0.2</t>
  </si>
  <si>
    <t>603.6±1.4</t>
  </si>
  <si>
    <t>1.664±0.012</t>
  </si>
  <si>
    <t>17.26±0.01</t>
  </si>
  <si>
    <t>0.372±0.012</t>
  </si>
  <si>
    <t>Nix</t>
  </si>
  <si>
    <t>0.0013±0.0023</t>
  </si>
  <si>
    <t>23.0±2.</t>
  </si>
  <si>
    <t>23.4V±0.2</t>
  </si>
  <si>
    <t>Hydra</t>
  </si>
  <si>
    <t>0.0065±0.0022</t>
  </si>
  <si>
    <t>30.5±4.</t>
  </si>
  <si>
    <t>22.9V±0.1</t>
  </si>
  <si>
    <t>Kerberos</t>
  </si>
  <si>
    <t>0.0011±0.0005</t>
  </si>
  <si>
    <t>26.1V±0.3</t>
  </si>
  <si>
    <t>Styx</t>
  </si>
  <si>
    <t>0.0000±0.0008</t>
  </si>
  <si>
    <t>27.0V±0.3</t>
  </si>
  <si>
    <t>He</t>
  </si>
  <si>
    <t>Ar</t>
  </si>
  <si>
    <t>0-0.04</t>
  </si>
  <si>
    <t>H2</t>
  </si>
  <si>
    <t>H2O</t>
  </si>
  <si>
    <t>NH3</t>
  </si>
  <si>
    <t>N2</t>
  </si>
  <si>
    <t>O2</t>
  </si>
  <si>
    <t>NaCl</t>
  </si>
  <si>
    <t>https://spacemath.gsfc.nasa.gov/Grade67/10Page7.pdf</t>
  </si>
  <si>
    <t>https://www.sciencedirect.com/topics/earth-and-planetary-sciences/planetary-atmosphere</t>
  </si>
  <si>
    <t>https://ssd.jpl.nasa.gov/?sat_phys_par</t>
  </si>
  <si>
    <t>https://www.windows2universe.org/our_solar_system/planets_table.html</t>
  </si>
  <si>
    <t>discoverer</t>
  </si>
  <si>
    <t>A. Hall</t>
  </si>
  <si>
    <t>Jewitt &amp; Danielson</t>
  </si>
  <si>
    <t>S. Sheppard, D. Jewitt, &amp; J. Kleyna</t>
  </si>
  <si>
    <t>E. Barnard</t>
  </si>
  <si>
    <t>S. Nicholson</t>
  </si>
  <si>
    <t>S. Sheppard</t>
  </si>
  <si>
    <t>Galileo</t>
  </si>
  <si>
    <t>S. Sheppard, D. Jewitt, Y. Fernandez, &amp; G. Magnier</t>
  </si>
  <si>
    <t>C. Perrine</t>
  </si>
  <si>
    <t>C. Kowal</t>
  </si>
  <si>
    <t>S. Sunnott</t>
  </si>
  <si>
    <t>Scott S. Sheppard &amp; B. Gladman</t>
  </si>
  <si>
    <t>P. Melotte</t>
  </si>
  <si>
    <t>Scott S. Sheppard</t>
  </si>
  <si>
    <t>S. Synnott</t>
  </si>
  <si>
    <t>C. Kowal &amp; E. Roemer</t>
  </si>
  <si>
    <t>D. Jewitt, S. Sheppard, J. Kleyna</t>
  </si>
  <si>
    <t>Cassini Imaging Team</t>
  </si>
  <si>
    <t>R. Terrile</t>
  </si>
  <si>
    <t>B. Smith</t>
  </si>
  <si>
    <t>Cassini Imaging Science Team</t>
  </si>
  <si>
    <t>G. Cassini</t>
  </si>
  <si>
    <t>W. Herschel</t>
  </si>
  <si>
    <t>R. Walker</t>
  </si>
  <si>
    <t>Intl. Team of 8 Astronomers</t>
  </si>
  <si>
    <t>S. Sheppard, D. Jewitt, J. Kleyna</t>
  </si>
  <si>
    <t>Laques &amp; Lecacheux</t>
  </si>
  <si>
    <t>W. Bond</t>
  </si>
  <si>
    <t>A. Dollfus</t>
  </si>
  <si>
    <t>C.C. Porco et al./Cassini</t>
  </si>
  <si>
    <t>Scott S. Sheppard, David Jewitt, and Jan Kleyna</t>
  </si>
  <si>
    <t>M. Showalter</t>
  </si>
  <si>
    <t>S. Collins</t>
  </si>
  <si>
    <t>W. Pickering</t>
  </si>
  <si>
    <t>C. Huygens</t>
  </si>
  <si>
    <t>W. Lassell</t>
  </si>
  <si>
    <t>Voyager 2</t>
  </si>
  <si>
    <t>Gladman, Nicholson, Burns, &amp; Kavelaars</t>
  </si>
  <si>
    <t>M. Showalter &amp; J. Lissauer</t>
  </si>
  <si>
    <t>M. Holman &amp; B. Gladman et al</t>
  </si>
  <si>
    <t>G. Kuiper</t>
  </si>
  <si>
    <t>E. Karkoschka/Voyager 2</t>
  </si>
  <si>
    <t>Kavelaars, Gladman, Holman et al</t>
  </si>
  <si>
    <t>M. Holman, J. Kavelaars &amp; D. Milisavljevic</t>
  </si>
  <si>
    <t>W. Lassel</t>
  </si>
  <si>
    <t>M. Holman &amp; J.J. Kavelaars</t>
  </si>
  <si>
    <t>Holman &amp; Gladman et al</t>
  </si>
  <si>
    <t>D. Jewitt, J. Kleyna &amp; S. Sheppard</t>
  </si>
  <si>
    <t>J. Christy</t>
  </si>
  <si>
    <t>H.A. Weaver, S.A. Stern, et al.</t>
  </si>
  <si>
    <t>Namaka</t>
  </si>
  <si>
    <t>Hi'iaka</t>
  </si>
  <si>
    <t>Dysnomia</t>
  </si>
  <si>
    <t>M. Brown, M. van Dam, A. Bouches, D. Le Mignant</t>
  </si>
  <si>
    <t>Gladman et al.</t>
  </si>
  <si>
    <t>Spacewatch Project, Minor Planet Center</t>
  </si>
  <si>
    <t>Haumea</t>
  </si>
  <si>
    <t>Eris</t>
  </si>
  <si>
    <t>https://www.windows2universe.org/our_solar_system/moons_table.html</t>
  </si>
  <si>
    <t>https://ssd.jpl.nasa.gov/?planet_phys_par</t>
  </si>
  <si>
    <t>https://nssdc.gsfc.nasa.gov/planetary/factsheet/</t>
  </si>
  <si>
    <t> Mercury </t>
  </si>
  <si>
    <t> Venus </t>
  </si>
  <si>
    <t> Earth </t>
  </si>
  <si>
    <t> Moon </t>
  </si>
  <si>
    <t> Mars </t>
  </si>
  <si>
    <t> Jupiter </t>
  </si>
  <si>
    <t> Saturn </t>
  </si>
  <si>
    <t> Uranus </t>
  </si>
  <si>
    <t> Neptune </t>
  </si>
  <si>
    <t> Pluto </t>
  </si>
  <si>
    <t>mass_1024kg</t>
  </si>
  <si>
    <t>diameter_km</t>
  </si>
  <si>
    <t>gravity_m_s2</t>
  </si>
  <si>
    <t>escape_vel_km_s</t>
  </si>
  <si>
    <t>rotation_period_hr</t>
  </si>
  <si>
    <t>day_len_hr</t>
  </si>
  <si>
    <t>perihelion_106 km</t>
  </si>
  <si>
    <t>aphelion_106 km</t>
  </si>
  <si>
    <t>orbital_period_days</t>
  </si>
  <si>
    <t>orbital_velocity_km_s</t>
  </si>
  <si>
    <t>orbital_inclination_degrees</t>
  </si>
  <si>
    <t>orbital_eccentricity</t>
  </si>
  <si>
    <t>obliquity_to_orbit_degrees</t>
  </si>
  <si>
    <t>mean_temp_c</t>
  </si>
  <si>
    <t>surface_pressure_bars</t>
  </si>
  <si>
    <t>nbr_moons</t>
  </si>
  <si>
    <t>rings</t>
  </si>
  <si>
    <t>magnetic_field</t>
  </si>
  <si>
    <t>equatorial_radius_km</t>
  </si>
  <si>
    <t>mean_radius_km</t>
  </si>
  <si>
    <t>geometric_albedo</t>
  </si>
  <si>
    <t>atmospheric_mass_kg</t>
  </si>
  <si>
    <t>body</t>
  </si>
  <si>
    <t>yr_discovered</t>
  </si>
  <si>
    <t>distance_from_planet_km</t>
  </si>
  <si>
    <t>diameter _km</t>
  </si>
  <si>
    <t>planetary_system</t>
  </si>
  <si>
    <t>dwarf</t>
  </si>
  <si>
    <t>diameter_min_km</t>
  </si>
  <si>
    <t>diameter_max_km</t>
  </si>
  <si>
    <t>shape</t>
  </si>
  <si>
    <t>shperical</t>
  </si>
  <si>
    <t>ellipitical</t>
  </si>
  <si>
    <t>GM_km3_sec2</t>
  </si>
  <si>
    <t>mean_density_g_cm3</t>
  </si>
  <si>
    <t>magnitude_V0_or_R</t>
  </si>
  <si>
    <t>https://solarsystem.nasa.gov/moons/saturn-moons/titan/by-the-numbers/</t>
  </si>
  <si>
    <t>density_kg_m3</t>
  </si>
  <si>
    <t>distance_from_sun_106_km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</si>
</sst>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0000"/>
    <numFmt numFmtId="172" formatCode="0.000"/>
    <numFmt numFmtId="173" formatCode="0.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1" fillId="0" borderId="0" xfId="1"/>
    <xf numFmtId="4" fontId="0" fillId="0" borderId="0" xfId="0" applyNumberFormat="1"/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" fontId="0" fillId="0" borderId="0" xfId="0" applyNumberFormat="1"/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olarsystem.nasa.gov/moons/saturn-moons/titan/by-the-numbers/" TargetMode="External"/><Relationship Id="rId3" Type="http://schemas.openxmlformats.org/officeDocument/2006/relationships/hyperlink" Target="https://ssd.jpl.nasa.gov/?sat_phys_par" TargetMode="External"/><Relationship Id="rId7" Type="http://schemas.openxmlformats.org/officeDocument/2006/relationships/hyperlink" Target="https://nssdc.gsfc.nasa.gov/planetary/factsheet/" TargetMode="External"/><Relationship Id="rId2" Type="http://schemas.openxmlformats.org/officeDocument/2006/relationships/hyperlink" Target="https://www.sciencedirect.com/topics/earth-and-planetary-sciences/planetary-atmosphere" TargetMode="External"/><Relationship Id="rId1" Type="http://schemas.openxmlformats.org/officeDocument/2006/relationships/hyperlink" Target="https://spacemath.gsfc.nasa.gov/Grade67/10Page7.pdf" TargetMode="External"/><Relationship Id="rId6" Type="http://schemas.openxmlformats.org/officeDocument/2006/relationships/hyperlink" Target="https://ssd.jpl.nasa.gov/?planet_phys_par" TargetMode="External"/><Relationship Id="rId5" Type="http://schemas.openxmlformats.org/officeDocument/2006/relationships/hyperlink" Target="https://www.windows2universe.org/our_solar_system/moons_table.html" TargetMode="External"/><Relationship Id="rId4" Type="http://schemas.openxmlformats.org/officeDocument/2006/relationships/hyperlink" Target="https://www.windows2universe.org/our_solar_system/planets_tab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65B33-381B-4063-A323-2251A4239B5C}">
  <dimension ref="A1:AK19"/>
  <sheetViews>
    <sheetView tabSelected="1" workbookViewId="0">
      <pane xSplit="1" topLeftCell="B1" activePane="topRight" state="frozen"/>
      <selection pane="topRight" activeCell="F18" sqref="F18"/>
    </sheetView>
  </sheetViews>
  <sheetFormatPr defaultRowHeight="14.4"/>
  <cols>
    <col min="3" max="3" width="28" bestFit="1" customWidth="1"/>
    <col min="4" max="4" width="13.5546875" bestFit="1" customWidth="1"/>
    <col min="5" max="5" width="14.88671875" bestFit="1" customWidth="1"/>
    <col min="6" max="6" width="13.33203125" bestFit="1" customWidth="1"/>
    <col min="7" max="7" width="20.77734375" bestFit="1" customWidth="1"/>
    <col min="8" max="8" width="21.5546875" bestFit="1" customWidth="1"/>
    <col min="9" max="9" width="19.5546875" bestFit="1" customWidth="1"/>
    <col min="10" max="10" width="24.88671875" bestFit="1" customWidth="1"/>
    <col min="11" max="11" width="18" bestFit="1" customWidth="1"/>
    <col min="12" max="12" width="16.88671875" bestFit="1" customWidth="1"/>
    <col min="13" max="13" width="19" bestFit="1" customWidth="1"/>
    <col min="14" max="14" width="21" bestFit="1" customWidth="1"/>
    <col min="15" max="15" width="25.77734375" bestFit="1" customWidth="1"/>
    <col min="16" max="16" width="17.44140625" bestFit="1" customWidth="1"/>
    <col min="17" max="17" width="25.44140625" bestFit="1" customWidth="1"/>
    <col min="18" max="18" width="20.77734375" bestFit="1" customWidth="1"/>
    <col min="19" max="19" width="21.109375" bestFit="1" customWidth="1"/>
    <col min="20" max="20" width="16.77734375" bestFit="1" customWidth="1"/>
    <col min="21" max="21" width="12.33203125" bestFit="1" customWidth="1"/>
    <col min="22" max="22" width="21" bestFit="1" customWidth="1"/>
    <col min="23" max="23" width="19.6640625" bestFit="1" customWidth="1"/>
    <col min="24" max="24" width="16.109375" bestFit="1" customWidth="1"/>
    <col min="27" max="27" width="32.109375" bestFit="1" customWidth="1"/>
  </cols>
  <sheetData>
    <row r="1" spans="1:37">
      <c r="A1" t="s">
        <v>2</v>
      </c>
      <c r="B1" t="s">
        <v>3</v>
      </c>
      <c r="C1" t="s">
        <v>525</v>
      </c>
      <c r="D1" t="s">
        <v>526</v>
      </c>
      <c r="E1" t="s">
        <v>562</v>
      </c>
      <c r="F1" t="s">
        <v>527</v>
      </c>
      <c r="G1" t="s">
        <v>528</v>
      </c>
      <c r="H1" t="s">
        <v>529</v>
      </c>
      <c r="I1" t="s">
        <v>530</v>
      </c>
      <c r="J1" t="s">
        <v>563</v>
      </c>
      <c r="K1" t="s">
        <v>531</v>
      </c>
      <c r="L1" t="s">
        <v>532</v>
      </c>
      <c r="M1" t="s">
        <v>533</v>
      </c>
      <c r="N1" t="s">
        <v>534</v>
      </c>
      <c r="O1" t="s">
        <v>535</v>
      </c>
      <c r="P1" t="s">
        <v>536</v>
      </c>
      <c r="Q1" t="s">
        <v>537</v>
      </c>
      <c r="R1" t="s">
        <v>538</v>
      </c>
      <c r="S1" t="s">
        <v>539</v>
      </c>
      <c r="T1" t="s">
        <v>540</v>
      </c>
      <c r="U1" t="s">
        <v>541</v>
      </c>
      <c r="V1" t="s">
        <v>542</v>
      </c>
      <c r="W1" t="s">
        <v>543</v>
      </c>
      <c r="X1" t="s">
        <v>544</v>
      </c>
      <c r="Y1" t="s">
        <v>15</v>
      </c>
      <c r="Z1" t="s">
        <v>545</v>
      </c>
      <c r="AA1" t="s">
        <v>546</v>
      </c>
      <c r="AB1" t="s">
        <v>443</v>
      </c>
      <c r="AC1" t="s">
        <v>440</v>
      </c>
      <c r="AD1" t="s">
        <v>444</v>
      </c>
      <c r="AE1" t="s">
        <v>17</v>
      </c>
      <c r="AF1" t="s">
        <v>445</v>
      </c>
      <c r="AG1" t="s">
        <v>16</v>
      </c>
      <c r="AH1" t="s">
        <v>446</v>
      </c>
      <c r="AI1" t="s">
        <v>447</v>
      </c>
      <c r="AJ1" t="s">
        <v>441</v>
      </c>
      <c r="AK1" t="s">
        <v>448</v>
      </c>
    </row>
    <row r="2" spans="1:37">
      <c r="A2" t="s">
        <v>515</v>
      </c>
      <c r="B2" t="s">
        <v>4</v>
      </c>
      <c r="C2" s="4">
        <v>0.33</v>
      </c>
      <c r="D2" s="8">
        <v>4879</v>
      </c>
      <c r="E2" s="8">
        <v>5427</v>
      </c>
      <c r="F2" s="7">
        <v>3.7</v>
      </c>
      <c r="G2" s="7">
        <v>4.3</v>
      </c>
      <c r="H2" s="7">
        <v>1407.6</v>
      </c>
      <c r="I2" s="7">
        <v>4222.6000000000004</v>
      </c>
      <c r="J2" s="7">
        <v>57.9</v>
      </c>
      <c r="K2" s="7">
        <v>46</v>
      </c>
      <c r="L2" s="7">
        <v>69.8</v>
      </c>
      <c r="M2" s="7">
        <v>88</v>
      </c>
      <c r="N2" s="7">
        <v>47.4</v>
      </c>
      <c r="O2" s="7">
        <v>7</v>
      </c>
      <c r="P2" s="6">
        <v>0.20499999999999999</v>
      </c>
      <c r="Q2" s="6">
        <v>3.4000000000000002E-2</v>
      </c>
      <c r="R2" s="8">
        <v>167</v>
      </c>
      <c r="S2" s="4">
        <f>10*10^-15</f>
        <v>1.0000000000000002E-14</v>
      </c>
      <c r="T2" s="8">
        <v>0</v>
      </c>
      <c r="U2" t="s">
        <v>0</v>
      </c>
      <c r="V2" t="s">
        <v>1</v>
      </c>
      <c r="W2" s="4">
        <v>2440.5300000000002</v>
      </c>
      <c r="X2" s="4">
        <v>2439.4</v>
      </c>
      <c r="Y2" s="4">
        <v>-0.6</v>
      </c>
      <c r="Z2" s="6">
        <v>0.106</v>
      </c>
      <c r="AA2">
        <v>1000</v>
      </c>
      <c r="AB2">
        <v>0.22</v>
      </c>
      <c r="AC2">
        <v>0.06</v>
      </c>
      <c r="AD2">
        <v>0</v>
      </c>
      <c r="AE2">
        <v>0</v>
      </c>
      <c r="AF2">
        <v>0</v>
      </c>
      <c r="AG2">
        <v>0</v>
      </c>
      <c r="AH2">
        <v>0</v>
      </c>
      <c r="AI2">
        <v>0.42</v>
      </c>
      <c r="AJ2">
        <v>0</v>
      </c>
      <c r="AK2">
        <v>0.22</v>
      </c>
    </row>
    <row r="3" spans="1:37">
      <c r="A3" t="s">
        <v>516</v>
      </c>
      <c r="B3" t="s">
        <v>4</v>
      </c>
      <c r="C3" s="4">
        <v>4.87</v>
      </c>
      <c r="D3" s="8">
        <v>12104</v>
      </c>
      <c r="E3" s="8">
        <v>5243</v>
      </c>
      <c r="F3" s="7">
        <v>8.9</v>
      </c>
      <c r="G3" s="7">
        <v>10.4</v>
      </c>
      <c r="H3" s="7">
        <v>-5832.5</v>
      </c>
      <c r="I3" s="7">
        <v>2802</v>
      </c>
      <c r="J3" s="7">
        <v>108.2</v>
      </c>
      <c r="K3" s="7">
        <v>107.5</v>
      </c>
      <c r="L3" s="7">
        <v>108.9</v>
      </c>
      <c r="M3" s="7">
        <v>224.7</v>
      </c>
      <c r="N3" s="7">
        <v>35</v>
      </c>
      <c r="O3" s="7">
        <v>3.4</v>
      </c>
      <c r="P3" s="6">
        <v>7.0000000000000001E-3</v>
      </c>
      <c r="Q3" s="6">
        <v>177.4</v>
      </c>
      <c r="R3" s="8">
        <v>464</v>
      </c>
      <c r="S3" s="4">
        <v>92</v>
      </c>
      <c r="T3" s="8">
        <v>0</v>
      </c>
      <c r="U3" t="s">
        <v>0</v>
      </c>
      <c r="V3" t="s">
        <v>0</v>
      </c>
      <c r="W3" s="4">
        <v>6051.8</v>
      </c>
      <c r="X3" s="4">
        <v>6051.8</v>
      </c>
      <c r="Y3" s="4">
        <v>-4.47</v>
      </c>
      <c r="Z3" s="6">
        <v>0.65</v>
      </c>
      <c r="AA3" s="4">
        <f>4.8*10^20</f>
        <v>4.8E+20</v>
      </c>
      <c r="AB3">
        <v>0</v>
      </c>
      <c r="AC3">
        <v>2.0000000000000002E-5</v>
      </c>
      <c r="AD3">
        <v>2.0000000000000002E-5</v>
      </c>
      <c r="AE3">
        <v>0</v>
      </c>
      <c r="AF3">
        <v>0</v>
      </c>
      <c r="AG3">
        <v>0.96499999999999997</v>
      </c>
      <c r="AH3">
        <v>3.5000000000000003E-2</v>
      </c>
      <c r="AI3">
        <v>0</v>
      </c>
      <c r="AJ3">
        <v>6.9999999999999994E-5</v>
      </c>
      <c r="AK3">
        <v>0</v>
      </c>
    </row>
    <row r="4" spans="1:37">
      <c r="A4" t="s">
        <v>517</v>
      </c>
      <c r="B4" t="s">
        <v>4</v>
      </c>
      <c r="C4" s="4">
        <v>5.97</v>
      </c>
      <c r="D4" s="8">
        <v>12756</v>
      </c>
      <c r="E4" s="8">
        <v>5514</v>
      </c>
      <c r="F4" s="7">
        <v>9.8000000000000007</v>
      </c>
      <c r="G4" s="7">
        <v>11.2</v>
      </c>
      <c r="H4" s="7">
        <v>23.9</v>
      </c>
      <c r="I4" s="7">
        <v>24</v>
      </c>
      <c r="J4" s="7">
        <v>149.6</v>
      </c>
      <c r="K4" s="7">
        <v>147.1</v>
      </c>
      <c r="L4" s="7">
        <v>152.1</v>
      </c>
      <c r="M4" s="7">
        <v>365.2</v>
      </c>
      <c r="N4" s="7">
        <v>29.8</v>
      </c>
      <c r="O4" s="7">
        <v>0</v>
      </c>
      <c r="P4" s="6">
        <v>1.7000000000000001E-2</v>
      </c>
      <c r="Q4" s="6">
        <v>23.4</v>
      </c>
      <c r="R4" s="8">
        <v>15</v>
      </c>
      <c r="S4" s="6">
        <v>1.014</v>
      </c>
      <c r="T4" s="8">
        <v>1</v>
      </c>
      <c r="U4" t="s">
        <v>0</v>
      </c>
      <c r="V4" t="s">
        <v>1</v>
      </c>
      <c r="W4" s="4">
        <v>6378.1365999999998</v>
      </c>
      <c r="X4" s="4">
        <v>6371.0083999999997</v>
      </c>
      <c r="Y4" s="4">
        <v>-3.86</v>
      </c>
      <c r="Z4" s="6">
        <v>0.36699999999999999</v>
      </c>
      <c r="AA4" s="4">
        <f>1.4*10^21</f>
        <v>1.4E+21</v>
      </c>
      <c r="AB4">
        <v>0</v>
      </c>
      <c r="AC4">
        <v>0</v>
      </c>
      <c r="AD4" t="s">
        <v>442</v>
      </c>
      <c r="AE4">
        <v>0</v>
      </c>
      <c r="AF4">
        <v>0</v>
      </c>
      <c r="AG4">
        <v>2.9999999999999997E-4</v>
      </c>
      <c r="AH4">
        <v>0.78100000000000003</v>
      </c>
      <c r="AI4">
        <v>0.20899999999999999</v>
      </c>
      <c r="AJ4">
        <v>9.2999999999999992E-3</v>
      </c>
      <c r="AK4">
        <v>0</v>
      </c>
    </row>
    <row r="5" spans="1:37">
      <c r="A5" t="s">
        <v>518</v>
      </c>
      <c r="B5" t="s">
        <v>5</v>
      </c>
      <c r="C5" s="4">
        <v>7.2999999999999995E-2</v>
      </c>
      <c r="D5" s="8">
        <v>3475</v>
      </c>
      <c r="E5" s="8">
        <v>3340</v>
      </c>
      <c r="F5" s="7">
        <v>1.6</v>
      </c>
      <c r="G5" s="7">
        <v>2.4</v>
      </c>
      <c r="H5" s="7">
        <v>655.7</v>
      </c>
      <c r="I5" s="7">
        <v>708.7</v>
      </c>
      <c r="J5" s="7">
        <v>149.6</v>
      </c>
      <c r="K5" s="7">
        <v>147.1</v>
      </c>
      <c r="L5" s="7">
        <v>152.1</v>
      </c>
      <c r="M5" s="7">
        <v>27.3</v>
      </c>
      <c r="N5" s="7">
        <v>1</v>
      </c>
      <c r="O5" s="7">
        <v>5.0999999999999996</v>
      </c>
      <c r="P5" s="6">
        <v>5.5E-2</v>
      </c>
      <c r="Q5" s="6">
        <v>6.7</v>
      </c>
      <c r="R5" s="8">
        <v>-20</v>
      </c>
      <c r="S5" s="4">
        <f>3*10^-15</f>
        <v>3.0000000000000002E-15</v>
      </c>
      <c r="T5" s="8">
        <v>0</v>
      </c>
      <c r="U5" t="s">
        <v>0</v>
      </c>
      <c r="V5" t="s">
        <v>0</v>
      </c>
      <c r="W5" s="4">
        <v>1737.5</v>
      </c>
      <c r="X5" s="4">
        <v>1737.4</v>
      </c>
      <c r="Y5" s="4"/>
      <c r="Z5" s="6"/>
      <c r="AA5" s="4">
        <v>100000</v>
      </c>
      <c r="AB5">
        <v>0</v>
      </c>
      <c r="AC5">
        <v>0.28999999999999998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0.7</v>
      </c>
      <c r="AK5">
        <v>0.01</v>
      </c>
    </row>
    <row r="6" spans="1:37">
      <c r="A6" t="s">
        <v>519</v>
      </c>
      <c r="B6" t="s">
        <v>4</v>
      </c>
      <c r="C6" s="4">
        <v>0.64200000000000002</v>
      </c>
      <c r="D6" s="8">
        <v>6792</v>
      </c>
      <c r="E6" s="8">
        <v>3933</v>
      </c>
      <c r="F6" s="7">
        <v>3.7</v>
      </c>
      <c r="G6" s="7">
        <v>5</v>
      </c>
      <c r="H6" s="7">
        <v>24.6</v>
      </c>
      <c r="I6" s="7">
        <v>24.7</v>
      </c>
      <c r="J6" s="7">
        <v>227.9</v>
      </c>
      <c r="K6" s="7">
        <v>206.6</v>
      </c>
      <c r="L6" s="7">
        <v>249.2</v>
      </c>
      <c r="M6" s="7">
        <v>687</v>
      </c>
      <c r="N6" s="7">
        <v>24.1</v>
      </c>
      <c r="O6" s="7">
        <v>1.9</v>
      </c>
      <c r="P6" s="6">
        <v>9.4E-2</v>
      </c>
      <c r="Q6" s="6">
        <v>25.2</v>
      </c>
      <c r="R6" s="8">
        <v>-65</v>
      </c>
      <c r="S6" s="4">
        <v>0.01</v>
      </c>
      <c r="T6" s="8">
        <v>2</v>
      </c>
      <c r="U6" t="s">
        <v>0</v>
      </c>
      <c r="V6" t="s">
        <v>0</v>
      </c>
      <c r="W6" s="4">
        <v>3396.19</v>
      </c>
      <c r="X6" s="4">
        <v>3389.5</v>
      </c>
      <c r="Y6" s="4">
        <v>-1.52</v>
      </c>
      <c r="Z6" s="6">
        <v>0.15</v>
      </c>
      <c r="AA6" s="4">
        <f>2.5*10^16</f>
        <v>2.5E+16</v>
      </c>
      <c r="AB6">
        <v>0</v>
      </c>
      <c r="AC6">
        <v>0</v>
      </c>
      <c r="AD6">
        <v>3.0000000000000001E-5</v>
      </c>
      <c r="AE6">
        <v>0</v>
      </c>
      <c r="AF6">
        <v>0</v>
      </c>
      <c r="AG6">
        <v>0.95299999999999996</v>
      </c>
      <c r="AH6">
        <v>2.7E-2</v>
      </c>
      <c r="AI6">
        <v>1.2999999999999999E-3</v>
      </c>
      <c r="AJ6">
        <v>1.6E-2</v>
      </c>
      <c r="AK6">
        <v>0</v>
      </c>
    </row>
    <row r="7" spans="1:37">
      <c r="A7" t="s">
        <v>520</v>
      </c>
      <c r="B7" t="s">
        <v>4</v>
      </c>
      <c r="C7" s="4">
        <v>1898</v>
      </c>
      <c r="D7" s="8">
        <v>142984</v>
      </c>
      <c r="E7" s="8">
        <v>1326</v>
      </c>
      <c r="F7" s="7">
        <v>23.1</v>
      </c>
      <c r="G7" s="7">
        <v>59.5</v>
      </c>
      <c r="H7" s="7">
        <v>9.9</v>
      </c>
      <c r="I7" s="7">
        <v>9.9</v>
      </c>
      <c r="J7" s="7">
        <v>778.6</v>
      </c>
      <c r="K7" s="7">
        <v>740.5</v>
      </c>
      <c r="L7" s="7">
        <v>816.6</v>
      </c>
      <c r="M7" s="7">
        <v>4331</v>
      </c>
      <c r="N7" s="7">
        <v>13.1</v>
      </c>
      <c r="O7" s="7">
        <v>1.3</v>
      </c>
      <c r="P7" s="6">
        <v>4.9000000000000002E-2</v>
      </c>
      <c r="Q7" s="6">
        <v>3.1</v>
      </c>
      <c r="R7" s="8">
        <v>-110</v>
      </c>
      <c r="S7" s="4">
        <v>2</v>
      </c>
      <c r="T7" s="8">
        <v>79</v>
      </c>
      <c r="U7" t="s">
        <v>1</v>
      </c>
      <c r="V7" t="s">
        <v>1</v>
      </c>
      <c r="W7" s="4">
        <v>71492</v>
      </c>
      <c r="X7" s="4">
        <v>69911</v>
      </c>
      <c r="Y7" s="4">
        <v>-9.4</v>
      </c>
      <c r="Z7" s="6">
        <v>0.52</v>
      </c>
      <c r="AA7" s="4">
        <f>1.9*10^27</f>
        <v>1.8999999999999998E+27</v>
      </c>
      <c r="AB7">
        <v>0.9</v>
      </c>
      <c r="AC7">
        <v>0.1</v>
      </c>
      <c r="AD7">
        <v>0</v>
      </c>
      <c r="AE7">
        <v>2.3999999999999998E-3</v>
      </c>
      <c r="AF7">
        <v>2.0000000000000001E-4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>
      <c r="A8" t="s">
        <v>521</v>
      </c>
      <c r="B8" t="s">
        <v>4</v>
      </c>
      <c r="C8" s="4">
        <v>568</v>
      </c>
      <c r="D8" s="8">
        <v>120536</v>
      </c>
      <c r="E8" s="8">
        <v>687</v>
      </c>
      <c r="F8" s="7">
        <v>9</v>
      </c>
      <c r="G8" s="7">
        <v>35.5</v>
      </c>
      <c r="H8" s="7">
        <v>10.7</v>
      </c>
      <c r="I8" s="7">
        <v>10.7</v>
      </c>
      <c r="J8" s="7">
        <v>1433.5</v>
      </c>
      <c r="K8" s="7">
        <v>1352.6</v>
      </c>
      <c r="L8" s="7">
        <v>1514.5</v>
      </c>
      <c r="M8" s="7">
        <v>10747</v>
      </c>
      <c r="N8" s="7">
        <v>9.6999999999999993</v>
      </c>
      <c r="O8" s="7">
        <v>2.5</v>
      </c>
      <c r="P8" s="6">
        <v>5.7000000000000002E-2</v>
      </c>
      <c r="Q8" s="6">
        <v>26.7</v>
      </c>
      <c r="R8" s="8">
        <v>-140</v>
      </c>
      <c r="S8" s="4">
        <v>1000</v>
      </c>
      <c r="T8" s="8">
        <v>82</v>
      </c>
      <c r="U8" t="s">
        <v>1</v>
      </c>
      <c r="V8" t="s">
        <v>1</v>
      </c>
      <c r="W8" s="4">
        <v>60268</v>
      </c>
      <c r="X8" s="4">
        <v>58232</v>
      </c>
      <c r="Y8" s="4">
        <v>-8.8800000000000008</v>
      </c>
      <c r="Z8" s="6">
        <v>0.47</v>
      </c>
      <c r="AA8" s="4">
        <f>5.4*10^26</f>
        <v>5.4000000000000007E+26</v>
      </c>
      <c r="AB8">
        <v>0.96</v>
      </c>
      <c r="AC8">
        <v>0.04</v>
      </c>
      <c r="AD8">
        <v>0</v>
      </c>
      <c r="AE8">
        <v>2E-3</v>
      </c>
      <c r="AF8">
        <v>2.0000000000000001E-4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>
      <c r="A9" t="s">
        <v>190</v>
      </c>
      <c r="B9" t="s">
        <v>5</v>
      </c>
      <c r="C9" s="4">
        <f>0.07*1.8</f>
        <v>0.12600000000000003</v>
      </c>
      <c r="D9" s="8">
        <v>5149.3999999999996</v>
      </c>
      <c r="E9" s="8">
        <v>1882</v>
      </c>
      <c r="F9" s="7">
        <v>1.4</v>
      </c>
      <c r="G9" s="7">
        <v>2.6</v>
      </c>
      <c r="H9" s="7">
        <v>382</v>
      </c>
      <c r="I9" s="7">
        <v>382</v>
      </c>
      <c r="J9" s="7">
        <v>1433.5</v>
      </c>
      <c r="K9" s="7">
        <v>1352.6</v>
      </c>
      <c r="L9" s="7">
        <v>1514.5</v>
      </c>
      <c r="M9" s="7">
        <v>16</v>
      </c>
      <c r="N9" s="7">
        <v>5.6</v>
      </c>
      <c r="O9" s="7">
        <v>0.3</v>
      </c>
      <c r="P9" s="6">
        <v>2.9000000000000001E-2</v>
      </c>
      <c r="Q9" s="6"/>
      <c r="R9" s="8">
        <v>-179</v>
      </c>
      <c r="S9" s="4">
        <v>1.6</v>
      </c>
      <c r="T9" s="8">
        <v>0</v>
      </c>
      <c r="U9" t="s">
        <v>0</v>
      </c>
      <c r="V9" t="s">
        <v>0</v>
      </c>
      <c r="W9" s="4">
        <v>2574.6999999999998</v>
      </c>
      <c r="X9" s="4">
        <v>2574.6999999999998</v>
      </c>
      <c r="Y9" s="4"/>
      <c r="Z9" s="6">
        <v>0.21</v>
      </c>
      <c r="AA9" s="8">
        <f>9.1*10^18</f>
        <v>9.1E+18</v>
      </c>
      <c r="AB9">
        <v>2E-3</v>
      </c>
      <c r="AC9">
        <v>0</v>
      </c>
      <c r="AD9">
        <v>0</v>
      </c>
      <c r="AE9">
        <v>0.03</v>
      </c>
      <c r="AF9">
        <v>0</v>
      </c>
      <c r="AG9">
        <v>0</v>
      </c>
      <c r="AH9">
        <v>0.82</v>
      </c>
      <c r="AI9">
        <v>0</v>
      </c>
      <c r="AJ9">
        <v>0.12</v>
      </c>
      <c r="AK9">
        <v>0</v>
      </c>
    </row>
    <row r="10" spans="1:37">
      <c r="A10" t="s">
        <v>522</v>
      </c>
      <c r="B10" t="s">
        <v>4</v>
      </c>
      <c r="C10" s="4">
        <v>86.8</v>
      </c>
      <c r="D10" s="8">
        <v>51118</v>
      </c>
      <c r="E10" s="8">
        <v>1271</v>
      </c>
      <c r="F10" s="7">
        <v>8.6999999999999993</v>
      </c>
      <c r="G10" s="7">
        <v>21.3</v>
      </c>
      <c r="H10" s="7">
        <v>-17.2</v>
      </c>
      <c r="I10" s="7">
        <v>17.2</v>
      </c>
      <c r="J10" s="7">
        <v>2872.5</v>
      </c>
      <c r="K10" s="7">
        <v>2741.3</v>
      </c>
      <c r="L10" s="7">
        <v>3003.6</v>
      </c>
      <c r="M10" s="7">
        <v>30589</v>
      </c>
      <c r="N10" s="7">
        <v>6.8</v>
      </c>
      <c r="O10" s="7">
        <v>0.8</v>
      </c>
      <c r="P10" s="6">
        <v>4.5999999999999999E-2</v>
      </c>
      <c r="Q10" s="6">
        <v>97.8</v>
      </c>
      <c r="R10" s="8">
        <v>-195</v>
      </c>
      <c r="S10" s="4">
        <v>1000</v>
      </c>
      <c r="T10" s="8">
        <v>27</v>
      </c>
      <c r="U10" t="s">
        <v>1</v>
      </c>
      <c r="V10" t="s">
        <v>1</v>
      </c>
      <c r="W10" s="4">
        <v>25559</v>
      </c>
      <c r="X10" s="4">
        <v>25362</v>
      </c>
      <c r="Y10" s="4">
        <v>-7.19</v>
      </c>
      <c r="Z10" s="6">
        <v>0.51</v>
      </c>
      <c r="AA10" s="4">
        <f>8.6*10^25</f>
        <v>8.6E+25</v>
      </c>
      <c r="AB10">
        <v>0.85</v>
      </c>
      <c r="AC10">
        <v>0.15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 t="s">
        <v>523</v>
      </c>
      <c r="B11" t="s">
        <v>4</v>
      </c>
      <c r="C11" s="4">
        <v>102</v>
      </c>
      <c r="D11" s="8">
        <v>49528</v>
      </c>
      <c r="E11" s="8">
        <v>1638</v>
      </c>
      <c r="F11" s="7">
        <v>11</v>
      </c>
      <c r="G11" s="7">
        <v>23.5</v>
      </c>
      <c r="H11" s="7">
        <v>16.100000000000001</v>
      </c>
      <c r="I11" s="7">
        <v>16.100000000000001</v>
      </c>
      <c r="J11" s="7">
        <v>4495.1000000000004</v>
      </c>
      <c r="K11" s="7">
        <v>4444.5</v>
      </c>
      <c r="L11" s="7">
        <v>4545.7</v>
      </c>
      <c r="M11" s="7">
        <v>59800</v>
      </c>
      <c r="N11" s="7">
        <v>5.4</v>
      </c>
      <c r="O11" s="7">
        <v>1.8</v>
      </c>
      <c r="P11" s="6">
        <v>1.0999999999999999E-2</v>
      </c>
      <c r="Q11" s="6">
        <v>28.3</v>
      </c>
      <c r="R11" s="8">
        <v>-200</v>
      </c>
      <c r="S11" s="4">
        <v>1000</v>
      </c>
      <c r="T11" s="8">
        <v>14</v>
      </c>
      <c r="U11" t="s">
        <v>1</v>
      </c>
      <c r="V11" t="s">
        <v>1</v>
      </c>
      <c r="W11" s="4">
        <v>24764</v>
      </c>
      <c r="X11" s="4">
        <v>24622</v>
      </c>
      <c r="Y11" s="4">
        <v>-6.87</v>
      </c>
      <c r="Z11" s="6">
        <v>0.41</v>
      </c>
      <c r="AA11" s="4">
        <f>1*10^26</f>
        <v>1E+26</v>
      </c>
      <c r="AB11">
        <v>0.85</v>
      </c>
      <c r="AC11">
        <v>0.15</v>
      </c>
      <c r="AD11">
        <v>0</v>
      </c>
      <c r="AE11">
        <v>3.0000000000000001E-5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 t="s">
        <v>524</v>
      </c>
      <c r="B12" t="s">
        <v>552</v>
      </c>
      <c r="C12" s="4">
        <v>1.46E-2</v>
      </c>
      <c r="D12" s="8">
        <v>2370</v>
      </c>
      <c r="E12" s="8">
        <v>2095</v>
      </c>
      <c r="F12" s="7">
        <v>0.7</v>
      </c>
      <c r="G12" s="7">
        <v>1.3</v>
      </c>
      <c r="H12" s="7">
        <v>-153.30000000000001</v>
      </c>
      <c r="I12" s="7">
        <v>153.30000000000001</v>
      </c>
      <c r="J12" s="7">
        <v>5906.4</v>
      </c>
      <c r="K12" s="7">
        <v>4436.8</v>
      </c>
      <c r="L12" s="7">
        <v>7375.9</v>
      </c>
      <c r="M12" s="7">
        <v>90560</v>
      </c>
      <c r="N12" s="7">
        <v>4.7</v>
      </c>
      <c r="O12" s="7">
        <v>17.2</v>
      </c>
      <c r="P12" s="6">
        <v>0.24399999999999999</v>
      </c>
      <c r="Q12" s="6">
        <v>122.5</v>
      </c>
      <c r="R12" s="8">
        <v>-225</v>
      </c>
      <c r="S12" s="5">
        <v>1.0000000000000001E-5</v>
      </c>
      <c r="T12" s="8">
        <v>5</v>
      </c>
      <c r="U12" t="s">
        <v>0</v>
      </c>
      <c r="W12" s="4">
        <v>1188.3</v>
      </c>
      <c r="X12" s="4">
        <v>1188.3</v>
      </c>
      <c r="Y12" s="4">
        <v>-1</v>
      </c>
      <c r="Z12" s="6">
        <v>0.3</v>
      </c>
      <c r="AA12" s="4">
        <f>1.3*10^14</f>
        <v>130000000000000</v>
      </c>
      <c r="AB12">
        <v>0</v>
      </c>
      <c r="AC12">
        <v>0</v>
      </c>
      <c r="AD12">
        <v>0</v>
      </c>
      <c r="AE12">
        <v>0.02</v>
      </c>
      <c r="AF12">
        <v>0</v>
      </c>
      <c r="AG12">
        <v>0.08</v>
      </c>
      <c r="AH12">
        <v>0.9</v>
      </c>
      <c r="AI12">
        <v>0</v>
      </c>
      <c r="AJ12">
        <v>0</v>
      </c>
      <c r="AK12">
        <v>0</v>
      </c>
    </row>
    <row r="19" ht="1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617D-2A95-40BF-B629-DB968D1EA527}">
  <dimension ref="A1:L23"/>
  <sheetViews>
    <sheetView workbookViewId="0">
      <selection activeCell="B11" sqref="B11:L11"/>
    </sheetView>
  </sheetViews>
  <sheetFormatPr defaultRowHeight="14.4"/>
  <cols>
    <col min="2" max="2" width="32.109375" bestFit="1" customWidth="1"/>
  </cols>
  <sheetData>
    <row r="1" spans="1:12">
      <c r="A1" t="s">
        <v>547</v>
      </c>
      <c r="B1" t="s">
        <v>546</v>
      </c>
      <c r="C1" t="s">
        <v>443</v>
      </c>
      <c r="D1" t="s">
        <v>440</v>
      </c>
      <c r="E1" t="s">
        <v>444</v>
      </c>
      <c r="F1" t="s">
        <v>17</v>
      </c>
      <c r="G1" t="s">
        <v>445</v>
      </c>
      <c r="H1" t="s">
        <v>16</v>
      </c>
      <c r="I1" t="s">
        <v>446</v>
      </c>
      <c r="J1" t="s">
        <v>447</v>
      </c>
      <c r="K1" t="s">
        <v>441</v>
      </c>
      <c r="L1" t="s">
        <v>448</v>
      </c>
    </row>
    <row r="2" spans="1:12">
      <c r="A2" t="s">
        <v>6</v>
      </c>
      <c r="B2" s="8">
        <v>1000</v>
      </c>
      <c r="C2">
        <v>0.22</v>
      </c>
      <c r="D2">
        <v>0.06</v>
      </c>
      <c r="E2">
        <v>0</v>
      </c>
      <c r="F2">
        <v>0</v>
      </c>
      <c r="G2">
        <v>0</v>
      </c>
      <c r="H2">
        <v>0</v>
      </c>
      <c r="I2">
        <v>0</v>
      </c>
      <c r="J2">
        <v>0.42</v>
      </c>
      <c r="K2">
        <v>0</v>
      </c>
      <c r="L2">
        <v>0.22</v>
      </c>
    </row>
    <row r="3" spans="1:12">
      <c r="A3" t="s">
        <v>7</v>
      </c>
      <c r="B3" s="8">
        <f>4.8*10^20</f>
        <v>4.8E+20</v>
      </c>
      <c r="C3">
        <v>0</v>
      </c>
      <c r="D3">
        <v>2.0000000000000002E-5</v>
      </c>
      <c r="E3">
        <v>2.0000000000000002E-5</v>
      </c>
      <c r="F3">
        <v>0</v>
      </c>
      <c r="G3">
        <v>0</v>
      </c>
      <c r="H3">
        <v>0.96499999999999997</v>
      </c>
      <c r="I3">
        <v>3.5000000000000003E-2</v>
      </c>
      <c r="J3">
        <v>0</v>
      </c>
      <c r="K3">
        <v>6.9999999999999994E-5</v>
      </c>
      <c r="L3">
        <v>0</v>
      </c>
    </row>
    <row r="4" spans="1:12">
      <c r="A4" t="s">
        <v>8</v>
      </c>
      <c r="B4" s="8">
        <f>1.4*10^21</f>
        <v>1.4E+21</v>
      </c>
      <c r="C4">
        <v>0</v>
      </c>
      <c r="D4">
        <v>0</v>
      </c>
      <c r="E4" t="s">
        <v>442</v>
      </c>
      <c r="F4">
        <v>0</v>
      </c>
      <c r="G4">
        <v>0</v>
      </c>
      <c r="H4">
        <v>2.9999999999999997E-4</v>
      </c>
      <c r="I4">
        <v>0.78100000000000003</v>
      </c>
      <c r="J4">
        <v>0.20899999999999999</v>
      </c>
      <c r="K4">
        <v>9.2999999999999992E-3</v>
      </c>
      <c r="L4">
        <v>0</v>
      </c>
    </row>
    <row r="5" spans="1:12">
      <c r="A5" t="s">
        <v>18</v>
      </c>
      <c r="B5" s="8">
        <v>100000</v>
      </c>
      <c r="C5">
        <v>0</v>
      </c>
      <c r="D5">
        <v>0.28999999999999998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0.7</v>
      </c>
      <c r="L5">
        <v>0.01</v>
      </c>
    </row>
    <row r="6" spans="1:12">
      <c r="A6" t="s">
        <v>9</v>
      </c>
      <c r="B6" s="8">
        <f>2.5*10^16</f>
        <v>2.5E+16</v>
      </c>
      <c r="C6">
        <v>0</v>
      </c>
      <c r="E6">
        <v>3.0000000000000001E-5</v>
      </c>
      <c r="F6">
        <v>0</v>
      </c>
      <c r="G6">
        <v>0</v>
      </c>
      <c r="H6">
        <v>0.95299999999999996</v>
      </c>
      <c r="I6">
        <v>2.7E-2</v>
      </c>
      <c r="J6">
        <v>1.2999999999999999E-3</v>
      </c>
      <c r="K6">
        <v>1.6E-2</v>
      </c>
      <c r="L6">
        <v>0</v>
      </c>
    </row>
    <row r="7" spans="1:12">
      <c r="A7" t="s">
        <v>10</v>
      </c>
      <c r="B7" s="8">
        <f>1.9*10^27</f>
        <v>1.8999999999999998E+27</v>
      </c>
      <c r="C7">
        <v>0.9</v>
      </c>
      <c r="D7">
        <v>0.1</v>
      </c>
      <c r="E7">
        <v>0</v>
      </c>
      <c r="F7">
        <v>2.3999999999999998E-3</v>
      </c>
      <c r="G7">
        <v>2.0000000000000001E-4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">
        <v>11</v>
      </c>
      <c r="B8" s="8">
        <f>5.4*10^26</f>
        <v>5.4000000000000007E+26</v>
      </c>
      <c r="C8">
        <v>0.96</v>
      </c>
      <c r="D8">
        <v>0.04</v>
      </c>
      <c r="E8">
        <v>0</v>
      </c>
      <c r="F8">
        <v>2E-3</v>
      </c>
      <c r="G8">
        <v>2.0000000000000001E-4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">
        <v>12</v>
      </c>
      <c r="B9" s="8">
        <f>8.6*10^25</f>
        <v>8.6E+25</v>
      </c>
      <c r="C9">
        <v>0.85</v>
      </c>
      <c r="D9">
        <v>0.15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">
        <v>13</v>
      </c>
      <c r="B10" s="8">
        <f>1*10^26</f>
        <v>1E+26</v>
      </c>
      <c r="C10">
        <v>0.85</v>
      </c>
      <c r="D10">
        <v>0.15</v>
      </c>
      <c r="E10">
        <v>0</v>
      </c>
      <c r="F10">
        <v>3.0000000000000001E-5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">
        <v>190</v>
      </c>
      <c r="B11" s="8">
        <f>9.1*10^18</f>
        <v>9.1E+18</v>
      </c>
      <c r="C11">
        <v>2E-3</v>
      </c>
      <c r="D11">
        <v>0</v>
      </c>
      <c r="E11">
        <v>0</v>
      </c>
      <c r="F11">
        <v>0.03</v>
      </c>
      <c r="G11">
        <v>0</v>
      </c>
      <c r="H11">
        <v>0</v>
      </c>
      <c r="I11">
        <v>0.82</v>
      </c>
      <c r="J11">
        <v>0</v>
      </c>
      <c r="K11">
        <v>0.12</v>
      </c>
      <c r="L11">
        <v>0</v>
      </c>
    </row>
    <row r="12" spans="1:12">
      <c r="A12" t="s">
        <v>14</v>
      </c>
      <c r="B12" s="8">
        <f>1.3*10^14</f>
        <v>130000000000000</v>
      </c>
      <c r="C12">
        <v>0</v>
      </c>
      <c r="D12">
        <v>0</v>
      </c>
      <c r="E12">
        <v>0</v>
      </c>
      <c r="F12">
        <v>0.02</v>
      </c>
      <c r="G12">
        <v>0</v>
      </c>
      <c r="H12">
        <v>0.08</v>
      </c>
      <c r="I12">
        <v>0.9</v>
      </c>
      <c r="J12">
        <v>0</v>
      </c>
      <c r="K12">
        <v>0</v>
      </c>
      <c r="L12">
        <v>0</v>
      </c>
    </row>
    <row r="23" spans="4:4">
      <c r="D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D695-6D07-4171-86C5-E79B57360CB6}">
  <dimension ref="A1:G178"/>
  <sheetViews>
    <sheetView topLeftCell="A148" workbookViewId="0">
      <selection activeCell="G174" sqref="G174:G178"/>
    </sheetView>
  </sheetViews>
  <sheetFormatPr defaultRowHeight="14.4"/>
  <cols>
    <col min="2" max="2" width="19.33203125" bestFit="1" customWidth="1"/>
    <col min="3" max="3" width="16.109375" bestFit="1" customWidth="1"/>
    <col min="4" max="4" width="20" bestFit="1" customWidth="1"/>
    <col min="5" max="5" width="18.33203125" bestFit="1" customWidth="1"/>
    <col min="6" max="6" width="16.88671875" bestFit="1" customWidth="1"/>
    <col min="7" max="7" width="15.77734375" bestFit="1" customWidth="1"/>
  </cols>
  <sheetData>
    <row r="1" spans="1:7">
      <c r="A1" t="s">
        <v>2</v>
      </c>
      <c r="B1" t="s">
        <v>558</v>
      </c>
      <c r="C1" t="s">
        <v>544</v>
      </c>
      <c r="D1" t="s">
        <v>559</v>
      </c>
      <c r="E1" t="s">
        <v>560</v>
      </c>
      <c r="F1" t="s">
        <v>545</v>
      </c>
      <c r="G1" t="s">
        <v>551</v>
      </c>
    </row>
    <row r="2" spans="1:7">
      <c r="A2" t="s">
        <v>18</v>
      </c>
      <c r="B2" t="s">
        <v>19</v>
      </c>
      <c r="C2" t="s">
        <v>20</v>
      </c>
      <c r="D2" t="s">
        <v>21</v>
      </c>
      <c r="E2">
        <v>-12.74</v>
      </c>
      <c r="F2">
        <v>0.12</v>
      </c>
      <c r="G2" t="s">
        <v>8</v>
      </c>
    </row>
    <row r="3" spans="1:7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9</v>
      </c>
    </row>
    <row r="4" spans="1:7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9</v>
      </c>
    </row>
    <row r="5" spans="1:7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10</v>
      </c>
    </row>
    <row r="6" spans="1:7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10</v>
      </c>
    </row>
    <row r="7" spans="1:7">
      <c r="A7" t="s">
        <v>46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 t="s">
        <v>10</v>
      </c>
    </row>
    <row r="8" spans="1:7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10</v>
      </c>
    </row>
    <row r="9" spans="1:7">
      <c r="A9" t="s">
        <v>58</v>
      </c>
      <c r="B9" t="s">
        <v>59</v>
      </c>
      <c r="C9" t="s">
        <v>60</v>
      </c>
      <c r="D9" t="s">
        <v>61</v>
      </c>
      <c r="E9" t="s">
        <v>62</v>
      </c>
      <c r="F9" t="s">
        <v>63</v>
      </c>
      <c r="G9" t="s">
        <v>10</v>
      </c>
    </row>
    <row r="10" spans="1:7">
      <c r="A10" t="s">
        <v>64</v>
      </c>
      <c r="B10">
        <v>0.45</v>
      </c>
      <c r="C10">
        <v>85</v>
      </c>
      <c r="D10">
        <v>2.6</v>
      </c>
      <c r="E10" t="s">
        <v>65</v>
      </c>
      <c r="F10">
        <v>0.04</v>
      </c>
      <c r="G10" t="s">
        <v>10</v>
      </c>
    </row>
    <row r="11" spans="1:7">
      <c r="A11" t="s">
        <v>66</v>
      </c>
      <c r="B11">
        <v>5.8000000000000003E-2</v>
      </c>
      <c r="C11">
        <v>43</v>
      </c>
      <c r="D11">
        <v>2.6</v>
      </c>
      <c r="E11" t="s">
        <v>67</v>
      </c>
      <c r="F11">
        <v>0.04</v>
      </c>
      <c r="G11" t="s">
        <v>10</v>
      </c>
    </row>
    <row r="12" spans="1:7">
      <c r="A12" t="s">
        <v>68</v>
      </c>
      <c r="B12">
        <v>0.02</v>
      </c>
      <c r="C12">
        <v>30</v>
      </c>
      <c r="D12">
        <v>2.6</v>
      </c>
      <c r="E12" t="s">
        <v>69</v>
      </c>
      <c r="F12">
        <v>0.04</v>
      </c>
      <c r="G12" t="s">
        <v>10</v>
      </c>
    </row>
    <row r="13" spans="1:7">
      <c r="A13" t="s">
        <v>70</v>
      </c>
      <c r="B13">
        <v>5.0000000000000001E-3</v>
      </c>
      <c r="C13">
        <v>19</v>
      </c>
      <c r="D13">
        <v>2.6</v>
      </c>
      <c r="E13" t="s">
        <v>71</v>
      </c>
      <c r="F13">
        <v>0.04</v>
      </c>
      <c r="G13" t="s">
        <v>10</v>
      </c>
    </row>
    <row r="14" spans="1:7">
      <c r="A14" t="s">
        <v>72</v>
      </c>
      <c r="B14">
        <v>4.1999999999999997E-3</v>
      </c>
      <c r="C14">
        <v>18</v>
      </c>
      <c r="D14">
        <v>2.6</v>
      </c>
      <c r="E14" t="s">
        <v>73</v>
      </c>
      <c r="F14">
        <v>0.04</v>
      </c>
      <c r="G14" t="s">
        <v>10</v>
      </c>
    </row>
    <row r="15" spans="1:7">
      <c r="A15" t="s">
        <v>74</v>
      </c>
      <c r="B15">
        <v>8.8000000000000005E-3</v>
      </c>
      <c r="C15">
        <v>23</v>
      </c>
      <c r="D15">
        <v>2.6</v>
      </c>
      <c r="E15" t="s">
        <v>73</v>
      </c>
      <c r="F15">
        <v>0.04</v>
      </c>
      <c r="G15" t="s">
        <v>10</v>
      </c>
    </row>
    <row r="16" spans="1:7">
      <c r="A16" t="s">
        <v>75</v>
      </c>
      <c r="B16">
        <v>2E-3</v>
      </c>
      <c r="C16">
        <v>14</v>
      </c>
      <c r="D16">
        <v>2.6</v>
      </c>
      <c r="E16" t="s">
        <v>76</v>
      </c>
      <c r="F16">
        <v>0.04</v>
      </c>
      <c r="G16" t="s">
        <v>10</v>
      </c>
    </row>
    <row r="17" spans="1:7">
      <c r="A17" t="s">
        <v>77</v>
      </c>
      <c r="B17">
        <v>7.2999999999999996E-4</v>
      </c>
      <c r="C17">
        <v>10</v>
      </c>
      <c r="D17">
        <v>2.6</v>
      </c>
      <c r="E17" t="s">
        <v>78</v>
      </c>
      <c r="F17">
        <v>0.04</v>
      </c>
      <c r="G17" t="s">
        <v>10</v>
      </c>
    </row>
    <row r="18" spans="1:7">
      <c r="A18" t="s">
        <v>79</v>
      </c>
      <c r="B18">
        <v>0.1</v>
      </c>
      <c r="C18" t="s">
        <v>80</v>
      </c>
      <c r="D18">
        <v>3</v>
      </c>
      <c r="E18">
        <v>16</v>
      </c>
      <c r="F18" t="s">
        <v>81</v>
      </c>
      <c r="G18" t="s">
        <v>10</v>
      </c>
    </row>
    <row r="19" spans="1:7">
      <c r="A19" t="s">
        <v>82</v>
      </c>
      <c r="B19">
        <v>5.0000000000000001E-4</v>
      </c>
      <c r="C19" t="s">
        <v>83</v>
      </c>
      <c r="D19">
        <v>3</v>
      </c>
      <c r="E19">
        <v>18.7</v>
      </c>
      <c r="F19" t="s">
        <v>84</v>
      </c>
      <c r="G19" t="s">
        <v>10</v>
      </c>
    </row>
    <row r="20" spans="1:7">
      <c r="A20" t="s">
        <v>85</v>
      </c>
      <c r="B20">
        <v>8.0000000000000002E-3</v>
      </c>
      <c r="C20" t="s">
        <v>86</v>
      </c>
      <c r="D20">
        <v>3</v>
      </c>
      <c r="E20">
        <v>17.5</v>
      </c>
      <c r="F20" t="s">
        <v>87</v>
      </c>
      <c r="G20" t="s">
        <v>10</v>
      </c>
    </row>
    <row r="21" spans="1:7">
      <c r="A21" t="s">
        <v>88</v>
      </c>
      <c r="B21">
        <v>5.8E-5</v>
      </c>
      <c r="C21">
        <v>4.3</v>
      </c>
      <c r="D21">
        <v>2.6</v>
      </c>
      <c r="E21" t="s">
        <v>89</v>
      </c>
      <c r="F21">
        <v>0.04</v>
      </c>
      <c r="G21" t="s">
        <v>10</v>
      </c>
    </row>
    <row r="22" spans="1:7">
      <c r="A22" t="s">
        <v>90</v>
      </c>
      <c r="B22">
        <v>4.6E-5</v>
      </c>
      <c r="C22">
        <v>4</v>
      </c>
      <c r="D22">
        <v>2.6</v>
      </c>
      <c r="E22" t="s">
        <v>91</v>
      </c>
      <c r="F22">
        <v>0.04</v>
      </c>
      <c r="G22" t="s">
        <v>10</v>
      </c>
    </row>
    <row r="23" spans="1:7">
      <c r="A23" t="s">
        <v>92</v>
      </c>
      <c r="B23">
        <v>1.4E-5</v>
      </c>
      <c r="C23">
        <v>2.7</v>
      </c>
      <c r="D23">
        <v>2.6</v>
      </c>
      <c r="E23" t="s">
        <v>93</v>
      </c>
      <c r="F23">
        <v>0.04</v>
      </c>
      <c r="G23" t="s">
        <v>10</v>
      </c>
    </row>
    <row r="24" spans="1:7">
      <c r="A24" t="s">
        <v>94</v>
      </c>
      <c r="B24">
        <v>1.1E-5</v>
      </c>
      <c r="C24">
        <v>2.5</v>
      </c>
      <c r="D24">
        <v>2.6</v>
      </c>
      <c r="E24" t="s">
        <v>95</v>
      </c>
      <c r="F24">
        <v>0.04</v>
      </c>
      <c r="G24" t="s">
        <v>10</v>
      </c>
    </row>
    <row r="25" spans="1:7">
      <c r="A25" t="s">
        <v>96</v>
      </c>
      <c r="B25">
        <v>5.0000000000000004E-6</v>
      </c>
      <c r="C25">
        <v>1.9</v>
      </c>
      <c r="D25">
        <v>2.6</v>
      </c>
      <c r="E25" t="s">
        <v>97</v>
      </c>
      <c r="F25">
        <v>0.04</v>
      </c>
      <c r="G25" t="s">
        <v>10</v>
      </c>
    </row>
    <row r="26" spans="1:7">
      <c r="A26" t="s">
        <v>98</v>
      </c>
      <c r="B26">
        <v>7.9999999999999996E-6</v>
      </c>
      <c r="C26">
        <v>2.2000000000000002</v>
      </c>
      <c r="D26">
        <v>2.6</v>
      </c>
      <c r="E26" t="s">
        <v>99</v>
      </c>
      <c r="F26">
        <v>0.04</v>
      </c>
      <c r="G26" t="s">
        <v>10</v>
      </c>
    </row>
    <row r="27" spans="1:7">
      <c r="A27" t="s">
        <v>100</v>
      </c>
      <c r="B27">
        <v>1.2999999999999999E-5</v>
      </c>
      <c r="C27">
        <v>2.6</v>
      </c>
      <c r="D27">
        <v>2.6</v>
      </c>
      <c r="E27" t="s">
        <v>101</v>
      </c>
      <c r="F27">
        <v>0.04</v>
      </c>
      <c r="G27" t="s">
        <v>10</v>
      </c>
    </row>
    <row r="28" spans="1:7">
      <c r="A28" t="s">
        <v>102</v>
      </c>
      <c r="B28">
        <v>1.2999999999999999E-5</v>
      </c>
      <c r="C28">
        <v>2.6</v>
      </c>
      <c r="D28">
        <v>2.6</v>
      </c>
      <c r="E28" t="s">
        <v>101</v>
      </c>
      <c r="F28">
        <v>0.04</v>
      </c>
      <c r="G28" t="s">
        <v>10</v>
      </c>
    </row>
    <row r="29" spans="1:7">
      <c r="A29" t="s">
        <v>103</v>
      </c>
      <c r="B29">
        <v>3.0000000000000001E-6</v>
      </c>
      <c r="C29">
        <v>1.6</v>
      </c>
      <c r="D29">
        <v>2.6</v>
      </c>
      <c r="E29" t="s">
        <v>104</v>
      </c>
      <c r="F29">
        <v>0.04</v>
      </c>
      <c r="G29" t="s">
        <v>10</v>
      </c>
    </row>
    <row r="30" spans="1:7">
      <c r="A30" t="s">
        <v>105</v>
      </c>
      <c r="B30">
        <v>5.0000000000000004E-6</v>
      </c>
      <c r="C30">
        <v>1.9</v>
      </c>
      <c r="D30">
        <v>2.6</v>
      </c>
      <c r="E30" t="s">
        <v>97</v>
      </c>
      <c r="F30">
        <v>0.04</v>
      </c>
      <c r="G30" t="s">
        <v>10</v>
      </c>
    </row>
    <row r="31" spans="1:7">
      <c r="A31" t="s">
        <v>106</v>
      </c>
      <c r="B31">
        <v>2.9E-5</v>
      </c>
      <c r="C31">
        <v>3.4</v>
      </c>
      <c r="D31">
        <v>2.6</v>
      </c>
      <c r="E31" t="s">
        <v>107</v>
      </c>
      <c r="F31">
        <v>0.04</v>
      </c>
      <c r="G31" t="s">
        <v>10</v>
      </c>
    </row>
    <row r="32" spans="1:7">
      <c r="A32" t="s">
        <v>108</v>
      </c>
      <c r="B32">
        <v>6.0000000000000002E-6</v>
      </c>
      <c r="C32">
        <v>2</v>
      </c>
      <c r="D32">
        <v>2.6</v>
      </c>
      <c r="E32" t="s">
        <v>109</v>
      </c>
      <c r="F32">
        <v>0.04</v>
      </c>
      <c r="G32" t="s">
        <v>10</v>
      </c>
    </row>
    <row r="33" spans="1:7">
      <c r="A33" t="s">
        <v>110</v>
      </c>
      <c r="B33">
        <v>6.0000000000000002E-6</v>
      </c>
      <c r="C33">
        <v>2</v>
      </c>
      <c r="D33">
        <v>2.6</v>
      </c>
      <c r="E33" t="s">
        <v>111</v>
      </c>
      <c r="F33">
        <v>0.04</v>
      </c>
      <c r="G33" t="s">
        <v>10</v>
      </c>
    </row>
    <row r="34" spans="1:7">
      <c r="A34" t="s">
        <v>112</v>
      </c>
      <c r="B34">
        <v>6.0000000000000002E-6</v>
      </c>
      <c r="C34">
        <v>2</v>
      </c>
      <c r="D34">
        <v>2.6</v>
      </c>
      <c r="E34" t="s">
        <v>113</v>
      </c>
      <c r="F34">
        <v>0.04</v>
      </c>
      <c r="G34" t="s">
        <v>10</v>
      </c>
    </row>
    <row r="35" spans="1:7">
      <c r="A35" t="s">
        <v>114</v>
      </c>
      <c r="B35">
        <v>3.0000000000000001E-6</v>
      </c>
      <c r="C35">
        <v>1.5</v>
      </c>
      <c r="D35">
        <v>2.6</v>
      </c>
      <c r="E35" t="s">
        <v>115</v>
      </c>
      <c r="F35">
        <v>0.04</v>
      </c>
      <c r="G35" t="s">
        <v>10</v>
      </c>
    </row>
    <row r="36" spans="1:7">
      <c r="A36" t="s">
        <v>116</v>
      </c>
      <c r="B36">
        <v>3.0000000000000001E-6</v>
      </c>
      <c r="C36">
        <v>1.5</v>
      </c>
      <c r="D36">
        <v>2.6</v>
      </c>
      <c r="E36" t="s">
        <v>115</v>
      </c>
      <c r="F36">
        <v>0.04</v>
      </c>
      <c r="G36" t="s">
        <v>10</v>
      </c>
    </row>
    <row r="37" spans="1:7">
      <c r="A37" t="s">
        <v>117</v>
      </c>
      <c r="B37">
        <v>3.0000000000000001E-6</v>
      </c>
      <c r="C37">
        <v>1.5</v>
      </c>
      <c r="D37">
        <v>2.6</v>
      </c>
      <c r="E37" t="s">
        <v>104</v>
      </c>
      <c r="F37">
        <v>0.04</v>
      </c>
      <c r="G37" t="s">
        <v>10</v>
      </c>
    </row>
    <row r="38" spans="1:7">
      <c r="A38" t="s">
        <v>118</v>
      </c>
      <c r="B38">
        <v>9.9999999999999995E-7</v>
      </c>
      <c r="C38">
        <v>1</v>
      </c>
      <c r="D38">
        <v>2.6</v>
      </c>
      <c r="E38" t="s">
        <v>119</v>
      </c>
      <c r="F38">
        <v>0.04</v>
      </c>
      <c r="G38" t="s">
        <v>10</v>
      </c>
    </row>
    <row r="39" spans="1:7">
      <c r="A39" t="s">
        <v>120</v>
      </c>
      <c r="B39">
        <v>9.9999999999999995E-7</v>
      </c>
      <c r="C39">
        <v>1</v>
      </c>
      <c r="D39">
        <v>2.6</v>
      </c>
      <c r="E39" t="s">
        <v>119</v>
      </c>
      <c r="F39">
        <v>0.04</v>
      </c>
      <c r="G39" t="s">
        <v>10</v>
      </c>
    </row>
    <row r="40" spans="1:7">
      <c r="A40" t="s">
        <v>121</v>
      </c>
      <c r="B40">
        <v>9.9999999999999995E-7</v>
      </c>
      <c r="C40">
        <v>1</v>
      </c>
      <c r="D40">
        <v>2.6</v>
      </c>
      <c r="E40" t="s">
        <v>122</v>
      </c>
      <c r="F40">
        <v>0.04</v>
      </c>
      <c r="G40" t="s">
        <v>10</v>
      </c>
    </row>
    <row r="41" spans="1:7">
      <c r="A41" t="s">
        <v>123</v>
      </c>
      <c r="B41">
        <v>9.9999999999999995E-7</v>
      </c>
      <c r="C41">
        <v>1</v>
      </c>
      <c r="D41">
        <v>2.6</v>
      </c>
      <c r="E41" t="s">
        <v>122</v>
      </c>
      <c r="F41">
        <v>0.04</v>
      </c>
      <c r="G41" t="s">
        <v>10</v>
      </c>
    </row>
    <row r="42" spans="1:7">
      <c r="A42" t="s">
        <v>124</v>
      </c>
      <c r="B42">
        <v>9.9999999999999995E-7</v>
      </c>
      <c r="C42">
        <v>1</v>
      </c>
      <c r="D42">
        <v>2.6</v>
      </c>
      <c r="E42" t="s">
        <v>125</v>
      </c>
      <c r="F42">
        <v>0.04</v>
      </c>
      <c r="G42" t="s">
        <v>10</v>
      </c>
    </row>
    <row r="43" spans="1:7">
      <c r="A43" t="s">
        <v>126</v>
      </c>
      <c r="B43">
        <v>3.0000000000000001E-6</v>
      </c>
      <c r="C43">
        <v>1.5</v>
      </c>
      <c r="D43">
        <v>2.6</v>
      </c>
      <c r="E43" t="s">
        <v>104</v>
      </c>
      <c r="F43">
        <v>0.04</v>
      </c>
      <c r="G43" t="s">
        <v>10</v>
      </c>
    </row>
    <row r="44" spans="1:7">
      <c r="A44" t="s">
        <v>127</v>
      </c>
      <c r="B44">
        <v>9.9999999999999995E-7</v>
      </c>
      <c r="C44">
        <v>1</v>
      </c>
      <c r="D44">
        <v>2.6</v>
      </c>
      <c r="E44" t="s">
        <v>128</v>
      </c>
      <c r="F44">
        <v>0.04</v>
      </c>
      <c r="G44" t="s">
        <v>10</v>
      </c>
    </row>
    <row r="45" spans="1:7">
      <c r="A45" t="s">
        <v>129</v>
      </c>
      <c r="B45">
        <v>6.0000000000000002E-6</v>
      </c>
      <c r="C45">
        <v>2</v>
      </c>
      <c r="D45">
        <v>2.6</v>
      </c>
      <c r="E45" t="s">
        <v>97</v>
      </c>
      <c r="F45">
        <v>0.04</v>
      </c>
      <c r="G45" t="s">
        <v>10</v>
      </c>
    </row>
    <row r="46" spans="1:7">
      <c r="A46" t="s">
        <v>130</v>
      </c>
      <c r="B46">
        <v>9.9999999999999995E-7</v>
      </c>
      <c r="C46">
        <v>1</v>
      </c>
      <c r="D46">
        <v>2.6</v>
      </c>
      <c r="E46" t="s">
        <v>131</v>
      </c>
      <c r="F46">
        <v>0.04</v>
      </c>
      <c r="G46" t="s">
        <v>10</v>
      </c>
    </row>
    <row r="47" spans="1:7">
      <c r="A47" t="s">
        <v>132</v>
      </c>
      <c r="B47">
        <v>3.0000000000000001E-6</v>
      </c>
      <c r="C47">
        <v>1.5</v>
      </c>
      <c r="D47">
        <v>2.6</v>
      </c>
      <c r="E47" t="s">
        <v>104</v>
      </c>
      <c r="F47">
        <v>0.04</v>
      </c>
      <c r="G47" t="s">
        <v>10</v>
      </c>
    </row>
    <row r="48" spans="1:7">
      <c r="A48" t="s">
        <v>133</v>
      </c>
      <c r="B48">
        <v>9.9999999999999995E-7</v>
      </c>
      <c r="C48">
        <v>1</v>
      </c>
      <c r="D48">
        <v>2.6</v>
      </c>
      <c r="E48" t="s">
        <v>134</v>
      </c>
      <c r="F48">
        <v>0.04</v>
      </c>
      <c r="G48" t="s">
        <v>10</v>
      </c>
    </row>
    <row r="49" spans="1:7">
      <c r="A49" t="s">
        <v>135</v>
      </c>
      <c r="B49">
        <v>6.0000000000000002E-6</v>
      </c>
      <c r="C49">
        <v>2</v>
      </c>
      <c r="D49">
        <v>2.6</v>
      </c>
      <c r="E49" t="s">
        <v>136</v>
      </c>
      <c r="F49">
        <v>0.04</v>
      </c>
      <c r="G49" t="s">
        <v>10</v>
      </c>
    </row>
    <row r="50" spans="1:7">
      <c r="A50" t="s">
        <v>137</v>
      </c>
      <c r="B50">
        <v>3.0000000000000001E-6</v>
      </c>
      <c r="C50">
        <v>1.5</v>
      </c>
      <c r="D50">
        <v>2.6</v>
      </c>
      <c r="E50" t="s">
        <v>122</v>
      </c>
      <c r="F50">
        <v>0.04</v>
      </c>
      <c r="G50" t="s">
        <v>10</v>
      </c>
    </row>
    <row r="51" spans="1:7">
      <c r="A51" t="s">
        <v>138</v>
      </c>
      <c r="B51">
        <v>6.0000000000000002E-6</v>
      </c>
      <c r="C51">
        <v>2</v>
      </c>
      <c r="D51">
        <v>2.6</v>
      </c>
      <c r="E51" t="s">
        <v>136</v>
      </c>
      <c r="F51">
        <v>0.04</v>
      </c>
      <c r="G51" t="s">
        <v>10</v>
      </c>
    </row>
    <row r="52" spans="1:7">
      <c r="A52" t="s">
        <v>139</v>
      </c>
      <c r="B52">
        <v>9.9999999999999995E-7</v>
      </c>
      <c r="C52">
        <v>1</v>
      </c>
      <c r="D52">
        <v>2.6</v>
      </c>
      <c r="E52" t="s">
        <v>125</v>
      </c>
      <c r="F52">
        <v>0.04</v>
      </c>
      <c r="G52" t="s">
        <v>10</v>
      </c>
    </row>
    <row r="53" spans="1:7">
      <c r="A53" t="s">
        <v>140</v>
      </c>
      <c r="B53">
        <v>9.9999999999999995E-7</v>
      </c>
      <c r="C53">
        <v>1</v>
      </c>
      <c r="D53">
        <v>2.6</v>
      </c>
      <c r="E53" t="s">
        <v>141</v>
      </c>
      <c r="F53">
        <v>0.04</v>
      </c>
      <c r="G53" t="s">
        <v>10</v>
      </c>
    </row>
    <row r="54" spans="1:7">
      <c r="A54" t="s">
        <v>142</v>
      </c>
      <c r="B54">
        <v>9.9999999999999995E-7</v>
      </c>
      <c r="C54">
        <v>1</v>
      </c>
      <c r="D54">
        <v>2.6</v>
      </c>
      <c r="E54" t="s">
        <v>143</v>
      </c>
      <c r="F54">
        <v>0.04</v>
      </c>
      <c r="G54" t="s">
        <v>10</v>
      </c>
    </row>
    <row r="55" spans="1:7">
      <c r="A55" t="s">
        <v>144</v>
      </c>
      <c r="B55">
        <v>9.9999999999999995E-7</v>
      </c>
      <c r="C55">
        <v>1</v>
      </c>
      <c r="D55">
        <v>2.6</v>
      </c>
      <c r="E55" t="s">
        <v>145</v>
      </c>
      <c r="F55">
        <v>0.04</v>
      </c>
      <c r="G55" t="s">
        <v>10</v>
      </c>
    </row>
    <row r="56" spans="1:7">
      <c r="A56" t="s">
        <v>146</v>
      </c>
      <c r="B56">
        <v>9.9999999999999995E-7</v>
      </c>
      <c r="C56">
        <v>1</v>
      </c>
      <c r="D56">
        <v>2.6</v>
      </c>
      <c r="E56" t="s">
        <v>125</v>
      </c>
      <c r="F56">
        <v>0.04</v>
      </c>
      <c r="G56" t="s">
        <v>10</v>
      </c>
    </row>
    <row r="57" spans="1:7">
      <c r="A57" t="s">
        <v>147</v>
      </c>
      <c r="B57">
        <v>9.9999999999999995E-7</v>
      </c>
      <c r="C57">
        <v>1</v>
      </c>
      <c r="D57">
        <v>2.6</v>
      </c>
      <c r="E57" t="s">
        <v>143</v>
      </c>
      <c r="F57">
        <v>0.04</v>
      </c>
      <c r="G57" t="s">
        <v>10</v>
      </c>
    </row>
    <row r="58" spans="1:7">
      <c r="A58" t="s">
        <v>148</v>
      </c>
      <c r="B58">
        <v>9.9999999999999995E-7</v>
      </c>
      <c r="C58">
        <v>1</v>
      </c>
      <c r="D58">
        <v>2.6</v>
      </c>
      <c r="E58" t="s">
        <v>122</v>
      </c>
      <c r="F58">
        <v>0.04</v>
      </c>
      <c r="G58" t="s">
        <v>10</v>
      </c>
    </row>
    <row r="59" spans="1:7">
      <c r="A59" t="s">
        <v>149</v>
      </c>
      <c r="B59">
        <v>6.0000000000000002E-6</v>
      </c>
      <c r="C59">
        <v>2</v>
      </c>
      <c r="D59">
        <v>2.6</v>
      </c>
      <c r="E59" t="s">
        <v>145</v>
      </c>
      <c r="F59">
        <v>0.04</v>
      </c>
      <c r="G59" t="s">
        <v>10</v>
      </c>
    </row>
    <row r="60" spans="1:7">
      <c r="A60" t="s">
        <v>150</v>
      </c>
      <c r="B60">
        <v>9.9999999999999995E-8</v>
      </c>
      <c r="C60">
        <v>0.5</v>
      </c>
      <c r="D60">
        <v>2.6</v>
      </c>
      <c r="E60" t="s">
        <v>134</v>
      </c>
      <c r="F60">
        <v>0.04</v>
      </c>
      <c r="G60" t="s">
        <v>10</v>
      </c>
    </row>
    <row r="61" spans="1:7">
      <c r="A61" t="s">
        <v>151</v>
      </c>
      <c r="B61">
        <v>9.9999999999999995E-7</v>
      </c>
      <c r="C61">
        <v>1</v>
      </c>
      <c r="D61">
        <v>2.6</v>
      </c>
      <c r="E61" t="s">
        <v>141</v>
      </c>
      <c r="F61">
        <v>0.04</v>
      </c>
      <c r="G61" t="s">
        <v>10</v>
      </c>
    </row>
    <row r="62" spans="1:7">
      <c r="A62" t="s">
        <v>152</v>
      </c>
      <c r="B62">
        <v>9.9999999999999995E-8</v>
      </c>
      <c r="C62">
        <v>0.5</v>
      </c>
      <c r="D62">
        <v>2.6</v>
      </c>
      <c r="E62" t="s">
        <v>153</v>
      </c>
      <c r="F62">
        <v>0.04</v>
      </c>
      <c r="G62" t="s">
        <v>10</v>
      </c>
    </row>
    <row r="63" spans="1:7">
      <c r="A63" t="s">
        <v>154</v>
      </c>
      <c r="B63">
        <v>9.9999999999999995E-7</v>
      </c>
      <c r="C63">
        <v>1</v>
      </c>
      <c r="D63">
        <v>2.6</v>
      </c>
      <c r="E63" t="s">
        <v>131</v>
      </c>
      <c r="F63">
        <v>0.04</v>
      </c>
      <c r="G63" t="s">
        <v>10</v>
      </c>
    </row>
    <row r="64" spans="1:7">
      <c r="A64" t="s">
        <v>155</v>
      </c>
      <c r="B64">
        <v>9.9999999999999995E-7</v>
      </c>
      <c r="C64">
        <v>1</v>
      </c>
      <c r="D64">
        <v>2.6</v>
      </c>
      <c r="E64" t="s">
        <v>128</v>
      </c>
      <c r="F64">
        <v>0.04</v>
      </c>
      <c r="G64" t="s">
        <v>10</v>
      </c>
    </row>
    <row r="65" spans="1:7">
      <c r="A65" t="s">
        <v>156</v>
      </c>
      <c r="B65">
        <v>9.9999999999999995E-7</v>
      </c>
      <c r="C65">
        <v>1</v>
      </c>
      <c r="D65">
        <v>2.6</v>
      </c>
      <c r="E65" t="s">
        <v>143</v>
      </c>
      <c r="F65">
        <v>0.04</v>
      </c>
      <c r="G65" t="s">
        <v>10</v>
      </c>
    </row>
    <row r="66" spans="1:7">
      <c r="A66" t="s">
        <v>157</v>
      </c>
      <c r="B66">
        <v>9.9999999999999995E-7</v>
      </c>
      <c r="C66">
        <v>1</v>
      </c>
      <c r="D66">
        <v>2.6</v>
      </c>
      <c r="E66" t="s">
        <v>134</v>
      </c>
      <c r="F66">
        <v>0.04</v>
      </c>
      <c r="G66" t="s">
        <v>10</v>
      </c>
    </row>
    <row r="67" spans="1:7">
      <c r="A67" t="s">
        <v>158</v>
      </c>
      <c r="B67">
        <v>9.9999999999999995E-7</v>
      </c>
      <c r="C67">
        <v>1</v>
      </c>
      <c r="D67">
        <v>2.6</v>
      </c>
      <c r="E67" t="s">
        <v>141</v>
      </c>
      <c r="F67">
        <v>0.04</v>
      </c>
      <c r="G67" t="s">
        <v>10</v>
      </c>
    </row>
    <row r="68" spans="1:7">
      <c r="A68" t="s">
        <v>159</v>
      </c>
      <c r="B68">
        <v>9.9999999999999995E-7</v>
      </c>
      <c r="C68">
        <v>1</v>
      </c>
      <c r="D68">
        <v>2.6</v>
      </c>
      <c r="E68" t="s">
        <v>160</v>
      </c>
      <c r="F68">
        <v>0.04</v>
      </c>
      <c r="G68" t="s">
        <v>10</v>
      </c>
    </row>
    <row r="69" spans="1:7">
      <c r="A69" t="s">
        <v>161</v>
      </c>
      <c r="B69">
        <v>9.9999999999999995E-7</v>
      </c>
      <c r="C69">
        <v>1</v>
      </c>
      <c r="D69">
        <v>2.6</v>
      </c>
      <c r="E69" t="s">
        <v>162</v>
      </c>
      <c r="F69">
        <v>0.04</v>
      </c>
      <c r="G69" t="s">
        <v>10</v>
      </c>
    </row>
    <row r="70" spans="1:7">
      <c r="A70" t="s">
        <v>163</v>
      </c>
      <c r="B70">
        <v>9.9999999999999995E-7</v>
      </c>
      <c r="C70">
        <v>1</v>
      </c>
      <c r="D70">
        <v>2.6</v>
      </c>
      <c r="E70" t="s">
        <v>134</v>
      </c>
      <c r="F70">
        <v>0.04</v>
      </c>
      <c r="G70" t="s">
        <v>10</v>
      </c>
    </row>
    <row r="71" spans="1:7">
      <c r="A71" t="s">
        <v>164</v>
      </c>
      <c r="B71">
        <v>9.9999999999999995E-7</v>
      </c>
      <c r="C71">
        <v>1</v>
      </c>
      <c r="D71">
        <v>2.6</v>
      </c>
      <c r="E71" t="s">
        <v>131</v>
      </c>
      <c r="F71">
        <v>0.04</v>
      </c>
      <c r="G71" t="s">
        <v>10</v>
      </c>
    </row>
    <row r="72" spans="1:7">
      <c r="A72" t="s">
        <v>165</v>
      </c>
      <c r="B72" t="s">
        <v>166</v>
      </c>
      <c r="C72" t="s">
        <v>167</v>
      </c>
      <c r="D72" t="s">
        <v>168</v>
      </c>
      <c r="E72">
        <v>12.8</v>
      </c>
      <c r="F72" t="s">
        <v>169</v>
      </c>
      <c r="G72" t="s">
        <v>11</v>
      </c>
    </row>
    <row r="73" spans="1:7">
      <c r="A73" t="s">
        <v>170</v>
      </c>
      <c r="B73" t="s">
        <v>171</v>
      </c>
      <c r="C73" t="s">
        <v>172</v>
      </c>
      <c r="D73" t="s">
        <v>173</v>
      </c>
      <c r="E73">
        <v>11.8</v>
      </c>
      <c r="F73" t="s">
        <v>174</v>
      </c>
      <c r="G73" t="s">
        <v>11</v>
      </c>
    </row>
    <row r="74" spans="1:7">
      <c r="A74" t="s">
        <v>175</v>
      </c>
      <c r="B74" t="s">
        <v>176</v>
      </c>
      <c r="C74" t="s">
        <v>177</v>
      </c>
      <c r="D74" t="s">
        <v>178</v>
      </c>
      <c r="E74">
        <v>10.199999999999999</v>
      </c>
      <c r="F74" t="s">
        <v>179</v>
      </c>
      <c r="G74" t="s">
        <v>11</v>
      </c>
    </row>
    <row r="75" spans="1:7">
      <c r="A75" t="s">
        <v>180</v>
      </c>
      <c r="B75" t="s">
        <v>181</v>
      </c>
      <c r="C75" t="s">
        <v>182</v>
      </c>
      <c r="D75" t="s">
        <v>183</v>
      </c>
      <c r="E75">
        <v>10.4</v>
      </c>
      <c r="F75" t="s">
        <v>184</v>
      </c>
      <c r="G75" t="s">
        <v>11</v>
      </c>
    </row>
    <row r="76" spans="1:7">
      <c r="A76" t="s">
        <v>185</v>
      </c>
      <c r="B76" t="s">
        <v>186</v>
      </c>
      <c r="C76" t="s">
        <v>187</v>
      </c>
      <c r="D76" t="s">
        <v>188</v>
      </c>
      <c r="E76">
        <v>9.6</v>
      </c>
      <c r="F76" t="s">
        <v>189</v>
      </c>
      <c r="G76" t="s">
        <v>11</v>
      </c>
    </row>
    <row r="77" spans="1:7">
      <c r="A77" t="s">
        <v>190</v>
      </c>
      <c r="B77" t="s">
        <v>191</v>
      </c>
      <c r="C77" t="s">
        <v>192</v>
      </c>
      <c r="D77" t="s">
        <v>193</v>
      </c>
      <c r="E77">
        <v>8.4</v>
      </c>
      <c r="F77">
        <v>0.2</v>
      </c>
      <c r="G77" t="s">
        <v>11</v>
      </c>
    </row>
    <row r="78" spans="1:7">
      <c r="A78" t="s">
        <v>194</v>
      </c>
      <c r="B78" t="s">
        <v>195</v>
      </c>
      <c r="C78" t="s">
        <v>196</v>
      </c>
      <c r="D78" t="s">
        <v>197</v>
      </c>
      <c r="E78">
        <v>14.4</v>
      </c>
      <c r="F78">
        <v>0.3</v>
      </c>
      <c r="G78" t="s">
        <v>11</v>
      </c>
    </row>
    <row r="79" spans="1:7">
      <c r="A79" t="s">
        <v>198</v>
      </c>
      <c r="B79" t="s">
        <v>199</v>
      </c>
      <c r="C79" t="s">
        <v>200</v>
      </c>
      <c r="D79" t="s">
        <v>201</v>
      </c>
      <c r="E79">
        <v>11</v>
      </c>
      <c r="F79">
        <v>0.6</v>
      </c>
      <c r="G79" t="s">
        <v>11</v>
      </c>
    </row>
    <row r="80" spans="1:7">
      <c r="A80" t="s">
        <v>202</v>
      </c>
      <c r="B80" t="s">
        <v>203</v>
      </c>
      <c r="C80" t="s">
        <v>204</v>
      </c>
      <c r="D80" t="s">
        <v>205</v>
      </c>
      <c r="E80">
        <v>16.399999999999999</v>
      </c>
      <c r="F80" t="s">
        <v>206</v>
      </c>
      <c r="G80" t="s">
        <v>11</v>
      </c>
    </row>
    <row r="81" spans="1:7">
      <c r="A81" t="s">
        <v>207</v>
      </c>
      <c r="B81" t="s">
        <v>208</v>
      </c>
      <c r="C81" t="s">
        <v>209</v>
      </c>
      <c r="D81" t="s">
        <v>210</v>
      </c>
      <c r="E81">
        <v>14.4</v>
      </c>
      <c r="F81" t="s">
        <v>211</v>
      </c>
      <c r="G81" t="s">
        <v>11</v>
      </c>
    </row>
    <row r="82" spans="1:7">
      <c r="A82" t="s">
        <v>212</v>
      </c>
      <c r="B82" t="s">
        <v>213</v>
      </c>
      <c r="C82" t="s">
        <v>214</v>
      </c>
      <c r="D82" t="s">
        <v>215</v>
      </c>
      <c r="E82">
        <v>15.6</v>
      </c>
      <c r="F82" t="s">
        <v>216</v>
      </c>
      <c r="G82" t="s">
        <v>11</v>
      </c>
    </row>
    <row r="83" spans="1:7">
      <c r="A83" t="s">
        <v>217</v>
      </c>
      <c r="B83">
        <v>7.6000000000000004E-4</v>
      </c>
      <c r="C83" t="s">
        <v>218</v>
      </c>
      <c r="D83">
        <v>0.5</v>
      </c>
      <c r="E83">
        <v>18.399999999999999</v>
      </c>
      <c r="F83" t="s">
        <v>219</v>
      </c>
      <c r="G83" t="s">
        <v>11</v>
      </c>
    </row>
    <row r="84" spans="1:7">
      <c r="A84" t="s">
        <v>220</v>
      </c>
      <c r="B84">
        <v>2.7E-4</v>
      </c>
      <c r="C84" t="s">
        <v>221</v>
      </c>
      <c r="D84">
        <v>0.5</v>
      </c>
      <c r="E84">
        <v>18.5</v>
      </c>
      <c r="F84">
        <v>1</v>
      </c>
      <c r="G84" t="s">
        <v>11</v>
      </c>
    </row>
    <row r="85" spans="1:7">
      <c r="A85" t="s">
        <v>222</v>
      </c>
      <c r="B85">
        <v>1.7000000000000001E-4</v>
      </c>
      <c r="C85" t="s">
        <v>223</v>
      </c>
      <c r="D85">
        <v>0.5</v>
      </c>
      <c r="E85">
        <v>18.7</v>
      </c>
      <c r="F85" t="s">
        <v>224</v>
      </c>
      <c r="G85" t="s">
        <v>11</v>
      </c>
    </row>
    <row r="86" spans="1:7">
      <c r="A86" t="s">
        <v>225</v>
      </c>
      <c r="B86" t="s">
        <v>226</v>
      </c>
      <c r="C86" t="s">
        <v>227</v>
      </c>
      <c r="D86" t="s">
        <v>228</v>
      </c>
      <c r="E86">
        <v>19</v>
      </c>
      <c r="F86">
        <v>0.4</v>
      </c>
      <c r="G86" t="s">
        <v>11</v>
      </c>
    </row>
    <row r="87" spans="1:7">
      <c r="A87" t="s">
        <v>229</v>
      </c>
      <c r="B87" t="s">
        <v>230</v>
      </c>
      <c r="C87" t="s">
        <v>231</v>
      </c>
      <c r="D87" t="s">
        <v>232</v>
      </c>
      <c r="E87">
        <v>15.8</v>
      </c>
      <c r="F87">
        <v>0.6</v>
      </c>
      <c r="G87" t="s">
        <v>11</v>
      </c>
    </row>
    <row r="88" spans="1:7">
      <c r="A88" t="s">
        <v>233</v>
      </c>
      <c r="B88" t="s">
        <v>234</v>
      </c>
      <c r="C88" t="s">
        <v>235</v>
      </c>
      <c r="D88" t="s">
        <v>236</v>
      </c>
      <c r="E88">
        <v>16.399999999999999</v>
      </c>
      <c r="F88">
        <v>0.5</v>
      </c>
      <c r="G88" t="s">
        <v>11</v>
      </c>
    </row>
    <row r="89" spans="1:7">
      <c r="A89" t="s">
        <v>237</v>
      </c>
      <c r="B89" t="s">
        <v>238</v>
      </c>
      <c r="C89" t="s">
        <v>239</v>
      </c>
      <c r="D89" t="s">
        <v>240</v>
      </c>
      <c r="E89">
        <v>19.399999999999999</v>
      </c>
      <c r="F89">
        <v>0.5</v>
      </c>
      <c r="G89" t="s">
        <v>11</v>
      </c>
    </row>
    <row r="90" spans="1:7">
      <c r="A90" t="s">
        <v>241</v>
      </c>
      <c r="B90">
        <v>5.9999999999999997E-7</v>
      </c>
      <c r="C90" t="s">
        <v>242</v>
      </c>
      <c r="D90">
        <v>0.5</v>
      </c>
      <c r="E90" t="s">
        <v>243</v>
      </c>
      <c r="F90" t="s">
        <v>243</v>
      </c>
      <c r="G90" t="s">
        <v>11</v>
      </c>
    </row>
    <row r="91" spans="1:7">
      <c r="A91" t="s">
        <v>244</v>
      </c>
      <c r="B91">
        <v>2.2000000000000001E-6</v>
      </c>
      <c r="C91" t="s">
        <v>245</v>
      </c>
      <c r="D91">
        <v>0.5</v>
      </c>
      <c r="E91" t="s">
        <v>243</v>
      </c>
      <c r="F91" t="s">
        <v>243</v>
      </c>
      <c r="G91" t="s">
        <v>11</v>
      </c>
    </row>
    <row r="92" spans="1:7">
      <c r="A92" t="s">
        <v>246</v>
      </c>
      <c r="B92">
        <v>2.9999999999999999E-7</v>
      </c>
      <c r="C92" t="s">
        <v>247</v>
      </c>
      <c r="D92">
        <v>0.5</v>
      </c>
      <c r="E92" t="s">
        <v>243</v>
      </c>
      <c r="F92" t="s">
        <v>243</v>
      </c>
      <c r="G92" t="s">
        <v>11</v>
      </c>
    </row>
    <row r="93" spans="1:7">
      <c r="A93" t="s">
        <v>248</v>
      </c>
      <c r="B93" t="s">
        <v>249</v>
      </c>
      <c r="C93" t="s">
        <v>250</v>
      </c>
      <c r="D93" t="s">
        <v>251</v>
      </c>
      <c r="E93" t="s">
        <v>243</v>
      </c>
      <c r="F93" t="s">
        <v>243</v>
      </c>
      <c r="G93" t="s">
        <v>11</v>
      </c>
    </row>
    <row r="94" spans="1:7">
      <c r="A94" t="s">
        <v>252</v>
      </c>
      <c r="B94">
        <v>9.9999999999999995E-8</v>
      </c>
      <c r="C94">
        <v>0.9</v>
      </c>
      <c r="D94">
        <v>0.5</v>
      </c>
      <c r="E94" t="s">
        <v>243</v>
      </c>
      <c r="F94" t="s">
        <v>243</v>
      </c>
      <c r="G94" t="s">
        <v>11</v>
      </c>
    </row>
    <row r="95" spans="1:7">
      <c r="A95" t="s">
        <v>253</v>
      </c>
      <c r="B95">
        <v>4.0000000000000002E-9</v>
      </c>
      <c r="C95">
        <v>0.3</v>
      </c>
      <c r="D95">
        <v>0.5</v>
      </c>
      <c r="E95" t="s">
        <v>243</v>
      </c>
      <c r="F95" t="s">
        <v>243</v>
      </c>
      <c r="G95" t="s">
        <v>11</v>
      </c>
    </row>
    <row r="96" spans="1:7">
      <c r="A96" t="s">
        <v>254</v>
      </c>
      <c r="B96">
        <v>3.3E-4</v>
      </c>
      <c r="C96">
        <v>9</v>
      </c>
      <c r="D96">
        <v>2.2999999999999998</v>
      </c>
      <c r="E96" t="s">
        <v>95</v>
      </c>
      <c r="F96">
        <v>0.06</v>
      </c>
      <c r="G96" t="s">
        <v>11</v>
      </c>
    </row>
    <row r="97" spans="1:7">
      <c r="A97" t="s">
        <v>255</v>
      </c>
      <c r="B97">
        <v>5.5000000000000003E-4</v>
      </c>
      <c r="C97">
        <v>11</v>
      </c>
      <c r="D97">
        <v>2.2999999999999998</v>
      </c>
      <c r="E97" t="s">
        <v>256</v>
      </c>
      <c r="F97">
        <v>0.06</v>
      </c>
      <c r="G97" t="s">
        <v>11</v>
      </c>
    </row>
    <row r="98" spans="1:7">
      <c r="A98" t="s">
        <v>257</v>
      </c>
      <c r="B98">
        <v>1.8000000000000001E-4</v>
      </c>
      <c r="C98">
        <v>7.5</v>
      </c>
      <c r="D98">
        <v>2.2999999999999998</v>
      </c>
      <c r="E98" t="s">
        <v>115</v>
      </c>
      <c r="F98">
        <v>0.06</v>
      </c>
      <c r="G98" t="s">
        <v>11</v>
      </c>
    </row>
    <row r="99" spans="1:7">
      <c r="A99" t="s">
        <v>258</v>
      </c>
      <c r="B99">
        <v>8.0000000000000007E-5</v>
      </c>
      <c r="C99">
        <v>6</v>
      </c>
      <c r="D99">
        <v>2.2999999999999998</v>
      </c>
      <c r="E99" t="s">
        <v>136</v>
      </c>
      <c r="F99">
        <v>0.06</v>
      </c>
      <c r="G99" t="s">
        <v>11</v>
      </c>
    </row>
    <row r="100" spans="1:7">
      <c r="A100" t="s">
        <v>259</v>
      </c>
      <c r="B100">
        <v>1.4E-5</v>
      </c>
      <c r="C100">
        <v>3.5</v>
      </c>
      <c r="D100">
        <v>2.2999999999999998</v>
      </c>
      <c r="E100" t="s">
        <v>153</v>
      </c>
      <c r="F100">
        <v>0.06</v>
      </c>
      <c r="G100" t="s">
        <v>11</v>
      </c>
    </row>
    <row r="101" spans="1:7">
      <c r="A101" t="s">
        <v>260</v>
      </c>
      <c r="B101">
        <v>2.2000000000000001E-4</v>
      </c>
      <c r="C101">
        <v>8</v>
      </c>
      <c r="D101">
        <v>2.2999999999999998</v>
      </c>
      <c r="E101" t="s">
        <v>113</v>
      </c>
      <c r="F101">
        <v>0.06</v>
      </c>
      <c r="G101" t="s">
        <v>11</v>
      </c>
    </row>
    <row r="102" spans="1:7">
      <c r="A102" t="s">
        <v>261</v>
      </c>
      <c r="B102">
        <v>1.4E-5</v>
      </c>
      <c r="C102">
        <v>3.5</v>
      </c>
      <c r="D102">
        <v>2.2999999999999998</v>
      </c>
      <c r="E102" t="s">
        <v>262</v>
      </c>
      <c r="F102">
        <v>0.06</v>
      </c>
      <c r="G102" t="s">
        <v>11</v>
      </c>
    </row>
    <row r="103" spans="1:7">
      <c r="A103" t="s">
        <v>263</v>
      </c>
      <c r="B103">
        <v>1.4E-3</v>
      </c>
      <c r="C103">
        <v>16</v>
      </c>
      <c r="D103">
        <v>2.2999999999999998</v>
      </c>
      <c r="E103" t="s">
        <v>264</v>
      </c>
      <c r="F103">
        <v>0.06</v>
      </c>
      <c r="G103" t="s">
        <v>11</v>
      </c>
    </row>
    <row r="104" spans="1:7">
      <c r="A104" t="s">
        <v>265</v>
      </c>
      <c r="B104">
        <v>2.0999999999999999E-5</v>
      </c>
      <c r="C104">
        <v>4</v>
      </c>
      <c r="D104">
        <v>2.2999999999999998</v>
      </c>
      <c r="E104" t="s">
        <v>141</v>
      </c>
      <c r="F104">
        <v>0.06</v>
      </c>
      <c r="G104" t="s">
        <v>11</v>
      </c>
    </row>
    <row r="105" spans="1:7">
      <c r="A105" t="s">
        <v>266</v>
      </c>
      <c r="B105">
        <v>5.1E-5</v>
      </c>
      <c r="C105">
        <v>5</v>
      </c>
      <c r="D105">
        <v>2.2999999999999998</v>
      </c>
      <c r="E105" t="s">
        <v>143</v>
      </c>
      <c r="F105">
        <v>0.06</v>
      </c>
      <c r="G105" t="s">
        <v>11</v>
      </c>
    </row>
    <row r="106" spans="1:7">
      <c r="A106" t="s">
        <v>267</v>
      </c>
      <c r="B106">
        <v>2.5999999999999999E-3</v>
      </c>
      <c r="C106">
        <v>20</v>
      </c>
      <c r="D106">
        <v>2.2999999999999998</v>
      </c>
      <c r="E106" t="s">
        <v>268</v>
      </c>
      <c r="F106">
        <v>0.06</v>
      </c>
      <c r="G106" t="s">
        <v>11</v>
      </c>
    </row>
    <row r="107" spans="1:7">
      <c r="A107" t="s">
        <v>269</v>
      </c>
      <c r="B107">
        <v>1.4E-5</v>
      </c>
      <c r="C107">
        <v>3.5</v>
      </c>
      <c r="D107">
        <v>2.2999999999999998</v>
      </c>
      <c r="E107" t="s">
        <v>153</v>
      </c>
      <c r="F107">
        <v>0.06</v>
      </c>
      <c r="G107" t="s">
        <v>11</v>
      </c>
    </row>
    <row r="108" spans="1:7">
      <c r="A108" t="s">
        <v>270</v>
      </c>
      <c r="B108">
        <v>2.3E-5</v>
      </c>
      <c r="C108">
        <v>3.5</v>
      </c>
      <c r="D108">
        <v>2.2999999999999998</v>
      </c>
      <c r="E108" t="s">
        <v>262</v>
      </c>
      <c r="F108">
        <v>0.04</v>
      </c>
      <c r="G108" t="s">
        <v>11</v>
      </c>
    </row>
    <row r="109" spans="1:7">
      <c r="A109" t="s">
        <v>271</v>
      </c>
      <c r="B109">
        <v>0</v>
      </c>
      <c r="C109">
        <v>3</v>
      </c>
      <c r="D109">
        <v>2.2999999999999998</v>
      </c>
      <c r="E109" t="s">
        <v>272</v>
      </c>
      <c r="F109">
        <v>0.04</v>
      </c>
      <c r="G109" t="s">
        <v>11</v>
      </c>
    </row>
    <row r="110" spans="1:7">
      <c r="A110" t="s">
        <v>273</v>
      </c>
      <c r="B110">
        <v>0</v>
      </c>
      <c r="C110">
        <v>3</v>
      </c>
      <c r="D110">
        <v>2.2999999999999998</v>
      </c>
      <c r="E110" t="s">
        <v>274</v>
      </c>
      <c r="F110">
        <v>0.04</v>
      </c>
      <c r="G110" t="s">
        <v>11</v>
      </c>
    </row>
    <row r="111" spans="1:7">
      <c r="A111" t="s">
        <v>275</v>
      </c>
      <c r="B111">
        <v>0</v>
      </c>
      <c r="C111">
        <v>3</v>
      </c>
      <c r="D111">
        <v>2.2999999999999998</v>
      </c>
      <c r="E111" t="s">
        <v>276</v>
      </c>
      <c r="F111">
        <v>0.04</v>
      </c>
      <c r="G111" t="s">
        <v>11</v>
      </c>
    </row>
    <row r="112" spans="1:7">
      <c r="A112" t="s">
        <v>277</v>
      </c>
      <c r="B112">
        <v>0</v>
      </c>
      <c r="C112">
        <v>3.5</v>
      </c>
      <c r="D112">
        <v>2.2999999999999998</v>
      </c>
      <c r="E112" t="s">
        <v>262</v>
      </c>
      <c r="F112">
        <v>0.04</v>
      </c>
      <c r="G112" t="s">
        <v>11</v>
      </c>
    </row>
    <row r="113" spans="1:7">
      <c r="A113" t="s">
        <v>278</v>
      </c>
      <c r="B113">
        <v>0</v>
      </c>
      <c r="C113">
        <v>2.5</v>
      </c>
      <c r="D113">
        <v>2.2999999999999998</v>
      </c>
      <c r="E113" t="s">
        <v>279</v>
      </c>
      <c r="F113">
        <v>0.04</v>
      </c>
      <c r="G113" t="s">
        <v>11</v>
      </c>
    </row>
    <row r="114" spans="1:7">
      <c r="A114" t="s">
        <v>280</v>
      </c>
      <c r="B114">
        <v>0</v>
      </c>
      <c r="C114">
        <v>2</v>
      </c>
      <c r="D114">
        <v>2.2999999999999998</v>
      </c>
      <c r="E114" t="s">
        <v>281</v>
      </c>
      <c r="F114">
        <v>0.04</v>
      </c>
      <c r="G114" t="s">
        <v>11</v>
      </c>
    </row>
    <row r="115" spans="1:7">
      <c r="A115" t="s">
        <v>282</v>
      </c>
      <c r="B115">
        <v>0</v>
      </c>
      <c r="C115">
        <v>3</v>
      </c>
      <c r="D115">
        <v>2.2999999999999998</v>
      </c>
      <c r="E115" t="s">
        <v>283</v>
      </c>
      <c r="F115">
        <v>0.04</v>
      </c>
      <c r="G115" t="s">
        <v>11</v>
      </c>
    </row>
    <row r="116" spans="1:7">
      <c r="A116" t="s">
        <v>284</v>
      </c>
      <c r="B116">
        <v>0</v>
      </c>
      <c r="C116">
        <v>3</v>
      </c>
      <c r="D116">
        <v>2.2999999999999998</v>
      </c>
      <c r="E116" t="s">
        <v>272</v>
      </c>
      <c r="F116">
        <v>0.04</v>
      </c>
      <c r="G116" t="s">
        <v>11</v>
      </c>
    </row>
    <row r="117" spans="1:7">
      <c r="A117" t="s">
        <v>285</v>
      </c>
      <c r="B117">
        <v>0</v>
      </c>
      <c r="C117">
        <v>3</v>
      </c>
      <c r="D117">
        <v>2.2999999999999998</v>
      </c>
      <c r="E117" t="s">
        <v>131</v>
      </c>
      <c r="F117">
        <v>0.04</v>
      </c>
      <c r="G117" t="s">
        <v>11</v>
      </c>
    </row>
    <row r="118" spans="1:7">
      <c r="A118" t="s">
        <v>286</v>
      </c>
      <c r="B118">
        <v>0</v>
      </c>
      <c r="C118">
        <v>3</v>
      </c>
      <c r="D118">
        <v>2.2999999999999998</v>
      </c>
      <c r="E118" t="s">
        <v>153</v>
      </c>
      <c r="F118">
        <v>0.04</v>
      </c>
      <c r="G118" t="s">
        <v>11</v>
      </c>
    </row>
    <row r="119" spans="1:7">
      <c r="A119" t="s">
        <v>287</v>
      </c>
      <c r="B119">
        <v>0</v>
      </c>
      <c r="C119">
        <v>3</v>
      </c>
      <c r="D119">
        <v>2.2999999999999998</v>
      </c>
      <c r="E119" t="s">
        <v>283</v>
      </c>
      <c r="F119">
        <v>0.04</v>
      </c>
      <c r="G119" t="s">
        <v>11</v>
      </c>
    </row>
    <row r="120" spans="1:7">
      <c r="A120" t="s">
        <v>288</v>
      </c>
      <c r="B120">
        <v>0</v>
      </c>
      <c r="C120">
        <v>3</v>
      </c>
      <c r="D120">
        <v>2.2999999999999998</v>
      </c>
      <c r="E120" t="s">
        <v>289</v>
      </c>
      <c r="F120">
        <v>0.04</v>
      </c>
      <c r="G120" t="s">
        <v>11</v>
      </c>
    </row>
    <row r="121" spans="1:7">
      <c r="A121" t="s">
        <v>290</v>
      </c>
      <c r="B121">
        <v>0</v>
      </c>
      <c r="C121">
        <v>3</v>
      </c>
      <c r="D121">
        <v>2.2999999999999998</v>
      </c>
      <c r="E121" t="s">
        <v>291</v>
      </c>
      <c r="F121">
        <v>0.04</v>
      </c>
      <c r="G121" t="s">
        <v>11</v>
      </c>
    </row>
    <row r="122" spans="1:7">
      <c r="A122" t="s">
        <v>292</v>
      </c>
      <c r="B122">
        <v>0</v>
      </c>
      <c r="C122">
        <v>3</v>
      </c>
      <c r="D122">
        <v>2.2999999999999998</v>
      </c>
      <c r="E122" t="s">
        <v>279</v>
      </c>
      <c r="F122">
        <v>0.04</v>
      </c>
      <c r="G122" t="s">
        <v>11</v>
      </c>
    </row>
    <row r="123" spans="1:7">
      <c r="A123" t="s">
        <v>293</v>
      </c>
      <c r="B123">
        <v>0</v>
      </c>
      <c r="C123">
        <v>3</v>
      </c>
      <c r="D123">
        <v>2.2999999999999998</v>
      </c>
      <c r="E123" t="s">
        <v>272</v>
      </c>
      <c r="F123">
        <v>0.04</v>
      </c>
      <c r="G123" t="s">
        <v>11</v>
      </c>
    </row>
    <row r="124" spans="1:7">
      <c r="A124" t="s">
        <v>294</v>
      </c>
      <c r="B124">
        <v>0</v>
      </c>
      <c r="C124">
        <v>3</v>
      </c>
      <c r="D124">
        <v>2.2999999999999998</v>
      </c>
      <c r="E124" t="s">
        <v>153</v>
      </c>
      <c r="F124">
        <v>0.04</v>
      </c>
      <c r="G124" t="s">
        <v>11</v>
      </c>
    </row>
    <row r="125" spans="1:7">
      <c r="A125" t="s">
        <v>295</v>
      </c>
      <c r="B125">
        <v>0</v>
      </c>
      <c r="C125">
        <v>3</v>
      </c>
      <c r="D125">
        <v>2.2999999999999998</v>
      </c>
      <c r="E125" t="s">
        <v>289</v>
      </c>
      <c r="F125">
        <v>0.04</v>
      </c>
      <c r="G125" t="s">
        <v>11</v>
      </c>
    </row>
    <row r="126" spans="1:7">
      <c r="A126" t="s">
        <v>296</v>
      </c>
      <c r="B126">
        <v>0</v>
      </c>
      <c r="C126">
        <v>2.5</v>
      </c>
      <c r="D126">
        <v>2.2999999999999998</v>
      </c>
      <c r="E126" t="s">
        <v>291</v>
      </c>
      <c r="F126">
        <v>0.04</v>
      </c>
      <c r="G126" t="s">
        <v>11</v>
      </c>
    </row>
    <row r="127" spans="1:7">
      <c r="A127" t="s">
        <v>297</v>
      </c>
      <c r="B127">
        <v>0</v>
      </c>
      <c r="C127">
        <v>3</v>
      </c>
      <c r="D127">
        <v>2.2999999999999998</v>
      </c>
      <c r="E127" t="s">
        <v>289</v>
      </c>
      <c r="F127">
        <v>0.04</v>
      </c>
      <c r="G127" t="s">
        <v>11</v>
      </c>
    </row>
    <row r="128" spans="1:7">
      <c r="A128" t="s">
        <v>298</v>
      </c>
      <c r="B128">
        <v>0</v>
      </c>
      <c r="C128">
        <v>2</v>
      </c>
      <c r="D128">
        <v>2.2999999999999998</v>
      </c>
      <c r="E128" t="s">
        <v>299</v>
      </c>
      <c r="F128">
        <v>0.04</v>
      </c>
      <c r="G128" t="s">
        <v>11</v>
      </c>
    </row>
    <row r="129" spans="1:7">
      <c r="A129" t="s">
        <v>300</v>
      </c>
      <c r="B129">
        <v>0</v>
      </c>
      <c r="C129">
        <v>3</v>
      </c>
      <c r="D129">
        <v>2.2999999999999998</v>
      </c>
      <c r="E129" t="s">
        <v>283</v>
      </c>
      <c r="F129">
        <v>0.04</v>
      </c>
      <c r="G129" t="s">
        <v>11</v>
      </c>
    </row>
    <row r="130" spans="1:7">
      <c r="A130" t="s">
        <v>301</v>
      </c>
      <c r="B130">
        <v>0</v>
      </c>
      <c r="C130">
        <v>2.5</v>
      </c>
      <c r="D130">
        <v>2.2999999999999998</v>
      </c>
      <c r="E130" t="s">
        <v>283</v>
      </c>
      <c r="F130">
        <v>0.04</v>
      </c>
      <c r="G130" t="s">
        <v>11</v>
      </c>
    </row>
    <row r="131" spans="1:7">
      <c r="A131" t="s">
        <v>302</v>
      </c>
      <c r="B131">
        <v>0</v>
      </c>
      <c r="C131">
        <v>3</v>
      </c>
      <c r="D131">
        <v>2.2999999999999998</v>
      </c>
      <c r="E131" t="s">
        <v>272</v>
      </c>
      <c r="F131">
        <v>0.04</v>
      </c>
      <c r="G131" t="s">
        <v>11</v>
      </c>
    </row>
    <row r="132" spans="1:7">
      <c r="A132" t="s">
        <v>303</v>
      </c>
      <c r="B132">
        <v>0</v>
      </c>
      <c r="C132">
        <v>2</v>
      </c>
      <c r="D132">
        <v>2.2999999999999998</v>
      </c>
      <c r="E132" t="s">
        <v>304</v>
      </c>
      <c r="F132">
        <v>0.04</v>
      </c>
      <c r="G132" t="s">
        <v>11</v>
      </c>
    </row>
    <row r="133" spans="1:7">
      <c r="A133" t="s">
        <v>305</v>
      </c>
      <c r="B133" t="s">
        <v>306</v>
      </c>
      <c r="C133" t="s">
        <v>307</v>
      </c>
      <c r="D133" t="s">
        <v>308</v>
      </c>
      <c r="E133" t="s">
        <v>309</v>
      </c>
      <c r="F133" t="s">
        <v>310</v>
      </c>
      <c r="G133" t="s">
        <v>12</v>
      </c>
    </row>
    <row r="134" spans="1:7">
      <c r="A134" t="s">
        <v>311</v>
      </c>
      <c r="B134" t="s">
        <v>312</v>
      </c>
      <c r="C134" t="s">
        <v>313</v>
      </c>
      <c r="D134" t="s">
        <v>314</v>
      </c>
      <c r="E134" t="s">
        <v>315</v>
      </c>
      <c r="F134" t="s">
        <v>316</v>
      </c>
      <c r="G134" t="s">
        <v>12</v>
      </c>
    </row>
    <row r="135" spans="1:7">
      <c r="A135" t="s">
        <v>317</v>
      </c>
      <c r="B135" t="s">
        <v>318</v>
      </c>
      <c r="C135" t="s">
        <v>319</v>
      </c>
      <c r="D135" t="s">
        <v>320</v>
      </c>
      <c r="E135" t="s">
        <v>321</v>
      </c>
      <c r="F135" t="s">
        <v>322</v>
      </c>
      <c r="G135" t="s">
        <v>12</v>
      </c>
    </row>
    <row r="136" spans="1:7">
      <c r="A136" t="s">
        <v>323</v>
      </c>
      <c r="B136" t="s">
        <v>324</v>
      </c>
      <c r="C136" t="s">
        <v>325</v>
      </c>
      <c r="D136" t="s">
        <v>326</v>
      </c>
      <c r="E136" t="s">
        <v>309</v>
      </c>
      <c r="F136" t="s">
        <v>327</v>
      </c>
      <c r="G136" t="s">
        <v>12</v>
      </c>
    </row>
    <row r="137" spans="1:7">
      <c r="A137" t="s">
        <v>328</v>
      </c>
      <c r="B137" t="s">
        <v>329</v>
      </c>
      <c r="C137" t="s">
        <v>330</v>
      </c>
      <c r="D137" t="s">
        <v>331</v>
      </c>
      <c r="E137" t="s">
        <v>332</v>
      </c>
      <c r="F137" t="s">
        <v>333</v>
      </c>
      <c r="G137" t="s">
        <v>12</v>
      </c>
    </row>
    <row r="138" spans="1:7">
      <c r="A138" t="s">
        <v>334</v>
      </c>
      <c r="B138">
        <v>3.0000000000000001E-3</v>
      </c>
      <c r="C138" t="s">
        <v>335</v>
      </c>
      <c r="D138">
        <v>1.3</v>
      </c>
      <c r="E138" t="s">
        <v>336</v>
      </c>
      <c r="F138">
        <v>7.0000000000000007E-2</v>
      </c>
      <c r="G138" t="s">
        <v>12</v>
      </c>
    </row>
    <row r="139" spans="1:7">
      <c r="A139" t="s">
        <v>337</v>
      </c>
      <c r="B139">
        <v>3.5999999999999999E-3</v>
      </c>
      <c r="C139" t="s">
        <v>338</v>
      </c>
      <c r="D139">
        <v>1.3</v>
      </c>
      <c r="E139" t="s">
        <v>339</v>
      </c>
      <c r="F139">
        <v>7.0000000000000007E-2</v>
      </c>
      <c r="G139" t="s">
        <v>12</v>
      </c>
    </row>
    <row r="140" spans="1:7">
      <c r="A140" t="s">
        <v>340</v>
      </c>
      <c r="B140">
        <v>6.1999999999999998E-3</v>
      </c>
      <c r="C140" t="s">
        <v>341</v>
      </c>
      <c r="D140">
        <v>1.3</v>
      </c>
      <c r="E140" t="s">
        <v>342</v>
      </c>
      <c r="F140" t="s">
        <v>343</v>
      </c>
      <c r="G140" t="s">
        <v>12</v>
      </c>
    </row>
    <row r="141" spans="1:7">
      <c r="A141" t="s">
        <v>344</v>
      </c>
      <c r="B141">
        <v>2.29E-2</v>
      </c>
      <c r="C141" t="s">
        <v>345</v>
      </c>
      <c r="D141">
        <v>1.3</v>
      </c>
      <c r="E141" t="s">
        <v>346</v>
      </c>
      <c r="F141" t="s">
        <v>347</v>
      </c>
      <c r="G141" t="s">
        <v>12</v>
      </c>
    </row>
    <row r="142" spans="1:7">
      <c r="A142" t="s">
        <v>348</v>
      </c>
      <c r="B142">
        <v>1.1900000000000001E-2</v>
      </c>
      <c r="C142" t="s">
        <v>349</v>
      </c>
      <c r="D142">
        <v>1.3</v>
      </c>
      <c r="E142" t="s">
        <v>350</v>
      </c>
      <c r="F142" t="s">
        <v>351</v>
      </c>
      <c r="G142" t="s">
        <v>12</v>
      </c>
    </row>
    <row r="143" spans="1:7">
      <c r="A143" t="s">
        <v>352</v>
      </c>
      <c r="B143">
        <v>3.7199999999999997E-2</v>
      </c>
      <c r="C143" t="s">
        <v>353</v>
      </c>
      <c r="D143">
        <v>1.3</v>
      </c>
      <c r="E143" t="s">
        <v>354</v>
      </c>
      <c r="F143" t="s">
        <v>355</v>
      </c>
      <c r="G143" t="s">
        <v>12</v>
      </c>
    </row>
    <row r="144" spans="1:7">
      <c r="A144" t="s">
        <v>356</v>
      </c>
      <c r="B144">
        <v>0.11219999999999999</v>
      </c>
      <c r="C144" t="s">
        <v>357</v>
      </c>
      <c r="D144">
        <v>1.3</v>
      </c>
      <c r="E144" t="s">
        <v>358</v>
      </c>
      <c r="F144" t="s">
        <v>359</v>
      </c>
      <c r="G144" t="s">
        <v>12</v>
      </c>
    </row>
    <row r="145" spans="1:7">
      <c r="A145" t="s">
        <v>360</v>
      </c>
      <c r="B145">
        <v>1.7000000000000001E-2</v>
      </c>
      <c r="C145" t="s">
        <v>361</v>
      </c>
      <c r="D145">
        <v>1.3</v>
      </c>
      <c r="E145" t="s">
        <v>362</v>
      </c>
      <c r="F145" t="s">
        <v>363</v>
      </c>
      <c r="G145" t="s">
        <v>12</v>
      </c>
    </row>
    <row r="146" spans="1:7">
      <c r="A146" t="s">
        <v>364</v>
      </c>
      <c r="B146">
        <v>2.3800000000000002E-2</v>
      </c>
      <c r="C146" t="s">
        <v>365</v>
      </c>
      <c r="D146">
        <v>1.3</v>
      </c>
      <c r="E146" t="s">
        <v>366</v>
      </c>
      <c r="F146" t="s">
        <v>367</v>
      </c>
      <c r="G146" t="s">
        <v>12</v>
      </c>
    </row>
    <row r="147" spans="1:7">
      <c r="A147" t="s">
        <v>368</v>
      </c>
      <c r="B147">
        <v>0.19309999999999999</v>
      </c>
      <c r="C147" t="s">
        <v>369</v>
      </c>
      <c r="D147">
        <v>1.3</v>
      </c>
      <c r="E147" t="s">
        <v>370</v>
      </c>
      <c r="F147" t="s">
        <v>371</v>
      </c>
      <c r="G147" t="s">
        <v>12</v>
      </c>
    </row>
    <row r="148" spans="1:7">
      <c r="A148" t="s">
        <v>372</v>
      </c>
      <c r="B148">
        <v>0.02</v>
      </c>
      <c r="C148">
        <v>36</v>
      </c>
      <c r="D148">
        <v>1.5</v>
      </c>
      <c r="E148" t="s">
        <v>145</v>
      </c>
      <c r="F148">
        <v>0.04</v>
      </c>
      <c r="G148" t="s">
        <v>12</v>
      </c>
    </row>
    <row r="149" spans="1:7">
      <c r="A149" t="s">
        <v>373</v>
      </c>
      <c r="B149">
        <v>0.18</v>
      </c>
      <c r="C149">
        <v>75</v>
      </c>
      <c r="D149">
        <v>1.5</v>
      </c>
      <c r="E149" t="s">
        <v>89</v>
      </c>
      <c r="F149">
        <v>0.04</v>
      </c>
      <c r="G149" t="s">
        <v>12</v>
      </c>
    </row>
    <row r="150" spans="1:7">
      <c r="A150" t="s">
        <v>374</v>
      </c>
      <c r="B150">
        <v>6.6E-3</v>
      </c>
      <c r="C150">
        <v>25</v>
      </c>
      <c r="D150">
        <v>1.5</v>
      </c>
      <c r="E150" t="s">
        <v>125</v>
      </c>
      <c r="F150">
        <v>0.04</v>
      </c>
      <c r="G150" t="s">
        <v>12</v>
      </c>
    </row>
    <row r="151" spans="1:7">
      <c r="A151" t="s">
        <v>375</v>
      </c>
      <c r="B151">
        <v>5.7999999999999996E-3</v>
      </c>
      <c r="C151">
        <v>24</v>
      </c>
      <c r="D151">
        <v>1.5</v>
      </c>
      <c r="E151" t="s">
        <v>128</v>
      </c>
      <c r="F151">
        <v>0.04</v>
      </c>
      <c r="G151" t="s">
        <v>12</v>
      </c>
    </row>
    <row r="152" spans="1:7">
      <c r="A152" t="s">
        <v>376</v>
      </c>
      <c r="B152">
        <v>1.6999999999999999E-3</v>
      </c>
      <c r="C152">
        <v>16</v>
      </c>
      <c r="D152">
        <v>1.5</v>
      </c>
      <c r="E152" t="s">
        <v>274</v>
      </c>
      <c r="F152">
        <v>0.04</v>
      </c>
      <c r="G152" t="s">
        <v>12</v>
      </c>
    </row>
    <row r="153" spans="1:7">
      <c r="A153" t="s">
        <v>377</v>
      </c>
      <c r="B153">
        <v>3.1E-4</v>
      </c>
      <c r="C153">
        <v>9</v>
      </c>
      <c r="D153">
        <v>1.5</v>
      </c>
      <c r="E153" t="s">
        <v>378</v>
      </c>
      <c r="F153">
        <v>0.04</v>
      </c>
      <c r="G153" t="s">
        <v>12</v>
      </c>
    </row>
    <row r="154" spans="1:7">
      <c r="A154" t="s">
        <v>379</v>
      </c>
      <c r="B154">
        <v>5.5999999999999995E-4</v>
      </c>
      <c r="C154">
        <v>11</v>
      </c>
      <c r="D154">
        <v>1.5</v>
      </c>
      <c r="E154" t="s">
        <v>281</v>
      </c>
      <c r="F154">
        <v>0.04</v>
      </c>
      <c r="G154" t="s">
        <v>12</v>
      </c>
    </row>
    <row r="155" spans="1:7">
      <c r="A155" t="s">
        <v>380</v>
      </c>
      <c r="B155">
        <v>4.2000000000000002E-4</v>
      </c>
      <c r="C155">
        <v>10</v>
      </c>
      <c r="D155">
        <v>1.5</v>
      </c>
      <c r="E155" t="s">
        <v>299</v>
      </c>
      <c r="F155">
        <v>0.04</v>
      </c>
      <c r="G155" t="s">
        <v>12</v>
      </c>
    </row>
    <row r="156" spans="1:7">
      <c r="A156" t="s">
        <v>381</v>
      </c>
      <c r="B156">
        <v>4.2000000000000002E-4</v>
      </c>
      <c r="C156">
        <v>10</v>
      </c>
      <c r="D156">
        <v>1.5</v>
      </c>
      <c r="E156" t="s">
        <v>382</v>
      </c>
      <c r="F156">
        <v>0.04</v>
      </c>
      <c r="G156" t="s">
        <v>12</v>
      </c>
    </row>
    <row r="157" spans="1:7">
      <c r="A157" t="s">
        <v>383</v>
      </c>
      <c r="B157">
        <v>1.1999999999999999E-3</v>
      </c>
      <c r="C157" t="s">
        <v>384</v>
      </c>
      <c r="D157">
        <v>1.3</v>
      </c>
      <c r="E157" t="s">
        <v>385</v>
      </c>
      <c r="F157" t="s">
        <v>386</v>
      </c>
      <c r="G157" t="s">
        <v>12</v>
      </c>
    </row>
    <row r="158" spans="1:7">
      <c r="A158" t="s">
        <v>387</v>
      </c>
      <c r="B158">
        <v>5.9999999999999995E-4</v>
      </c>
      <c r="C158" t="s">
        <v>388</v>
      </c>
      <c r="D158">
        <v>1.3</v>
      </c>
      <c r="E158" t="s">
        <v>389</v>
      </c>
      <c r="F158" t="s">
        <v>390</v>
      </c>
      <c r="G158" t="s">
        <v>12</v>
      </c>
    </row>
    <row r="159" spans="1:7">
      <c r="A159" t="s">
        <v>391</v>
      </c>
      <c r="B159">
        <v>2.0000000000000001E-4</v>
      </c>
      <c r="C159" t="s">
        <v>392</v>
      </c>
      <c r="D159">
        <v>1.3</v>
      </c>
      <c r="E159" t="s">
        <v>393</v>
      </c>
      <c r="F159" t="s">
        <v>386</v>
      </c>
      <c r="G159" t="s">
        <v>12</v>
      </c>
    </row>
    <row r="160" spans="1:7">
      <c r="A160" t="s">
        <v>394</v>
      </c>
      <c r="B160" t="s">
        <v>395</v>
      </c>
      <c r="C160" t="s">
        <v>396</v>
      </c>
      <c r="D160" t="s">
        <v>397</v>
      </c>
      <c r="E160">
        <v>13.54</v>
      </c>
      <c r="F160">
        <v>0.71899999999999997</v>
      </c>
      <c r="G160" t="s">
        <v>13</v>
      </c>
    </row>
    <row r="161" spans="1:7">
      <c r="A161" t="s">
        <v>398</v>
      </c>
      <c r="B161">
        <v>2.06</v>
      </c>
      <c r="C161" t="s">
        <v>399</v>
      </c>
      <c r="D161">
        <v>1.5</v>
      </c>
      <c r="E161" t="s">
        <v>78</v>
      </c>
      <c r="F161">
        <v>0.155</v>
      </c>
      <c r="G161" t="s">
        <v>13</v>
      </c>
    </row>
    <row r="162" spans="1:7">
      <c r="A162" t="s">
        <v>400</v>
      </c>
      <c r="B162">
        <v>1.2999999999999999E-2</v>
      </c>
      <c r="C162" t="s">
        <v>401</v>
      </c>
      <c r="D162">
        <v>1.3</v>
      </c>
      <c r="E162">
        <v>23.91</v>
      </c>
      <c r="F162">
        <v>7.1999999999999995E-2</v>
      </c>
      <c r="G162" t="s">
        <v>13</v>
      </c>
    </row>
    <row r="163" spans="1:7">
      <c r="A163" t="s">
        <v>402</v>
      </c>
      <c r="B163">
        <v>2.5000000000000001E-2</v>
      </c>
      <c r="C163" t="s">
        <v>403</v>
      </c>
      <c r="D163">
        <v>1.3</v>
      </c>
      <c r="E163">
        <v>23.32</v>
      </c>
      <c r="F163">
        <v>9.0999999999999998E-2</v>
      </c>
      <c r="G163" t="s">
        <v>13</v>
      </c>
    </row>
    <row r="164" spans="1:7">
      <c r="A164" t="s">
        <v>404</v>
      </c>
      <c r="B164">
        <v>0.14000000000000001</v>
      </c>
      <c r="C164" t="s">
        <v>405</v>
      </c>
      <c r="D164">
        <v>1.3</v>
      </c>
      <c r="E164">
        <v>22</v>
      </c>
      <c r="F164">
        <v>0.09</v>
      </c>
      <c r="G164" t="s">
        <v>13</v>
      </c>
    </row>
    <row r="165" spans="1:7">
      <c r="A165" t="s">
        <v>406</v>
      </c>
      <c r="B165">
        <v>0.25</v>
      </c>
      <c r="C165" t="s">
        <v>407</v>
      </c>
      <c r="D165">
        <v>1.3</v>
      </c>
      <c r="E165">
        <v>21.85</v>
      </c>
      <c r="F165">
        <v>7.9000000000000001E-2</v>
      </c>
      <c r="G165" t="s">
        <v>13</v>
      </c>
    </row>
    <row r="166" spans="1:7">
      <c r="A166" t="s">
        <v>408</v>
      </c>
      <c r="B166">
        <v>0.33</v>
      </c>
      <c r="C166" t="s">
        <v>409</v>
      </c>
      <c r="D166">
        <v>1.3</v>
      </c>
      <c r="E166">
        <v>21.49</v>
      </c>
      <c r="F166">
        <v>9.0999999999999998E-2</v>
      </c>
      <c r="G166" t="s">
        <v>13</v>
      </c>
    </row>
    <row r="167" spans="1:7">
      <c r="A167" t="s">
        <v>410</v>
      </c>
      <c r="B167">
        <v>3.36</v>
      </c>
      <c r="C167" t="s">
        <v>411</v>
      </c>
      <c r="D167">
        <v>1.3</v>
      </c>
      <c r="E167">
        <v>19.75</v>
      </c>
      <c r="F167">
        <v>9.6000000000000002E-2</v>
      </c>
      <c r="G167" t="s">
        <v>13</v>
      </c>
    </row>
    <row r="168" spans="1:7">
      <c r="A168" t="s">
        <v>412</v>
      </c>
      <c r="B168">
        <v>1.2E-2</v>
      </c>
      <c r="C168">
        <v>31</v>
      </c>
      <c r="D168">
        <v>1.5</v>
      </c>
      <c r="E168" t="s">
        <v>289</v>
      </c>
      <c r="F168">
        <v>0.04</v>
      </c>
      <c r="G168" t="s">
        <v>13</v>
      </c>
    </row>
    <row r="169" spans="1:7">
      <c r="A169" t="s">
        <v>413</v>
      </c>
      <c r="B169">
        <v>3.3E-3</v>
      </c>
      <c r="C169">
        <v>20</v>
      </c>
      <c r="D169">
        <v>1.5</v>
      </c>
      <c r="E169" t="s">
        <v>414</v>
      </c>
      <c r="F169">
        <v>0.04</v>
      </c>
      <c r="G169" t="s">
        <v>13</v>
      </c>
    </row>
    <row r="170" spans="1:7">
      <c r="A170" t="s">
        <v>415</v>
      </c>
      <c r="B170">
        <v>4.4999999999999997E-3</v>
      </c>
      <c r="C170">
        <v>22</v>
      </c>
      <c r="D170">
        <v>1.5</v>
      </c>
      <c r="E170" t="s">
        <v>414</v>
      </c>
      <c r="F170">
        <v>0.04</v>
      </c>
      <c r="G170" t="s">
        <v>13</v>
      </c>
    </row>
    <row r="171" spans="1:7">
      <c r="A171" t="s">
        <v>416</v>
      </c>
      <c r="B171">
        <v>3.8999999999999998E-3</v>
      </c>
      <c r="C171">
        <v>21</v>
      </c>
      <c r="D171">
        <v>1.5</v>
      </c>
      <c r="E171" t="s">
        <v>414</v>
      </c>
      <c r="F171">
        <v>0.04</v>
      </c>
      <c r="G171" t="s">
        <v>13</v>
      </c>
    </row>
    <row r="172" spans="1:7">
      <c r="A172" t="s">
        <v>417</v>
      </c>
      <c r="B172">
        <v>1.0999999999999999E-2</v>
      </c>
      <c r="C172">
        <v>30</v>
      </c>
      <c r="D172">
        <v>1.5</v>
      </c>
      <c r="E172" t="s">
        <v>283</v>
      </c>
      <c r="F172">
        <v>0.04</v>
      </c>
      <c r="G172" t="s">
        <v>13</v>
      </c>
    </row>
    <row r="173" spans="1:7">
      <c r="A173" t="s">
        <v>418</v>
      </c>
      <c r="B173">
        <v>2.9999999999999997E-4</v>
      </c>
      <c r="C173">
        <v>9</v>
      </c>
      <c r="D173">
        <v>1.3</v>
      </c>
      <c r="E173" t="s">
        <v>419</v>
      </c>
      <c r="F173">
        <v>0.1</v>
      </c>
      <c r="G173" t="s">
        <v>13</v>
      </c>
    </row>
    <row r="174" spans="1:7">
      <c r="A174" t="s">
        <v>420</v>
      </c>
      <c r="B174" t="s">
        <v>421</v>
      </c>
      <c r="C174" t="s">
        <v>422</v>
      </c>
      <c r="D174" t="s">
        <v>423</v>
      </c>
      <c r="E174" t="s">
        <v>424</v>
      </c>
      <c r="F174" t="s">
        <v>425</v>
      </c>
      <c r="G174" t="s">
        <v>14</v>
      </c>
    </row>
    <row r="175" spans="1:7">
      <c r="A175" t="s">
        <v>426</v>
      </c>
      <c r="B175" t="s">
        <v>427</v>
      </c>
      <c r="C175" t="s">
        <v>428</v>
      </c>
      <c r="D175">
        <v>2.1</v>
      </c>
      <c r="E175" t="s">
        <v>429</v>
      </c>
      <c r="F175">
        <v>0.35</v>
      </c>
      <c r="G175" t="s">
        <v>14</v>
      </c>
    </row>
    <row r="176" spans="1:7">
      <c r="A176" t="s">
        <v>430</v>
      </c>
      <c r="B176" t="s">
        <v>431</v>
      </c>
      <c r="C176" t="s">
        <v>432</v>
      </c>
      <c r="D176">
        <v>0.8</v>
      </c>
      <c r="E176" t="s">
        <v>433</v>
      </c>
      <c r="F176">
        <v>0.35</v>
      </c>
      <c r="G176" t="s">
        <v>14</v>
      </c>
    </row>
    <row r="177" spans="1:7">
      <c r="A177" t="s">
        <v>434</v>
      </c>
      <c r="B177" t="s">
        <v>435</v>
      </c>
      <c r="C177">
        <v>14</v>
      </c>
      <c r="D177">
        <v>1.4</v>
      </c>
      <c r="E177" t="s">
        <v>436</v>
      </c>
      <c r="F177">
        <v>0.35</v>
      </c>
      <c r="G177" t="s">
        <v>14</v>
      </c>
    </row>
    <row r="178" spans="1:7">
      <c r="A178" t="s">
        <v>437</v>
      </c>
      <c r="B178" t="s">
        <v>438</v>
      </c>
      <c r="C178">
        <v>10</v>
      </c>
      <c r="D178" t="s">
        <v>243</v>
      </c>
      <c r="E178" t="s">
        <v>439</v>
      </c>
      <c r="F178">
        <v>0.35</v>
      </c>
      <c r="G17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5DD6-1A83-4F1F-B0C3-EDC91C87E9FD}">
  <dimension ref="A1:J173"/>
  <sheetViews>
    <sheetView topLeftCell="A152" workbookViewId="0">
      <selection activeCell="J168" sqref="J168:J170"/>
    </sheetView>
  </sheetViews>
  <sheetFormatPr defaultRowHeight="14.4"/>
  <cols>
    <col min="1" max="1" width="19.44140625" bestFit="1" customWidth="1"/>
    <col min="2" max="2" width="14.6640625" bestFit="1" customWidth="1"/>
    <col min="3" max="3" width="44.6640625" bestFit="1" customWidth="1"/>
    <col min="4" max="4" width="13.88671875" bestFit="1" customWidth="1"/>
    <col min="5" max="5" width="18.77734375" bestFit="1" customWidth="1"/>
    <col min="6" max="8" width="18.77734375" customWidth="1"/>
    <col min="9" max="9" width="12.88671875" bestFit="1" customWidth="1"/>
    <col min="10" max="10" width="15.77734375" bestFit="1" customWidth="1"/>
  </cols>
  <sheetData>
    <row r="1" spans="1:10">
      <c r="A1" t="s">
        <v>2</v>
      </c>
      <c r="B1" t="s">
        <v>548</v>
      </c>
      <c r="C1" t="s">
        <v>453</v>
      </c>
      <c r="D1" t="s">
        <v>549</v>
      </c>
      <c r="E1" t="s">
        <v>550</v>
      </c>
      <c r="F1" t="s">
        <v>553</v>
      </c>
      <c r="G1" t="s">
        <v>554</v>
      </c>
      <c r="H1" t="s">
        <v>555</v>
      </c>
      <c r="I1" t="s">
        <v>533</v>
      </c>
      <c r="J1" t="s">
        <v>551</v>
      </c>
    </row>
    <row r="2" spans="1:10">
      <c r="A2" t="s">
        <v>18</v>
      </c>
      <c r="D2" s="1">
        <v>384400</v>
      </c>
      <c r="E2">
        <v>3476</v>
      </c>
      <c r="H2" t="s">
        <v>556</v>
      </c>
      <c r="I2">
        <v>27.321999999999999</v>
      </c>
      <c r="J2" t="s">
        <v>8</v>
      </c>
    </row>
    <row r="3" spans="1:10">
      <c r="A3" t="s">
        <v>28</v>
      </c>
      <c r="B3">
        <v>1877</v>
      </c>
      <c r="C3" t="s">
        <v>454</v>
      </c>
      <c r="D3" s="1">
        <v>23460</v>
      </c>
      <c r="E3">
        <v>8</v>
      </c>
      <c r="H3" t="s">
        <v>556</v>
      </c>
      <c r="I3">
        <v>1.2629999999999999</v>
      </c>
      <c r="J3" t="s">
        <v>9</v>
      </c>
    </row>
    <row r="4" spans="1:10">
      <c r="A4" t="s">
        <v>22</v>
      </c>
      <c r="B4">
        <v>1877</v>
      </c>
      <c r="C4" t="s">
        <v>454</v>
      </c>
      <c r="D4" s="1">
        <v>9270</v>
      </c>
      <c r="F4">
        <v>20</v>
      </c>
      <c r="G4">
        <v>28</v>
      </c>
      <c r="H4" t="s">
        <v>557</v>
      </c>
      <c r="I4">
        <v>0.31900000000000001</v>
      </c>
      <c r="J4" t="s">
        <v>9</v>
      </c>
    </row>
    <row r="5" spans="1:10">
      <c r="A5" t="s">
        <v>82</v>
      </c>
      <c r="B5">
        <v>1979</v>
      </c>
      <c r="C5" t="s">
        <v>455</v>
      </c>
      <c r="D5" s="1">
        <v>128980</v>
      </c>
      <c r="F5">
        <v>16</v>
      </c>
      <c r="G5">
        <v>26</v>
      </c>
      <c r="H5" t="s">
        <v>557</v>
      </c>
      <c r="I5">
        <v>0.29799999999999999</v>
      </c>
      <c r="J5" t="s">
        <v>10</v>
      </c>
    </row>
    <row r="6" spans="1:10">
      <c r="A6" t="s">
        <v>114</v>
      </c>
      <c r="B6">
        <v>2001</v>
      </c>
      <c r="C6" t="s">
        <v>456</v>
      </c>
      <c r="D6" s="1">
        <v>23547000</v>
      </c>
      <c r="E6">
        <v>3</v>
      </c>
      <c r="H6" t="s">
        <v>556</v>
      </c>
      <c r="I6">
        <v>736</v>
      </c>
      <c r="J6" t="s">
        <v>10</v>
      </c>
    </row>
    <row r="7" spans="1:10">
      <c r="A7" t="s">
        <v>58</v>
      </c>
      <c r="B7">
        <v>1892</v>
      </c>
      <c r="C7" t="s">
        <v>457</v>
      </c>
      <c r="D7" s="1">
        <v>181300</v>
      </c>
      <c r="F7">
        <v>134</v>
      </c>
      <c r="G7">
        <v>262</v>
      </c>
      <c r="H7" t="s">
        <v>557</v>
      </c>
      <c r="I7">
        <v>0.498</v>
      </c>
      <c r="J7" t="s">
        <v>10</v>
      </c>
    </row>
    <row r="8" spans="1:10">
      <c r="A8" t="s">
        <v>75</v>
      </c>
      <c r="B8">
        <v>1951</v>
      </c>
      <c r="C8" t="s">
        <v>458</v>
      </c>
      <c r="D8" s="1">
        <v>21200000</v>
      </c>
      <c r="E8">
        <v>20</v>
      </c>
      <c r="H8" t="s">
        <v>556</v>
      </c>
      <c r="I8">
        <v>631</v>
      </c>
      <c r="J8" t="s">
        <v>10</v>
      </c>
    </row>
    <row r="9" spans="1:10">
      <c r="A9" t="s">
        <v>129</v>
      </c>
      <c r="B9">
        <v>2003</v>
      </c>
      <c r="C9" t="s">
        <v>456</v>
      </c>
      <c r="D9" s="1">
        <v>23807655</v>
      </c>
      <c r="E9">
        <v>4</v>
      </c>
      <c r="H9" t="s">
        <v>556</v>
      </c>
      <c r="I9">
        <v>748.8</v>
      </c>
      <c r="J9" t="s">
        <v>10</v>
      </c>
    </row>
    <row r="10" spans="1:10">
      <c r="A10" t="s">
        <v>132</v>
      </c>
      <c r="B10">
        <v>2002</v>
      </c>
      <c r="C10" t="s">
        <v>459</v>
      </c>
      <c r="D10" s="1">
        <v>23064000</v>
      </c>
      <c r="E10">
        <v>3</v>
      </c>
      <c r="H10" t="s">
        <v>556</v>
      </c>
      <c r="I10">
        <v>715.6</v>
      </c>
      <c r="J10" t="s">
        <v>10</v>
      </c>
    </row>
    <row r="11" spans="1:10">
      <c r="A11" t="s">
        <v>108</v>
      </c>
      <c r="B11">
        <v>2001</v>
      </c>
      <c r="C11" t="s">
        <v>456</v>
      </c>
      <c r="D11" s="1">
        <v>24122000</v>
      </c>
      <c r="E11">
        <v>4</v>
      </c>
      <c r="H11" t="s">
        <v>556</v>
      </c>
      <c r="I11">
        <v>753</v>
      </c>
      <c r="J11" t="s">
        <v>10</v>
      </c>
    </row>
    <row r="12" spans="1:10">
      <c r="A12" t="s">
        <v>52</v>
      </c>
      <c r="B12">
        <v>1610</v>
      </c>
      <c r="C12" t="s">
        <v>460</v>
      </c>
      <c r="D12" s="1">
        <v>1883000</v>
      </c>
      <c r="E12" s="1">
        <v>4800</v>
      </c>
      <c r="F12" s="1"/>
      <c r="G12" s="1"/>
      <c r="H12" t="s">
        <v>556</v>
      </c>
      <c r="I12">
        <v>16.689</v>
      </c>
      <c r="J12" t="s">
        <v>10</v>
      </c>
    </row>
    <row r="13" spans="1:10">
      <c r="A13" t="s">
        <v>74</v>
      </c>
      <c r="B13">
        <v>1938</v>
      </c>
      <c r="C13" t="s">
        <v>458</v>
      </c>
      <c r="D13" s="1">
        <v>22600000</v>
      </c>
      <c r="E13">
        <v>30</v>
      </c>
      <c r="H13" t="s">
        <v>556</v>
      </c>
      <c r="I13">
        <v>692</v>
      </c>
      <c r="J13" t="s">
        <v>10</v>
      </c>
    </row>
    <row r="14" spans="1:10">
      <c r="A14" t="s">
        <v>88</v>
      </c>
      <c r="B14">
        <v>2000</v>
      </c>
      <c r="C14" t="s">
        <v>509</v>
      </c>
      <c r="D14" s="1">
        <v>24200000</v>
      </c>
      <c r="E14">
        <v>10</v>
      </c>
      <c r="H14" t="s">
        <v>556</v>
      </c>
      <c r="I14">
        <v>774</v>
      </c>
      <c r="J14" t="s">
        <v>10</v>
      </c>
    </row>
    <row r="15" spans="1:10">
      <c r="A15" t="s">
        <v>137</v>
      </c>
      <c r="B15">
        <v>2003</v>
      </c>
      <c r="C15" t="s">
        <v>456</v>
      </c>
      <c r="D15" s="1">
        <v>17100000</v>
      </c>
      <c r="E15">
        <v>3</v>
      </c>
      <c r="H15" t="s">
        <v>556</v>
      </c>
      <c r="I15">
        <v>456.5</v>
      </c>
      <c r="J15" t="s">
        <v>10</v>
      </c>
    </row>
    <row r="16" spans="1:10">
      <c r="A16" t="s">
        <v>96</v>
      </c>
      <c r="B16">
        <v>2000</v>
      </c>
      <c r="C16" t="s">
        <v>461</v>
      </c>
      <c r="D16" s="1">
        <v>23179000</v>
      </c>
      <c r="E16">
        <v>3.8</v>
      </c>
      <c r="H16" t="s">
        <v>556</v>
      </c>
      <c r="I16">
        <v>741</v>
      </c>
      <c r="J16" t="s">
        <v>10</v>
      </c>
    </row>
    <row r="17" spans="1:10">
      <c r="A17" t="s">
        <v>139</v>
      </c>
      <c r="B17">
        <v>2003</v>
      </c>
      <c r="C17" t="s">
        <v>456</v>
      </c>
      <c r="D17" s="1">
        <v>24000000</v>
      </c>
      <c r="E17">
        <v>2</v>
      </c>
      <c r="H17" t="s">
        <v>556</v>
      </c>
      <c r="I17">
        <v>737.8</v>
      </c>
      <c r="J17" t="s">
        <v>10</v>
      </c>
    </row>
    <row r="18" spans="1:10">
      <c r="A18" t="s">
        <v>66</v>
      </c>
      <c r="B18">
        <v>1905</v>
      </c>
      <c r="C18" t="s">
        <v>462</v>
      </c>
      <c r="D18" s="1">
        <v>11737000</v>
      </c>
      <c r="E18">
        <v>80</v>
      </c>
      <c r="H18" t="s">
        <v>556</v>
      </c>
      <c r="I18">
        <v>259.64999999999998</v>
      </c>
      <c r="J18" t="s">
        <v>10</v>
      </c>
    </row>
    <row r="19" spans="1:10">
      <c r="A19" t="s">
        <v>103</v>
      </c>
      <c r="B19">
        <v>2000</v>
      </c>
      <c r="C19" t="s">
        <v>461</v>
      </c>
      <c r="D19" s="1">
        <v>23279000</v>
      </c>
      <c r="E19">
        <v>3.2</v>
      </c>
      <c r="H19" t="s">
        <v>556</v>
      </c>
      <c r="I19">
        <v>672</v>
      </c>
      <c r="J19" t="s">
        <v>10</v>
      </c>
    </row>
    <row r="20" spans="1:10">
      <c r="A20" t="s">
        <v>117</v>
      </c>
      <c r="B20">
        <v>2001</v>
      </c>
      <c r="C20" t="s">
        <v>456</v>
      </c>
      <c r="D20" s="1">
        <v>21017000</v>
      </c>
      <c r="E20">
        <v>3</v>
      </c>
      <c r="H20" t="s">
        <v>556</v>
      </c>
      <c r="I20">
        <v>622</v>
      </c>
      <c r="J20" t="s">
        <v>10</v>
      </c>
    </row>
    <row r="21" spans="1:10">
      <c r="A21" t="s">
        <v>138</v>
      </c>
      <c r="B21">
        <v>2003</v>
      </c>
      <c r="C21" t="s">
        <v>456</v>
      </c>
      <c r="D21" s="1">
        <v>24557295</v>
      </c>
      <c r="E21">
        <v>4</v>
      </c>
      <c r="H21" t="s">
        <v>556</v>
      </c>
      <c r="I21">
        <v>746.4</v>
      </c>
      <c r="J21" t="s">
        <v>10</v>
      </c>
    </row>
    <row r="22" spans="1:10">
      <c r="A22" t="s">
        <v>118</v>
      </c>
      <c r="B22">
        <v>2001</v>
      </c>
      <c r="C22" t="s">
        <v>456</v>
      </c>
      <c r="D22" s="1">
        <v>19394000</v>
      </c>
      <c r="E22">
        <v>2</v>
      </c>
      <c r="H22" t="s">
        <v>556</v>
      </c>
      <c r="I22">
        <v>534</v>
      </c>
      <c r="J22" t="s">
        <v>10</v>
      </c>
    </row>
    <row r="23" spans="1:10">
      <c r="A23" t="s">
        <v>40</v>
      </c>
      <c r="B23">
        <v>1610</v>
      </c>
      <c r="C23" t="s">
        <v>460</v>
      </c>
      <c r="D23" s="1">
        <v>670900</v>
      </c>
      <c r="E23">
        <v>3126</v>
      </c>
      <c r="H23" t="s">
        <v>556</v>
      </c>
      <c r="I23">
        <v>3.5510000000000002</v>
      </c>
      <c r="J23" t="s">
        <v>10</v>
      </c>
    </row>
    <row r="24" spans="1:10">
      <c r="A24" t="s">
        <v>116</v>
      </c>
      <c r="B24">
        <v>2001</v>
      </c>
      <c r="C24" t="s">
        <v>456</v>
      </c>
      <c r="D24" s="1">
        <v>23219000</v>
      </c>
      <c r="E24">
        <v>3</v>
      </c>
      <c r="H24" t="s">
        <v>556</v>
      </c>
      <c r="I24">
        <v>713</v>
      </c>
      <c r="J24" t="s">
        <v>10</v>
      </c>
    </row>
    <row r="25" spans="1:10">
      <c r="A25" t="s">
        <v>46</v>
      </c>
      <c r="B25">
        <v>1610</v>
      </c>
      <c r="C25" t="s">
        <v>460</v>
      </c>
      <c r="D25" s="1">
        <v>1070000</v>
      </c>
      <c r="E25">
        <v>5276</v>
      </c>
      <c r="H25" t="s">
        <v>556</v>
      </c>
      <c r="I25">
        <v>7.1550000000000002</v>
      </c>
      <c r="J25" t="s">
        <v>10</v>
      </c>
    </row>
    <row r="26" spans="1:10">
      <c r="A26" t="s">
        <v>98</v>
      </c>
      <c r="B26">
        <v>2000</v>
      </c>
      <c r="C26" t="s">
        <v>461</v>
      </c>
      <c r="D26" s="1">
        <v>21105000</v>
      </c>
      <c r="E26">
        <v>4.3</v>
      </c>
      <c r="H26" t="s">
        <v>556</v>
      </c>
      <c r="I26">
        <v>595</v>
      </c>
      <c r="J26" t="s">
        <v>10</v>
      </c>
    </row>
    <row r="27" spans="1:10">
      <c r="A27" t="s">
        <v>126</v>
      </c>
      <c r="B27">
        <v>2003</v>
      </c>
      <c r="C27" t="s">
        <v>456</v>
      </c>
      <c r="D27" s="1">
        <v>24514095</v>
      </c>
      <c r="E27">
        <v>3</v>
      </c>
      <c r="H27" t="s">
        <v>556</v>
      </c>
      <c r="I27">
        <v>781.6</v>
      </c>
      <c r="J27" t="s">
        <v>10</v>
      </c>
    </row>
    <row r="28" spans="1:10">
      <c r="A28" t="s">
        <v>135</v>
      </c>
      <c r="B28">
        <v>2003</v>
      </c>
      <c r="C28" t="s">
        <v>456</v>
      </c>
      <c r="D28" s="1">
        <v>10972830</v>
      </c>
      <c r="E28">
        <v>4</v>
      </c>
      <c r="H28" t="s">
        <v>556</v>
      </c>
      <c r="I28">
        <v>233.8</v>
      </c>
      <c r="J28" t="s">
        <v>10</v>
      </c>
    </row>
    <row r="29" spans="1:10">
      <c r="A29" t="s">
        <v>112</v>
      </c>
      <c r="B29">
        <v>2001</v>
      </c>
      <c r="C29" t="s">
        <v>456</v>
      </c>
      <c r="D29" s="1">
        <v>21252000</v>
      </c>
      <c r="E29">
        <v>4</v>
      </c>
      <c r="H29" t="s">
        <v>556</v>
      </c>
      <c r="I29">
        <v>630</v>
      </c>
      <c r="J29" t="s">
        <v>10</v>
      </c>
    </row>
    <row r="30" spans="1:10">
      <c r="A30" t="s">
        <v>64</v>
      </c>
      <c r="B30">
        <v>1904</v>
      </c>
      <c r="C30" t="s">
        <v>462</v>
      </c>
      <c r="D30" s="1">
        <v>11480000</v>
      </c>
      <c r="E30">
        <v>170</v>
      </c>
      <c r="H30" t="s">
        <v>556</v>
      </c>
      <c r="I30">
        <v>250.57</v>
      </c>
      <c r="J30" t="s">
        <v>10</v>
      </c>
    </row>
    <row r="31" spans="1:10">
      <c r="A31" t="s">
        <v>34</v>
      </c>
      <c r="B31">
        <v>1610</v>
      </c>
      <c r="C31" t="s">
        <v>460</v>
      </c>
      <c r="D31" s="1">
        <v>421600</v>
      </c>
      <c r="E31" s="1">
        <v>3629</v>
      </c>
      <c r="F31" s="1"/>
      <c r="G31" s="1"/>
      <c r="H31" t="s">
        <v>556</v>
      </c>
      <c r="I31">
        <v>1.7689999999999999</v>
      </c>
      <c r="J31" t="s">
        <v>10</v>
      </c>
    </row>
    <row r="32" spans="1:10">
      <c r="A32" t="s">
        <v>102</v>
      </c>
      <c r="B32">
        <v>2000</v>
      </c>
      <c r="C32" t="s">
        <v>461</v>
      </c>
      <c r="D32" s="1">
        <v>21269000</v>
      </c>
      <c r="E32">
        <v>5.2</v>
      </c>
      <c r="H32" t="s">
        <v>556</v>
      </c>
      <c r="I32">
        <v>657</v>
      </c>
      <c r="J32" t="s">
        <v>10</v>
      </c>
    </row>
    <row r="33" spans="1:10">
      <c r="A33" t="s">
        <v>105</v>
      </c>
      <c r="B33">
        <v>2000</v>
      </c>
      <c r="C33" t="s">
        <v>461</v>
      </c>
      <c r="D33" s="1">
        <v>23217000</v>
      </c>
      <c r="E33">
        <v>3.8</v>
      </c>
      <c r="H33" t="s">
        <v>556</v>
      </c>
      <c r="I33">
        <v>712</v>
      </c>
      <c r="J33" t="s">
        <v>10</v>
      </c>
    </row>
    <row r="34" spans="1:10">
      <c r="A34" t="s">
        <v>123</v>
      </c>
      <c r="B34">
        <v>2001</v>
      </c>
      <c r="C34" t="s">
        <v>456</v>
      </c>
      <c r="D34" s="1">
        <v>23124000</v>
      </c>
      <c r="E34">
        <v>2</v>
      </c>
      <c r="H34" t="s">
        <v>556</v>
      </c>
      <c r="I34">
        <v>609</v>
      </c>
      <c r="J34" t="s">
        <v>10</v>
      </c>
    </row>
    <row r="35" spans="1:10">
      <c r="A35" t="s">
        <v>133</v>
      </c>
      <c r="B35">
        <v>2003</v>
      </c>
      <c r="C35" t="s">
        <v>456</v>
      </c>
      <c r="D35" s="1">
        <v>22395390</v>
      </c>
      <c r="E35">
        <v>2</v>
      </c>
      <c r="H35" t="s">
        <v>556</v>
      </c>
      <c r="I35">
        <v>683</v>
      </c>
      <c r="J35" t="s">
        <v>10</v>
      </c>
    </row>
    <row r="36" spans="1:10">
      <c r="A36" t="s">
        <v>100</v>
      </c>
      <c r="B36">
        <v>2000</v>
      </c>
      <c r="C36" t="s">
        <v>461</v>
      </c>
      <c r="D36" s="1">
        <v>23583000</v>
      </c>
      <c r="E36">
        <v>5.2</v>
      </c>
      <c r="H36" t="s">
        <v>556</v>
      </c>
      <c r="I36">
        <v>760</v>
      </c>
      <c r="J36" t="s">
        <v>10</v>
      </c>
    </row>
    <row r="37" spans="1:10">
      <c r="A37" t="s">
        <v>140</v>
      </c>
      <c r="B37">
        <v>2003</v>
      </c>
      <c r="C37" t="s">
        <v>456</v>
      </c>
      <c r="D37" s="1">
        <v>24543000</v>
      </c>
      <c r="E37">
        <v>2</v>
      </c>
      <c r="H37" t="s">
        <v>556</v>
      </c>
      <c r="I37">
        <v>779.2</v>
      </c>
      <c r="J37" t="s">
        <v>10</v>
      </c>
    </row>
    <row r="38" spans="1:10">
      <c r="A38" t="s">
        <v>77</v>
      </c>
      <c r="B38">
        <v>1974</v>
      </c>
      <c r="C38" t="s">
        <v>463</v>
      </c>
      <c r="D38" s="1">
        <v>11094000</v>
      </c>
      <c r="E38">
        <v>10</v>
      </c>
      <c r="H38" t="s">
        <v>556</v>
      </c>
      <c r="I38">
        <v>238.72</v>
      </c>
      <c r="J38" t="s">
        <v>10</v>
      </c>
    </row>
    <row r="39" spans="1:10">
      <c r="A39" t="s">
        <v>72</v>
      </c>
      <c r="B39">
        <v>1938</v>
      </c>
      <c r="C39" t="s">
        <v>458</v>
      </c>
      <c r="D39" s="1">
        <v>11720000</v>
      </c>
      <c r="E39">
        <v>24</v>
      </c>
      <c r="H39" t="s">
        <v>556</v>
      </c>
      <c r="I39">
        <v>259.22000000000003</v>
      </c>
      <c r="J39" t="s">
        <v>10</v>
      </c>
    </row>
    <row r="40" spans="1:10">
      <c r="A40" s="9" t="s">
        <v>92</v>
      </c>
      <c r="B40">
        <v>2000</v>
      </c>
      <c r="C40" t="s">
        <v>461</v>
      </c>
      <c r="D40" s="1">
        <v>23806000</v>
      </c>
      <c r="E40">
        <v>5.4</v>
      </c>
      <c r="H40" t="s">
        <v>556</v>
      </c>
      <c r="I40">
        <v>771</v>
      </c>
      <c r="J40" t="s">
        <v>10</v>
      </c>
    </row>
    <row r="41" spans="1:10">
      <c r="A41" t="s">
        <v>85</v>
      </c>
      <c r="B41">
        <v>1979</v>
      </c>
      <c r="C41" t="s">
        <v>464</v>
      </c>
      <c r="D41" s="1">
        <v>127960</v>
      </c>
      <c r="E41">
        <v>40</v>
      </c>
      <c r="H41" t="s">
        <v>556</v>
      </c>
      <c r="I41">
        <v>0.29499999999999998</v>
      </c>
      <c r="J41" t="s">
        <v>10</v>
      </c>
    </row>
    <row r="42" spans="1:10">
      <c r="A42" t="s">
        <v>127</v>
      </c>
      <c r="B42">
        <v>2003</v>
      </c>
      <c r="C42" t="s">
        <v>465</v>
      </c>
      <c r="D42" s="1">
        <v>21069000</v>
      </c>
      <c r="E42">
        <v>2</v>
      </c>
      <c r="H42" t="s">
        <v>556</v>
      </c>
      <c r="I42">
        <v>620.04</v>
      </c>
      <c r="J42" t="s">
        <v>10</v>
      </c>
    </row>
    <row r="43" spans="1:10">
      <c r="A43" t="s">
        <v>120</v>
      </c>
      <c r="B43">
        <v>2001</v>
      </c>
      <c r="C43" t="s">
        <v>456</v>
      </c>
      <c r="D43" s="1">
        <v>21168000</v>
      </c>
      <c r="E43">
        <v>2</v>
      </c>
      <c r="H43" t="s">
        <v>556</v>
      </c>
      <c r="I43">
        <v>617</v>
      </c>
      <c r="J43" t="s">
        <v>10</v>
      </c>
    </row>
    <row r="44" spans="1:10">
      <c r="A44" t="s">
        <v>68</v>
      </c>
      <c r="B44">
        <v>1908</v>
      </c>
      <c r="C44" t="s">
        <v>466</v>
      </c>
      <c r="D44" s="1">
        <v>23500000</v>
      </c>
      <c r="E44">
        <v>36</v>
      </c>
      <c r="H44" t="s">
        <v>556</v>
      </c>
      <c r="I44">
        <v>735</v>
      </c>
      <c r="J44" t="s">
        <v>10</v>
      </c>
    </row>
    <row r="45" spans="1:10">
      <c r="A45" t="s">
        <v>124</v>
      </c>
      <c r="B45">
        <v>2001</v>
      </c>
      <c r="C45" t="s">
        <v>456</v>
      </c>
      <c r="D45" s="1">
        <v>23029000</v>
      </c>
      <c r="E45">
        <v>2</v>
      </c>
      <c r="H45" t="s">
        <v>556</v>
      </c>
      <c r="I45">
        <v>715</v>
      </c>
      <c r="J45" t="s">
        <v>10</v>
      </c>
    </row>
    <row r="46" spans="1:10">
      <c r="A46" t="s">
        <v>106</v>
      </c>
      <c r="B46">
        <v>2000</v>
      </c>
      <c r="C46" t="s">
        <v>461</v>
      </c>
      <c r="D46" s="1">
        <v>21147000</v>
      </c>
      <c r="E46">
        <v>6.8</v>
      </c>
      <c r="H46" t="s">
        <v>556</v>
      </c>
      <c r="I46">
        <v>632</v>
      </c>
      <c r="J46" t="s">
        <v>10</v>
      </c>
    </row>
    <row r="47" spans="1:10">
      <c r="A47" t="s">
        <v>70</v>
      </c>
      <c r="B47">
        <v>1914</v>
      </c>
      <c r="C47" t="s">
        <v>458</v>
      </c>
      <c r="D47" s="1">
        <v>23700700</v>
      </c>
      <c r="E47">
        <v>28</v>
      </c>
      <c r="H47" t="s">
        <v>556</v>
      </c>
      <c r="I47">
        <v>758</v>
      </c>
      <c r="J47" t="s">
        <v>10</v>
      </c>
    </row>
    <row r="48" spans="1:10">
      <c r="A48" t="s">
        <v>121</v>
      </c>
      <c r="B48">
        <v>2001</v>
      </c>
      <c r="C48" t="s">
        <v>456</v>
      </c>
      <c r="D48" s="1">
        <v>23808000</v>
      </c>
      <c r="E48">
        <v>2</v>
      </c>
      <c r="H48" t="s">
        <v>556</v>
      </c>
      <c r="I48">
        <v>732</v>
      </c>
      <c r="J48" t="s">
        <v>10</v>
      </c>
    </row>
    <row r="49" spans="1:10">
      <c r="A49" t="s">
        <v>144</v>
      </c>
      <c r="B49">
        <v>2000</v>
      </c>
      <c r="C49" t="s">
        <v>461</v>
      </c>
      <c r="D49" s="1">
        <v>12555000</v>
      </c>
      <c r="E49">
        <v>4</v>
      </c>
      <c r="H49" t="s">
        <v>556</v>
      </c>
      <c r="I49">
        <v>284.3</v>
      </c>
      <c r="J49" t="s">
        <v>10</v>
      </c>
    </row>
    <row r="50" spans="1:10">
      <c r="A50" t="s">
        <v>146</v>
      </c>
      <c r="B50">
        <v>2003</v>
      </c>
      <c r="C50" t="s">
        <v>456</v>
      </c>
      <c r="D50" s="1">
        <v>28570410</v>
      </c>
      <c r="E50">
        <v>2</v>
      </c>
      <c r="H50" t="s">
        <v>556</v>
      </c>
      <c r="I50">
        <v>982.5</v>
      </c>
      <c r="J50" t="s">
        <v>10</v>
      </c>
    </row>
    <row r="51" spans="1:10">
      <c r="A51" t="s">
        <v>147</v>
      </c>
      <c r="B51">
        <v>2003</v>
      </c>
      <c r="C51" t="s">
        <v>456</v>
      </c>
      <c r="D51" s="1">
        <v>18339885</v>
      </c>
      <c r="E51">
        <v>2</v>
      </c>
      <c r="H51" t="s">
        <v>556</v>
      </c>
      <c r="I51">
        <v>504</v>
      </c>
      <c r="J51" t="s">
        <v>10</v>
      </c>
    </row>
    <row r="52" spans="1:10">
      <c r="A52" t="s">
        <v>148</v>
      </c>
      <c r="B52">
        <v>2003</v>
      </c>
      <c r="C52" t="s">
        <v>456</v>
      </c>
      <c r="D52" s="1">
        <v>23257920</v>
      </c>
      <c r="E52">
        <v>2</v>
      </c>
      <c r="H52" t="s">
        <v>556</v>
      </c>
      <c r="I52">
        <v>723.2</v>
      </c>
      <c r="J52" t="s">
        <v>10</v>
      </c>
    </row>
    <row r="53" spans="1:10">
      <c r="A53" t="s">
        <v>149</v>
      </c>
      <c r="B53">
        <v>2003</v>
      </c>
      <c r="C53" t="s">
        <v>456</v>
      </c>
      <c r="D53" s="1">
        <v>24084180</v>
      </c>
      <c r="E53">
        <v>4</v>
      </c>
      <c r="H53" t="s">
        <v>556</v>
      </c>
      <c r="I53">
        <v>759.7</v>
      </c>
      <c r="J53" t="s">
        <v>10</v>
      </c>
    </row>
    <row r="54" spans="1:10">
      <c r="A54" t="s">
        <v>150</v>
      </c>
      <c r="B54">
        <v>2003</v>
      </c>
      <c r="C54" t="s">
        <v>456</v>
      </c>
      <c r="D54" s="1">
        <v>22441680</v>
      </c>
      <c r="E54">
        <v>1</v>
      </c>
      <c r="H54" t="s">
        <v>556</v>
      </c>
      <c r="I54">
        <v>683</v>
      </c>
      <c r="J54" t="s">
        <v>10</v>
      </c>
    </row>
    <row r="55" spans="1:10">
      <c r="A55" t="s">
        <v>151</v>
      </c>
      <c r="B55">
        <v>2003</v>
      </c>
      <c r="C55" t="s">
        <v>456</v>
      </c>
      <c r="D55" s="1">
        <v>24249600</v>
      </c>
      <c r="E55">
        <v>2</v>
      </c>
      <c r="H55" t="s">
        <v>556</v>
      </c>
      <c r="I55">
        <v>767</v>
      </c>
      <c r="J55" t="s">
        <v>10</v>
      </c>
    </row>
    <row r="56" spans="1:10">
      <c r="A56" t="s">
        <v>152</v>
      </c>
      <c r="B56">
        <v>2003</v>
      </c>
      <c r="C56" t="s">
        <v>456</v>
      </c>
      <c r="D56" s="1">
        <v>19002480</v>
      </c>
      <c r="E56">
        <v>1</v>
      </c>
      <c r="H56" t="s">
        <v>556</v>
      </c>
      <c r="I56">
        <v>533.29999999999995</v>
      </c>
      <c r="J56" t="s">
        <v>10</v>
      </c>
    </row>
    <row r="57" spans="1:10">
      <c r="A57" t="s">
        <v>154</v>
      </c>
      <c r="B57">
        <v>2003</v>
      </c>
      <c r="C57" t="s">
        <v>456</v>
      </c>
      <c r="D57" s="1">
        <v>22000000</v>
      </c>
      <c r="E57">
        <v>2</v>
      </c>
      <c r="H57" t="s">
        <v>556</v>
      </c>
      <c r="I57">
        <v>668.4</v>
      </c>
      <c r="J57" t="s">
        <v>10</v>
      </c>
    </row>
    <row r="58" spans="1:10">
      <c r="A58" t="s">
        <v>155</v>
      </c>
      <c r="B58">
        <v>2003</v>
      </c>
      <c r="C58" t="s">
        <v>456</v>
      </c>
      <c r="D58" s="1">
        <v>21000000</v>
      </c>
      <c r="E58">
        <v>2</v>
      </c>
      <c r="H58" t="s">
        <v>556</v>
      </c>
      <c r="I58">
        <v>595.4</v>
      </c>
      <c r="J58" t="s">
        <v>10</v>
      </c>
    </row>
    <row r="59" spans="1:10">
      <c r="A59" s="9" t="s">
        <v>142</v>
      </c>
      <c r="B59">
        <v>2003</v>
      </c>
      <c r="C59" t="s">
        <v>456</v>
      </c>
      <c r="D59" s="1">
        <v>22000000</v>
      </c>
      <c r="E59">
        <v>2</v>
      </c>
      <c r="H59" t="s">
        <v>556</v>
      </c>
      <c r="I59">
        <v>690.3</v>
      </c>
      <c r="J59" t="s">
        <v>10</v>
      </c>
    </row>
    <row r="60" spans="1:10">
      <c r="A60" t="s">
        <v>156</v>
      </c>
      <c r="B60">
        <v>2003</v>
      </c>
      <c r="C60" t="s">
        <v>456</v>
      </c>
      <c r="D60" s="1">
        <v>20700000</v>
      </c>
      <c r="E60">
        <v>2</v>
      </c>
      <c r="H60" t="s">
        <v>556</v>
      </c>
      <c r="I60">
        <v>606.29999999999995</v>
      </c>
      <c r="J60" t="s">
        <v>10</v>
      </c>
    </row>
    <row r="61" spans="1:10">
      <c r="A61" t="s">
        <v>157</v>
      </c>
      <c r="B61">
        <v>2003</v>
      </c>
      <c r="C61" t="s">
        <v>456</v>
      </c>
      <c r="D61" s="1">
        <v>22800000</v>
      </c>
      <c r="E61">
        <v>2</v>
      </c>
      <c r="H61" t="s">
        <v>556</v>
      </c>
      <c r="I61">
        <v>701.3</v>
      </c>
      <c r="J61" t="s">
        <v>10</v>
      </c>
    </row>
    <row r="62" spans="1:10">
      <c r="A62" t="s">
        <v>158</v>
      </c>
      <c r="B62">
        <v>2003</v>
      </c>
      <c r="C62" t="s">
        <v>467</v>
      </c>
      <c r="D62" s="1">
        <v>23563000</v>
      </c>
      <c r="E62">
        <v>2</v>
      </c>
      <c r="H62" t="s">
        <v>556</v>
      </c>
      <c r="I62">
        <v>732.44</v>
      </c>
      <c r="J62" t="s">
        <v>10</v>
      </c>
    </row>
    <row r="63" spans="1:10">
      <c r="A63" t="s">
        <v>94</v>
      </c>
      <c r="B63">
        <v>2000</v>
      </c>
      <c r="C63" t="s">
        <v>461</v>
      </c>
      <c r="D63" s="1">
        <v>23360000</v>
      </c>
      <c r="E63">
        <v>5</v>
      </c>
      <c r="H63" t="s">
        <v>556</v>
      </c>
      <c r="I63">
        <v>687</v>
      </c>
      <c r="J63" t="s">
        <v>10</v>
      </c>
    </row>
    <row r="64" spans="1:10">
      <c r="A64" t="s">
        <v>79</v>
      </c>
      <c r="B64">
        <v>1979</v>
      </c>
      <c r="C64" t="s">
        <v>468</v>
      </c>
      <c r="D64" s="1">
        <v>221900</v>
      </c>
      <c r="E64">
        <v>100</v>
      </c>
      <c r="H64" t="s">
        <v>556</v>
      </c>
      <c r="I64">
        <v>0.67500000000000004</v>
      </c>
      <c r="J64" t="s">
        <v>10</v>
      </c>
    </row>
    <row r="65" spans="1:10">
      <c r="A65" t="s">
        <v>130</v>
      </c>
      <c r="B65">
        <v>2003</v>
      </c>
      <c r="C65" t="s">
        <v>465</v>
      </c>
      <c r="D65" s="1">
        <v>21162000</v>
      </c>
      <c r="E65">
        <v>2</v>
      </c>
      <c r="H65" t="s">
        <v>556</v>
      </c>
      <c r="I65">
        <v>628.09</v>
      </c>
      <c r="J65" t="s">
        <v>10</v>
      </c>
    </row>
    <row r="66" spans="1:10">
      <c r="A66" t="s">
        <v>90</v>
      </c>
      <c r="B66">
        <v>1975</v>
      </c>
      <c r="C66" t="s">
        <v>469</v>
      </c>
      <c r="D66" s="1">
        <v>7507000</v>
      </c>
      <c r="E66">
        <v>8</v>
      </c>
      <c r="H66" t="s">
        <v>556</v>
      </c>
      <c r="I66">
        <v>130.07</v>
      </c>
      <c r="J66" t="s">
        <v>10</v>
      </c>
    </row>
    <row r="67" spans="1:10">
      <c r="A67" t="s">
        <v>110</v>
      </c>
      <c r="B67">
        <v>2001</v>
      </c>
      <c r="C67" t="s">
        <v>456</v>
      </c>
      <c r="D67" s="1">
        <v>21312000</v>
      </c>
      <c r="E67">
        <v>4</v>
      </c>
      <c r="H67" t="s">
        <v>556</v>
      </c>
      <c r="I67">
        <v>615</v>
      </c>
      <c r="J67" t="s">
        <v>10</v>
      </c>
    </row>
    <row r="68" spans="1:10">
      <c r="A68" t="s">
        <v>271</v>
      </c>
      <c r="B68">
        <v>2005</v>
      </c>
      <c r="C68" t="s">
        <v>470</v>
      </c>
      <c r="D68" s="1">
        <v>20735000</v>
      </c>
      <c r="E68">
        <v>6</v>
      </c>
      <c r="H68" t="s">
        <v>556</v>
      </c>
      <c r="I68" s="3">
        <v>1116.5</v>
      </c>
      <c r="J68" t="s">
        <v>11</v>
      </c>
    </row>
    <row r="69" spans="1:10">
      <c r="A69" t="s">
        <v>263</v>
      </c>
      <c r="B69">
        <v>2000</v>
      </c>
      <c r="C69" t="s">
        <v>508</v>
      </c>
      <c r="D69" s="1">
        <v>16392000</v>
      </c>
      <c r="E69">
        <v>30</v>
      </c>
      <c r="H69" t="s">
        <v>556</v>
      </c>
      <c r="I69">
        <v>783</v>
      </c>
      <c r="J69" t="s">
        <v>11</v>
      </c>
    </row>
    <row r="70" spans="1:10">
      <c r="A70" t="s">
        <v>252</v>
      </c>
      <c r="B70">
        <v>2004</v>
      </c>
      <c r="C70" t="s">
        <v>471</v>
      </c>
      <c r="D70" s="1">
        <v>197700</v>
      </c>
      <c r="E70">
        <v>1</v>
      </c>
      <c r="H70" t="s">
        <v>556</v>
      </c>
      <c r="I70">
        <v>1.04</v>
      </c>
      <c r="J70" t="s">
        <v>11</v>
      </c>
    </row>
    <row r="71" spans="1:10">
      <c r="A71" t="s">
        <v>225</v>
      </c>
      <c r="B71">
        <v>1980</v>
      </c>
      <c r="C71" t="s">
        <v>472</v>
      </c>
      <c r="D71" s="1">
        <v>137640</v>
      </c>
      <c r="F71">
        <v>27</v>
      </c>
      <c r="G71">
        <v>37</v>
      </c>
      <c r="H71" t="s">
        <v>557</v>
      </c>
      <c r="I71">
        <v>0.60199999999999998</v>
      </c>
      <c r="J71" t="s">
        <v>11</v>
      </c>
    </row>
    <row r="72" spans="1:10">
      <c r="A72" t="s">
        <v>273</v>
      </c>
      <c r="B72">
        <v>2005</v>
      </c>
      <c r="C72" t="s">
        <v>470</v>
      </c>
      <c r="D72" s="1">
        <v>17119000</v>
      </c>
      <c r="E72">
        <v>6</v>
      </c>
      <c r="H72" t="s">
        <v>556</v>
      </c>
      <c r="I72">
        <v>834.8</v>
      </c>
      <c r="J72" t="s">
        <v>11</v>
      </c>
    </row>
    <row r="73" spans="1:10">
      <c r="A73" t="s">
        <v>275</v>
      </c>
      <c r="B73">
        <v>2005</v>
      </c>
      <c r="C73" t="s">
        <v>470</v>
      </c>
      <c r="D73" s="1">
        <v>19338000</v>
      </c>
      <c r="E73">
        <v>6</v>
      </c>
      <c r="H73" t="s">
        <v>556</v>
      </c>
      <c r="I73" s="3">
        <v>1005.9</v>
      </c>
      <c r="J73" t="s">
        <v>11</v>
      </c>
    </row>
    <row r="74" spans="1:10">
      <c r="A74" t="s">
        <v>277</v>
      </c>
      <c r="B74">
        <v>2005</v>
      </c>
      <c r="C74" t="s">
        <v>470</v>
      </c>
      <c r="D74" s="1">
        <v>20129000</v>
      </c>
      <c r="E74">
        <v>7</v>
      </c>
      <c r="H74" t="s">
        <v>556</v>
      </c>
      <c r="I74" s="3">
        <v>1083.5999999999999</v>
      </c>
      <c r="J74" t="s">
        <v>11</v>
      </c>
    </row>
    <row r="75" spans="1:10">
      <c r="A75" t="s">
        <v>222</v>
      </c>
      <c r="B75">
        <v>1980</v>
      </c>
      <c r="C75" t="s">
        <v>473</v>
      </c>
      <c r="D75" s="1">
        <v>294660</v>
      </c>
      <c r="F75">
        <v>16</v>
      </c>
      <c r="G75">
        <v>30</v>
      </c>
      <c r="H75" t="s">
        <v>557</v>
      </c>
      <c r="I75">
        <v>1.8879999999999999</v>
      </c>
      <c r="J75" t="s">
        <v>11</v>
      </c>
    </row>
    <row r="76" spans="1:10">
      <c r="A76" t="s">
        <v>248</v>
      </c>
      <c r="B76">
        <v>2005</v>
      </c>
      <c r="C76" t="s">
        <v>474</v>
      </c>
      <c r="D76" s="1">
        <v>136500</v>
      </c>
      <c r="E76">
        <v>7</v>
      </c>
      <c r="H76" t="s">
        <v>556</v>
      </c>
      <c r="I76">
        <v>0.59399999999999997</v>
      </c>
      <c r="J76" t="s">
        <v>11</v>
      </c>
    </row>
    <row r="77" spans="1:10">
      <c r="A77" t="s">
        <v>180</v>
      </c>
      <c r="B77">
        <v>1684</v>
      </c>
      <c r="C77" t="s">
        <v>475</v>
      </c>
      <c r="D77" s="1">
        <v>377400</v>
      </c>
      <c r="E77">
        <v>1120</v>
      </c>
      <c r="H77" t="s">
        <v>556</v>
      </c>
      <c r="I77">
        <v>2.7370000000000001</v>
      </c>
      <c r="J77" t="s">
        <v>11</v>
      </c>
    </row>
    <row r="78" spans="1:10">
      <c r="A78" t="s">
        <v>170</v>
      </c>
      <c r="B78">
        <v>1789</v>
      </c>
      <c r="C78" t="s">
        <v>476</v>
      </c>
      <c r="D78" s="1">
        <v>238020</v>
      </c>
      <c r="E78">
        <v>498</v>
      </c>
      <c r="H78" t="s">
        <v>556</v>
      </c>
      <c r="I78">
        <v>1.37</v>
      </c>
      <c r="J78" t="s">
        <v>11</v>
      </c>
    </row>
    <row r="79" spans="1:10">
      <c r="A79" t="s">
        <v>212</v>
      </c>
      <c r="B79">
        <v>1966</v>
      </c>
      <c r="C79" t="s">
        <v>477</v>
      </c>
      <c r="D79" s="1">
        <v>151422</v>
      </c>
      <c r="F79">
        <v>110</v>
      </c>
      <c r="G79">
        <v>138</v>
      </c>
      <c r="H79" t="s">
        <v>557</v>
      </c>
      <c r="I79">
        <v>0.69399999999999995</v>
      </c>
      <c r="J79" t="s">
        <v>11</v>
      </c>
    </row>
    <row r="80" spans="1:10">
      <c r="A80" s="9" t="s">
        <v>266</v>
      </c>
      <c r="B80">
        <v>2000</v>
      </c>
      <c r="C80" t="s">
        <v>478</v>
      </c>
      <c r="D80" s="1">
        <v>17611000</v>
      </c>
      <c r="E80">
        <v>10</v>
      </c>
      <c r="H80" t="s">
        <v>556</v>
      </c>
      <c r="I80">
        <v>871.17</v>
      </c>
      <c r="J80" t="s">
        <v>11</v>
      </c>
    </row>
    <row r="81" spans="1:10">
      <c r="A81" t="s">
        <v>278</v>
      </c>
      <c r="B81">
        <v>2005</v>
      </c>
      <c r="C81" t="s">
        <v>470</v>
      </c>
      <c r="D81" s="1">
        <v>20390000</v>
      </c>
      <c r="E81">
        <v>5</v>
      </c>
      <c r="H81" t="s">
        <v>556</v>
      </c>
      <c r="I81" s="3">
        <v>1086.0999999999999</v>
      </c>
      <c r="J81" t="s">
        <v>11</v>
      </c>
    </row>
    <row r="82" spans="1:10">
      <c r="A82" t="s">
        <v>280</v>
      </c>
      <c r="B82">
        <v>2005</v>
      </c>
      <c r="C82" t="s">
        <v>470</v>
      </c>
      <c r="D82" s="1">
        <v>22453000</v>
      </c>
      <c r="E82">
        <v>4</v>
      </c>
      <c r="H82" t="s">
        <v>556</v>
      </c>
      <c r="I82" s="3">
        <v>1260.3</v>
      </c>
      <c r="J82" t="s">
        <v>11</v>
      </c>
    </row>
    <row r="83" spans="1:10">
      <c r="A83" t="s">
        <v>282</v>
      </c>
      <c r="B83">
        <v>2005</v>
      </c>
      <c r="C83" t="s">
        <v>470</v>
      </c>
      <c r="D83" s="1">
        <v>25108000</v>
      </c>
      <c r="E83">
        <v>6</v>
      </c>
      <c r="H83" t="s">
        <v>556</v>
      </c>
      <c r="I83" s="3">
        <v>1490.9</v>
      </c>
      <c r="J83" t="s">
        <v>11</v>
      </c>
    </row>
    <row r="84" spans="1:10">
      <c r="A84" t="s">
        <v>293</v>
      </c>
      <c r="B84">
        <v>2006</v>
      </c>
      <c r="C84" t="s">
        <v>479</v>
      </c>
      <c r="D84" s="1">
        <v>18206000</v>
      </c>
      <c r="E84">
        <v>6</v>
      </c>
      <c r="H84" t="s">
        <v>556</v>
      </c>
      <c r="I84">
        <v>921.2</v>
      </c>
      <c r="J84" t="s">
        <v>11</v>
      </c>
    </row>
    <row r="85" spans="1:10">
      <c r="A85" t="s">
        <v>284</v>
      </c>
      <c r="B85">
        <v>2005</v>
      </c>
      <c r="C85" t="s">
        <v>470</v>
      </c>
      <c r="D85" s="1">
        <v>19856000</v>
      </c>
      <c r="E85">
        <v>6</v>
      </c>
      <c r="H85" t="s">
        <v>556</v>
      </c>
      <c r="I85" s="3">
        <v>1038.7</v>
      </c>
      <c r="J85" t="s">
        <v>11</v>
      </c>
    </row>
    <row r="86" spans="1:10">
      <c r="A86" t="s">
        <v>217</v>
      </c>
      <c r="B86">
        <v>1980</v>
      </c>
      <c r="C86" t="s">
        <v>480</v>
      </c>
      <c r="D86" s="1">
        <v>377400</v>
      </c>
      <c r="F86">
        <v>28</v>
      </c>
      <c r="G86">
        <v>36</v>
      </c>
      <c r="H86" t="s">
        <v>557</v>
      </c>
      <c r="I86">
        <v>2.7370000000000001</v>
      </c>
      <c r="J86" t="s">
        <v>11</v>
      </c>
    </row>
    <row r="87" spans="1:10">
      <c r="A87" t="s">
        <v>194</v>
      </c>
      <c r="B87">
        <v>1848</v>
      </c>
      <c r="C87" t="s">
        <v>481</v>
      </c>
      <c r="D87" s="1">
        <v>1481000</v>
      </c>
      <c r="F87">
        <v>226</v>
      </c>
      <c r="G87">
        <v>360</v>
      </c>
      <c r="H87" t="s">
        <v>557</v>
      </c>
      <c r="I87">
        <v>21.277000000000001</v>
      </c>
      <c r="J87" t="s">
        <v>11</v>
      </c>
    </row>
    <row r="88" spans="1:10">
      <c r="A88" s="9" t="s">
        <v>285</v>
      </c>
      <c r="B88">
        <v>2006</v>
      </c>
      <c r="C88" t="s">
        <v>479</v>
      </c>
      <c r="D88" s="1">
        <v>18437000</v>
      </c>
      <c r="E88">
        <v>8</v>
      </c>
      <c r="H88" t="s">
        <v>556</v>
      </c>
      <c r="I88">
        <v>931.8</v>
      </c>
      <c r="J88" t="s">
        <v>11</v>
      </c>
    </row>
    <row r="89" spans="1:10">
      <c r="A89" t="s">
        <v>198</v>
      </c>
      <c r="B89">
        <v>1671</v>
      </c>
      <c r="C89" t="s">
        <v>475</v>
      </c>
      <c r="D89" s="1">
        <v>3561300</v>
      </c>
      <c r="E89">
        <v>1436</v>
      </c>
      <c r="H89" t="s">
        <v>556</v>
      </c>
      <c r="I89">
        <v>79.3215</v>
      </c>
      <c r="J89" t="s">
        <v>11</v>
      </c>
    </row>
    <row r="90" spans="1:10">
      <c r="A90" t="s">
        <v>258</v>
      </c>
      <c r="B90">
        <v>2000</v>
      </c>
      <c r="C90" t="s">
        <v>478</v>
      </c>
      <c r="D90" s="1">
        <v>11440000</v>
      </c>
      <c r="E90">
        <v>14</v>
      </c>
      <c r="H90" t="s">
        <v>556</v>
      </c>
      <c r="I90">
        <v>451.48</v>
      </c>
      <c r="J90" t="s">
        <v>11</v>
      </c>
    </row>
    <row r="91" spans="1:10">
      <c r="A91" t="s">
        <v>207</v>
      </c>
      <c r="B91">
        <v>1966</v>
      </c>
      <c r="C91" t="s">
        <v>482</v>
      </c>
      <c r="D91" s="1">
        <v>151472</v>
      </c>
      <c r="F91">
        <v>154</v>
      </c>
      <c r="G91">
        <v>190</v>
      </c>
      <c r="H91" t="s">
        <v>557</v>
      </c>
      <c r="I91">
        <v>0.69499999999999995</v>
      </c>
      <c r="J91" t="s">
        <v>11</v>
      </c>
    </row>
    <row r="92" spans="1:10">
      <c r="A92" t="s">
        <v>292</v>
      </c>
      <c r="B92">
        <v>2006</v>
      </c>
      <c r="C92" t="s">
        <v>479</v>
      </c>
      <c r="D92" s="1">
        <v>18811000</v>
      </c>
      <c r="E92">
        <v>6</v>
      </c>
      <c r="H92" t="s">
        <v>556</v>
      </c>
      <c r="I92">
        <v>964.7</v>
      </c>
      <c r="J92" t="s">
        <v>11</v>
      </c>
    </row>
    <row r="93" spans="1:10">
      <c r="A93" t="s">
        <v>286</v>
      </c>
      <c r="B93">
        <v>2006</v>
      </c>
      <c r="C93" t="s">
        <v>479</v>
      </c>
      <c r="D93" s="1">
        <v>22118000</v>
      </c>
      <c r="E93">
        <v>7</v>
      </c>
      <c r="H93" t="s">
        <v>556</v>
      </c>
      <c r="I93" s="3">
        <v>1233.5999999999999</v>
      </c>
      <c r="J93" t="s">
        <v>11</v>
      </c>
    </row>
    <row r="94" spans="1:10">
      <c r="A94" t="s">
        <v>260</v>
      </c>
      <c r="B94">
        <v>2000</v>
      </c>
      <c r="C94" t="s">
        <v>478</v>
      </c>
      <c r="D94" s="1">
        <v>11365000</v>
      </c>
      <c r="E94">
        <v>17</v>
      </c>
      <c r="H94" t="s">
        <v>556</v>
      </c>
      <c r="I94">
        <v>449.22</v>
      </c>
      <c r="J94" t="s">
        <v>11</v>
      </c>
    </row>
    <row r="95" spans="1:10">
      <c r="A95" t="s">
        <v>287</v>
      </c>
      <c r="B95">
        <v>2006</v>
      </c>
      <c r="C95" t="s">
        <v>479</v>
      </c>
      <c r="D95" s="1">
        <v>23065000</v>
      </c>
      <c r="E95">
        <v>6</v>
      </c>
      <c r="H95" t="s">
        <v>556</v>
      </c>
      <c r="I95" s="3">
        <v>1312</v>
      </c>
      <c r="J95" t="s">
        <v>11</v>
      </c>
    </row>
    <row r="96" spans="1:10">
      <c r="A96" t="s">
        <v>241</v>
      </c>
      <c r="B96">
        <v>2004</v>
      </c>
      <c r="C96" t="s">
        <v>483</v>
      </c>
      <c r="D96" s="1">
        <v>194000</v>
      </c>
      <c r="E96">
        <v>3</v>
      </c>
      <c r="H96" t="s">
        <v>556</v>
      </c>
      <c r="I96">
        <v>1.01</v>
      </c>
      <c r="J96" t="s">
        <v>11</v>
      </c>
    </row>
    <row r="97" spans="1:10">
      <c r="A97" t="s">
        <v>165</v>
      </c>
      <c r="B97">
        <v>1789</v>
      </c>
      <c r="C97" t="s">
        <v>476</v>
      </c>
      <c r="D97" s="1">
        <v>185520</v>
      </c>
      <c r="E97">
        <v>398</v>
      </c>
      <c r="H97" t="s">
        <v>556</v>
      </c>
      <c r="I97">
        <v>0.94199999999999995</v>
      </c>
      <c r="J97" t="s">
        <v>11</v>
      </c>
    </row>
    <row r="98" spans="1:10">
      <c r="A98" t="s">
        <v>261</v>
      </c>
      <c r="B98">
        <v>2000</v>
      </c>
      <c r="C98" t="s">
        <v>478</v>
      </c>
      <c r="D98" s="1">
        <v>18709000</v>
      </c>
      <c r="E98">
        <v>7</v>
      </c>
      <c r="H98" t="s">
        <v>556</v>
      </c>
      <c r="I98">
        <v>951.38</v>
      </c>
      <c r="J98" t="s">
        <v>11</v>
      </c>
    </row>
    <row r="99" spans="1:10">
      <c r="A99" t="s">
        <v>270</v>
      </c>
      <c r="B99">
        <v>2003</v>
      </c>
      <c r="C99" t="s">
        <v>484</v>
      </c>
      <c r="D99" s="1">
        <v>18719000</v>
      </c>
      <c r="E99">
        <v>8</v>
      </c>
      <c r="H99" t="s">
        <v>556</v>
      </c>
      <c r="I99">
        <v>956.2</v>
      </c>
      <c r="J99" t="s">
        <v>11</v>
      </c>
    </row>
    <row r="100" spans="1:10">
      <c r="A100" t="s">
        <v>255</v>
      </c>
      <c r="B100">
        <v>2000</v>
      </c>
      <c r="C100" t="s">
        <v>478</v>
      </c>
      <c r="D100" s="1">
        <v>15199000</v>
      </c>
      <c r="E100">
        <v>25</v>
      </c>
      <c r="H100" t="s">
        <v>556</v>
      </c>
      <c r="I100">
        <v>686.92</v>
      </c>
      <c r="J100" t="s">
        <v>11</v>
      </c>
    </row>
    <row r="101" spans="1:10">
      <c r="A101" t="s">
        <v>244</v>
      </c>
      <c r="B101">
        <v>2004</v>
      </c>
      <c r="C101" t="s">
        <v>483</v>
      </c>
      <c r="D101" s="1">
        <v>211000</v>
      </c>
      <c r="E101">
        <v>4</v>
      </c>
      <c r="H101" t="s">
        <v>556</v>
      </c>
      <c r="I101">
        <v>1.1399999999999999</v>
      </c>
      <c r="J101" t="s">
        <v>11</v>
      </c>
    </row>
    <row r="102" spans="1:10">
      <c r="A102" t="s">
        <v>237</v>
      </c>
      <c r="B102">
        <v>1990</v>
      </c>
      <c r="C102" t="s">
        <v>485</v>
      </c>
      <c r="D102" s="1">
        <v>133630</v>
      </c>
      <c r="E102">
        <v>19.32</v>
      </c>
      <c r="H102" t="s">
        <v>556</v>
      </c>
      <c r="I102">
        <v>0.57499999999999996</v>
      </c>
      <c r="J102" t="s">
        <v>11</v>
      </c>
    </row>
    <row r="103" spans="1:10">
      <c r="A103" t="s">
        <v>233</v>
      </c>
      <c r="B103">
        <v>1980</v>
      </c>
      <c r="C103" t="s">
        <v>486</v>
      </c>
      <c r="D103" s="1">
        <v>141700</v>
      </c>
      <c r="F103">
        <v>62</v>
      </c>
      <c r="G103">
        <v>110</v>
      </c>
      <c r="H103" t="s">
        <v>557</v>
      </c>
      <c r="I103">
        <v>0.629</v>
      </c>
      <c r="J103" t="s">
        <v>11</v>
      </c>
    </row>
    <row r="104" spans="1:10">
      <c r="A104" t="s">
        <v>202</v>
      </c>
      <c r="B104">
        <v>1898</v>
      </c>
      <c r="C104" t="s">
        <v>487</v>
      </c>
      <c r="D104" s="1">
        <v>12952000</v>
      </c>
      <c r="E104">
        <v>220</v>
      </c>
      <c r="H104" t="s">
        <v>556</v>
      </c>
      <c r="I104">
        <v>550.48</v>
      </c>
      <c r="J104" t="s">
        <v>11</v>
      </c>
    </row>
    <row r="105" spans="1:10">
      <c r="A105" t="s">
        <v>246</v>
      </c>
      <c r="B105">
        <v>2004</v>
      </c>
      <c r="C105" t="s">
        <v>483</v>
      </c>
      <c r="D105" s="1">
        <v>377400</v>
      </c>
      <c r="E105">
        <v>4</v>
      </c>
      <c r="H105" t="s">
        <v>556</v>
      </c>
      <c r="I105">
        <v>2.74</v>
      </c>
      <c r="J105" t="s">
        <v>11</v>
      </c>
    </row>
    <row r="106" spans="1:10">
      <c r="A106" t="s">
        <v>229</v>
      </c>
      <c r="B106">
        <v>1980</v>
      </c>
      <c r="C106" t="s">
        <v>486</v>
      </c>
      <c r="D106" s="1">
        <v>139350</v>
      </c>
      <c r="F106">
        <v>148</v>
      </c>
      <c r="G106">
        <v>68</v>
      </c>
      <c r="H106" t="s">
        <v>557</v>
      </c>
      <c r="I106">
        <v>0.61299999999999999</v>
      </c>
      <c r="J106" t="s">
        <v>11</v>
      </c>
    </row>
    <row r="107" spans="1:10">
      <c r="A107" t="s">
        <v>185</v>
      </c>
      <c r="B107">
        <v>1672</v>
      </c>
      <c r="C107" t="s">
        <v>475</v>
      </c>
      <c r="D107" s="1">
        <v>527040</v>
      </c>
      <c r="E107">
        <v>1528</v>
      </c>
      <c r="H107" t="s">
        <v>556</v>
      </c>
      <c r="I107">
        <v>4.5179999999999998</v>
      </c>
      <c r="J107" t="s">
        <v>11</v>
      </c>
    </row>
    <row r="108" spans="1:10">
      <c r="A108" t="s">
        <v>267</v>
      </c>
      <c r="B108">
        <v>2000</v>
      </c>
      <c r="C108" t="s">
        <v>478</v>
      </c>
      <c r="D108" s="1">
        <v>18160000</v>
      </c>
      <c r="E108">
        <v>45</v>
      </c>
      <c r="H108" t="s">
        <v>556</v>
      </c>
      <c r="I108">
        <v>893.07</v>
      </c>
      <c r="J108" t="s">
        <v>11</v>
      </c>
    </row>
    <row r="109" spans="1:10">
      <c r="A109" t="s">
        <v>265</v>
      </c>
      <c r="B109">
        <v>2000</v>
      </c>
      <c r="C109" t="s">
        <v>478</v>
      </c>
      <c r="D109" s="1">
        <v>15645000</v>
      </c>
      <c r="E109">
        <v>8</v>
      </c>
      <c r="H109" t="s">
        <v>556</v>
      </c>
      <c r="I109">
        <v>728.93</v>
      </c>
      <c r="J109" t="s">
        <v>11</v>
      </c>
    </row>
    <row r="110" spans="1:10">
      <c r="A110" t="s">
        <v>288</v>
      </c>
      <c r="B110">
        <v>2006</v>
      </c>
      <c r="C110" t="s">
        <v>479</v>
      </c>
      <c r="D110" s="1">
        <v>17665000</v>
      </c>
      <c r="E110">
        <v>6</v>
      </c>
      <c r="H110" t="s">
        <v>556</v>
      </c>
      <c r="I110">
        <v>878.3</v>
      </c>
      <c r="J110" t="s">
        <v>11</v>
      </c>
    </row>
    <row r="111" spans="1:10">
      <c r="A111" t="s">
        <v>290</v>
      </c>
      <c r="B111">
        <v>2006</v>
      </c>
      <c r="C111" t="s">
        <v>479</v>
      </c>
      <c r="D111" s="1">
        <v>22707000</v>
      </c>
      <c r="E111">
        <v>6</v>
      </c>
      <c r="H111" t="s">
        <v>556</v>
      </c>
      <c r="I111" s="3">
        <v>1297.7</v>
      </c>
      <c r="J111" t="s">
        <v>11</v>
      </c>
    </row>
    <row r="112" spans="1:10">
      <c r="A112" t="s">
        <v>259</v>
      </c>
      <c r="B112">
        <v>2000</v>
      </c>
      <c r="C112" t="s">
        <v>508</v>
      </c>
      <c r="D112" s="1">
        <v>19470000</v>
      </c>
      <c r="E112">
        <v>7</v>
      </c>
      <c r="H112" t="s">
        <v>556</v>
      </c>
      <c r="I112">
        <v>1016.8</v>
      </c>
      <c r="J112" t="s">
        <v>11</v>
      </c>
    </row>
    <row r="113" spans="1:10">
      <c r="A113" t="s">
        <v>295</v>
      </c>
      <c r="B113">
        <v>2004</v>
      </c>
      <c r="C113" t="s">
        <v>470</v>
      </c>
      <c r="D113" s="1">
        <v>19800000</v>
      </c>
      <c r="E113">
        <v>6</v>
      </c>
      <c r="H113" t="s">
        <v>556</v>
      </c>
      <c r="I113" s="1">
        <v>1103</v>
      </c>
      <c r="J113" t="s">
        <v>11</v>
      </c>
    </row>
    <row r="114" spans="1:10">
      <c r="A114" t="s">
        <v>296</v>
      </c>
      <c r="B114">
        <v>2004</v>
      </c>
      <c r="C114" t="s">
        <v>470</v>
      </c>
      <c r="D114" s="1">
        <v>19650000</v>
      </c>
      <c r="E114">
        <v>5</v>
      </c>
      <c r="H114" t="s">
        <v>556</v>
      </c>
      <c r="I114" s="1">
        <v>1048</v>
      </c>
      <c r="J114" t="s">
        <v>11</v>
      </c>
    </row>
    <row r="115" spans="1:10">
      <c r="A115" t="s">
        <v>297</v>
      </c>
      <c r="B115">
        <v>2004</v>
      </c>
      <c r="C115" t="s">
        <v>470</v>
      </c>
      <c r="D115" s="1">
        <v>18450000</v>
      </c>
      <c r="E115">
        <v>6</v>
      </c>
      <c r="H115" t="s">
        <v>556</v>
      </c>
      <c r="I115">
        <v>906</v>
      </c>
      <c r="J115" t="s">
        <v>11</v>
      </c>
    </row>
    <row r="116" spans="1:10">
      <c r="A116" t="s">
        <v>298</v>
      </c>
      <c r="B116">
        <v>2004</v>
      </c>
      <c r="C116" t="s">
        <v>470</v>
      </c>
      <c r="D116" s="1">
        <v>18600000</v>
      </c>
      <c r="E116">
        <v>4</v>
      </c>
      <c r="H116" t="s">
        <v>556</v>
      </c>
      <c r="I116">
        <v>986</v>
      </c>
      <c r="J116" t="s">
        <v>11</v>
      </c>
    </row>
    <row r="117" spans="1:10">
      <c r="A117" t="s">
        <v>300</v>
      </c>
      <c r="B117">
        <v>2006</v>
      </c>
      <c r="C117" t="s">
        <v>479</v>
      </c>
      <c r="D117" s="1">
        <v>18981135</v>
      </c>
      <c r="E117">
        <v>6</v>
      </c>
      <c r="H117" t="s">
        <v>556</v>
      </c>
      <c r="I117">
        <v>970</v>
      </c>
      <c r="J117" t="s">
        <v>11</v>
      </c>
    </row>
    <row r="118" spans="1:10">
      <c r="A118" t="s">
        <v>301</v>
      </c>
      <c r="B118">
        <v>2006</v>
      </c>
      <c r="C118" t="s">
        <v>479</v>
      </c>
      <c r="D118" s="1">
        <v>21132000</v>
      </c>
      <c r="E118">
        <v>6</v>
      </c>
      <c r="H118" t="s">
        <v>556</v>
      </c>
      <c r="I118" s="1">
        <v>1142</v>
      </c>
      <c r="J118" t="s">
        <v>11</v>
      </c>
    </row>
    <row r="119" spans="1:10">
      <c r="A119" t="s">
        <v>302</v>
      </c>
      <c r="B119">
        <v>2007</v>
      </c>
      <c r="C119" t="s">
        <v>479</v>
      </c>
      <c r="D119" s="1">
        <v>16560000</v>
      </c>
      <c r="E119">
        <v>6</v>
      </c>
      <c r="H119" t="s">
        <v>556</v>
      </c>
      <c r="I119">
        <v>800</v>
      </c>
      <c r="J119" t="s">
        <v>11</v>
      </c>
    </row>
    <row r="120" spans="1:10">
      <c r="A120" t="s">
        <v>303</v>
      </c>
      <c r="B120">
        <v>2007</v>
      </c>
      <c r="C120" t="s">
        <v>479</v>
      </c>
      <c r="D120" s="1">
        <v>20518500</v>
      </c>
      <c r="E120">
        <v>5</v>
      </c>
      <c r="H120" t="s">
        <v>556</v>
      </c>
      <c r="I120" s="1">
        <v>1100</v>
      </c>
      <c r="J120" t="s">
        <v>11</v>
      </c>
    </row>
    <row r="121" spans="1:10">
      <c r="A121" t="s">
        <v>294</v>
      </c>
      <c r="B121">
        <v>2007</v>
      </c>
      <c r="C121" t="s">
        <v>479</v>
      </c>
      <c r="D121" s="1">
        <v>18009000</v>
      </c>
      <c r="E121">
        <v>7</v>
      </c>
      <c r="H121" t="s">
        <v>556</v>
      </c>
      <c r="I121">
        <v>887.5</v>
      </c>
      <c r="J121" t="s">
        <v>11</v>
      </c>
    </row>
    <row r="122" spans="1:10">
      <c r="A122" t="s">
        <v>257</v>
      </c>
      <c r="B122">
        <v>2000</v>
      </c>
      <c r="C122" t="s">
        <v>478</v>
      </c>
      <c r="D122" s="1">
        <v>18239000</v>
      </c>
      <c r="E122">
        <v>16</v>
      </c>
      <c r="H122" t="s">
        <v>556</v>
      </c>
      <c r="I122">
        <v>925.7</v>
      </c>
      <c r="J122" t="s">
        <v>11</v>
      </c>
    </row>
    <row r="123" spans="1:10">
      <c r="A123" t="s">
        <v>220</v>
      </c>
      <c r="B123">
        <v>1980</v>
      </c>
      <c r="C123" t="s">
        <v>473</v>
      </c>
      <c r="D123" s="1">
        <v>294660</v>
      </c>
      <c r="F123">
        <v>16</v>
      </c>
      <c r="G123">
        <v>30</v>
      </c>
      <c r="H123" t="s">
        <v>557</v>
      </c>
      <c r="I123">
        <v>1.8879999999999999</v>
      </c>
      <c r="J123" t="s">
        <v>11</v>
      </c>
    </row>
    <row r="124" spans="1:10">
      <c r="A124" t="s">
        <v>175</v>
      </c>
      <c r="B124">
        <v>1684</v>
      </c>
      <c r="C124" t="s">
        <v>475</v>
      </c>
      <c r="D124" s="1">
        <v>294660</v>
      </c>
      <c r="E124">
        <v>1060</v>
      </c>
      <c r="H124" t="s">
        <v>556</v>
      </c>
      <c r="I124">
        <v>1.8879999999999999</v>
      </c>
      <c r="J124" t="s">
        <v>11</v>
      </c>
    </row>
    <row r="125" spans="1:10">
      <c r="A125" t="s">
        <v>269</v>
      </c>
      <c r="B125">
        <v>2000</v>
      </c>
      <c r="C125" t="s">
        <v>478</v>
      </c>
      <c r="D125" s="1">
        <v>20470000</v>
      </c>
      <c r="E125">
        <v>7</v>
      </c>
      <c r="H125" t="s">
        <v>556</v>
      </c>
      <c r="I125">
        <v>1088.8900000000001</v>
      </c>
      <c r="J125" t="s">
        <v>11</v>
      </c>
    </row>
    <row r="126" spans="1:10">
      <c r="A126" t="s">
        <v>190</v>
      </c>
      <c r="B126">
        <v>1655</v>
      </c>
      <c r="C126" t="s">
        <v>488</v>
      </c>
      <c r="D126" s="1">
        <v>1221850</v>
      </c>
      <c r="E126">
        <v>5150</v>
      </c>
      <c r="H126" t="s">
        <v>556</v>
      </c>
      <c r="I126">
        <v>15.945</v>
      </c>
      <c r="J126" t="s">
        <v>11</v>
      </c>
    </row>
    <row r="127" spans="1:10">
      <c r="A127" t="s">
        <v>254</v>
      </c>
      <c r="B127">
        <v>2000</v>
      </c>
      <c r="C127" t="s">
        <v>478</v>
      </c>
      <c r="D127" s="1">
        <v>23096000</v>
      </c>
      <c r="E127">
        <v>20</v>
      </c>
      <c r="H127" t="s">
        <v>556</v>
      </c>
      <c r="I127">
        <v>1312.37</v>
      </c>
      <c r="J127" t="s">
        <v>11</v>
      </c>
    </row>
    <row r="128" spans="1:10">
      <c r="A128" t="s">
        <v>305</v>
      </c>
      <c r="B128">
        <v>1851</v>
      </c>
      <c r="C128" t="s">
        <v>489</v>
      </c>
      <c r="D128" s="1">
        <v>191240</v>
      </c>
      <c r="E128">
        <v>1160</v>
      </c>
      <c r="H128" t="s">
        <v>556</v>
      </c>
      <c r="I128">
        <v>2.52</v>
      </c>
      <c r="J128" t="s">
        <v>12</v>
      </c>
    </row>
    <row r="129" spans="1:10">
      <c r="A129" t="s">
        <v>364</v>
      </c>
      <c r="B129">
        <v>1986</v>
      </c>
      <c r="C129" t="s">
        <v>490</v>
      </c>
      <c r="D129" s="1">
        <v>75260</v>
      </c>
      <c r="E129">
        <v>66</v>
      </c>
      <c r="H129" t="s">
        <v>556</v>
      </c>
      <c r="I129">
        <v>0.624</v>
      </c>
      <c r="J129" t="s">
        <v>12</v>
      </c>
    </row>
    <row r="130" spans="1:10">
      <c r="A130" t="s">
        <v>340</v>
      </c>
      <c r="B130">
        <v>1986</v>
      </c>
      <c r="C130" t="s">
        <v>490</v>
      </c>
      <c r="D130" s="1">
        <v>75260</v>
      </c>
      <c r="E130">
        <v>42</v>
      </c>
      <c r="H130" t="s">
        <v>556</v>
      </c>
      <c r="I130">
        <v>0.433</v>
      </c>
      <c r="J130" t="s">
        <v>12</v>
      </c>
    </row>
    <row r="131" spans="1:10">
      <c r="A131" t="s">
        <v>372</v>
      </c>
      <c r="B131">
        <v>1997</v>
      </c>
      <c r="C131" t="s">
        <v>491</v>
      </c>
      <c r="D131" s="1">
        <v>7200000</v>
      </c>
      <c r="E131">
        <v>80</v>
      </c>
      <c r="H131" t="s">
        <v>556</v>
      </c>
      <c r="I131">
        <v>579.5</v>
      </c>
      <c r="J131" t="s">
        <v>12</v>
      </c>
    </row>
    <row r="132" spans="1:10">
      <c r="A132" t="s">
        <v>334</v>
      </c>
      <c r="B132">
        <v>1986</v>
      </c>
      <c r="C132" t="s">
        <v>490</v>
      </c>
      <c r="D132" s="1">
        <v>49750</v>
      </c>
      <c r="E132">
        <v>26</v>
      </c>
      <c r="H132" t="s">
        <v>556</v>
      </c>
      <c r="I132">
        <v>0.33500000000000002</v>
      </c>
      <c r="J132" t="s">
        <v>12</v>
      </c>
    </row>
    <row r="133" spans="1:10">
      <c r="A133" t="s">
        <v>344</v>
      </c>
      <c r="B133">
        <v>1986</v>
      </c>
      <c r="C133" t="s">
        <v>490</v>
      </c>
      <c r="D133" s="1">
        <v>61770</v>
      </c>
      <c r="E133">
        <v>62</v>
      </c>
      <c r="H133" t="s">
        <v>556</v>
      </c>
      <c r="I133">
        <v>0.46400000000000002</v>
      </c>
      <c r="J133" t="s">
        <v>12</v>
      </c>
    </row>
    <row r="134" spans="1:10">
      <c r="A134" t="s">
        <v>391</v>
      </c>
      <c r="B134">
        <v>2003</v>
      </c>
      <c r="C134" t="s">
        <v>492</v>
      </c>
      <c r="D134" s="1">
        <v>74800</v>
      </c>
      <c r="E134">
        <v>12</v>
      </c>
      <c r="H134" t="s">
        <v>556</v>
      </c>
      <c r="I134">
        <v>0.61799999999999999</v>
      </c>
      <c r="J134" t="s">
        <v>12</v>
      </c>
    </row>
    <row r="135" spans="1:10">
      <c r="A135" t="s">
        <v>348</v>
      </c>
      <c r="B135">
        <v>1986</v>
      </c>
      <c r="C135" t="s">
        <v>490</v>
      </c>
      <c r="D135" s="1">
        <v>62660</v>
      </c>
      <c r="E135">
        <v>54</v>
      </c>
      <c r="H135" t="s">
        <v>556</v>
      </c>
      <c r="I135">
        <v>0.47399999999999998</v>
      </c>
      <c r="J135" t="s">
        <v>12</v>
      </c>
    </row>
    <row r="136" spans="1:10">
      <c r="A136" t="s">
        <v>381</v>
      </c>
      <c r="B136">
        <v>2001</v>
      </c>
      <c r="C136" t="s">
        <v>493</v>
      </c>
      <c r="D136" s="1">
        <v>20901000</v>
      </c>
      <c r="E136">
        <v>21</v>
      </c>
      <c r="H136" t="s">
        <v>556</v>
      </c>
      <c r="I136" s="3">
        <v>2823.4</v>
      </c>
      <c r="J136" t="s">
        <v>12</v>
      </c>
    </row>
    <row r="137" spans="1:10">
      <c r="A137" t="s">
        <v>379</v>
      </c>
      <c r="B137">
        <v>2001</v>
      </c>
      <c r="C137" t="s">
        <v>493</v>
      </c>
      <c r="D137" s="1">
        <v>4276000</v>
      </c>
      <c r="E137">
        <v>22</v>
      </c>
      <c r="H137" t="s">
        <v>556</v>
      </c>
      <c r="I137">
        <v>266.60000000000002</v>
      </c>
      <c r="J137" t="s">
        <v>12</v>
      </c>
    </row>
    <row r="138" spans="1:10">
      <c r="A138" t="s">
        <v>352</v>
      </c>
      <c r="B138">
        <v>1986</v>
      </c>
      <c r="C138" t="s">
        <v>490</v>
      </c>
      <c r="D138" s="1">
        <v>64360</v>
      </c>
      <c r="E138">
        <v>84</v>
      </c>
      <c r="H138" t="s">
        <v>556</v>
      </c>
      <c r="I138">
        <v>0.49299999999999999</v>
      </c>
      <c r="J138" t="s">
        <v>12</v>
      </c>
    </row>
    <row r="139" spans="1:10">
      <c r="A139" t="s">
        <v>387</v>
      </c>
      <c r="B139">
        <v>2003</v>
      </c>
      <c r="C139" t="s">
        <v>492</v>
      </c>
      <c r="D139" s="1">
        <v>97734</v>
      </c>
      <c r="E139">
        <v>16</v>
      </c>
      <c r="H139" t="s">
        <v>556</v>
      </c>
      <c r="I139">
        <v>0.92300000000000004</v>
      </c>
      <c r="J139" t="s">
        <v>12</v>
      </c>
    </row>
    <row r="140" spans="1:10">
      <c r="A140" t="s">
        <v>380</v>
      </c>
      <c r="B140">
        <v>2003</v>
      </c>
      <c r="C140" t="s">
        <v>459</v>
      </c>
      <c r="D140" s="1">
        <v>14688700</v>
      </c>
      <c r="E140">
        <v>11</v>
      </c>
      <c r="H140" t="s">
        <v>556</v>
      </c>
      <c r="I140" s="3">
        <v>1694.8</v>
      </c>
      <c r="J140" t="s">
        <v>12</v>
      </c>
    </row>
    <row r="141" spans="1:10">
      <c r="A141" t="s">
        <v>328</v>
      </c>
      <c r="B141">
        <v>1948</v>
      </c>
      <c r="C141" t="s">
        <v>494</v>
      </c>
      <c r="D141" s="1">
        <v>129780</v>
      </c>
      <c r="E141">
        <v>472</v>
      </c>
      <c r="H141" t="s">
        <v>556</v>
      </c>
      <c r="I141">
        <v>1.4139999999999999</v>
      </c>
      <c r="J141" t="s">
        <v>12</v>
      </c>
    </row>
    <row r="142" spans="1:10">
      <c r="A142" t="s">
        <v>323</v>
      </c>
      <c r="B142">
        <v>1787</v>
      </c>
      <c r="C142" t="s">
        <v>476</v>
      </c>
      <c r="D142" s="1">
        <v>582600</v>
      </c>
      <c r="E142">
        <v>1526</v>
      </c>
      <c r="H142" t="s">
        <v>556</v>
      </c>
      <c r="I142">
        <v>13.462999999999999</v>
      </c>
      <c r="J142" t="s">
        <v>12</v>
      </c>
    </row>
    <row r="143" spans="1:10">
      <c r="A143" t="s">
        <v>337</v>
      </c>
      <c r="B143">
        <v>1986</v>
      </c>
      <c r="C143" t="s">
        <v>490</v>
      </c>
      <c r="D143" s="1">
        <v>53440</v>
      </c>
      <c r="E143">
        <v>30.4</v>
      </c>
      <c r="H143" t="s">
        <v>556</v>
      </c>
      <c r="I143">
        <v>0.37640000000000001</v>
      </c>
      <c r="J143" t="s">
        <v>12</v>
      </c>
    </row>
    <row r="144" spans="1:10">
      <c r="A144" t="s">
        <v>383</v>
      </c>
      <c r="B144">
        <v>1986</v>
      </c>
      <c r="C144" t="s">
        <v>495</v>
      </c>
      <c r="D144" s="1">
        <v>76420</v>
      </c>
      <c r="E144">
        <v>20</v>
      </c>
      <c r="H144" t="s">
        <v>556</v>
      </c>
      <c r="I144">
        <v>0.63800000000000001</v>
      </c>
      <c r="J144" t="s">
        <v>12</v>
      </c>
    </row>
    <row r="145" spans="1:10">
      <c r="A145" t="s">
        <v>356</v>
      </c>
      <c r="B145">
        <v>1986</v>
      </c>
      <c r="C145" t="s">
        <v>490</v>
      </c>
      <c r="D145" s="1">
        <v>66085</v>
      </c>
      <c r="E145">
        <v>108</v>
      </c>
      <c r="H145" t="s">
        <v>556</v>
      </c>
      <c r="I145">
        <v>0.51300000000000001</v>
      </c>
      <c r="J145" t="s">
        <v>12</v>
      </c>
    </row>
    <row r="146" spans="1:10">
      <c r="A146" t="s">
        <v>374</v>
      </c>
      <c r="B146">
        <v>1999</v>
      </c>
      <c r="C146" t="s">
        <v>496</v>
      </c>
      <c r="D146" s="1">
        <v>16256000</v>
      </c>
      <c r="E146">
        <v>30</v>
      </c>
      <c r="H146" t="s">
        <v>556</v>
      </c>
      <c r="I146">
        <v>5.3460000000000001</v>
      </c>
      <c r="J146" t="s">
        <v>12</v>
      </c>
    </row>
    <row r="147" spans="1:10">
      <c r="A147" t="s">
        <v>368</v>
      </c>
      <c r="B147">
        <v>1985</v>
      </c>
      <c r="C147" t="s">
        <v>490</v>
      </c>
      <c r="D147" s="1">
        <v>86010</v>
      </c>
      <c r="E147">
        <v>154</v>
      </c>
      <c r="H147" t="s">
        <v>556</v>
      </c>
      <c r="I147">
        <v>0.76200000000000001</v>
      </c>
      <c r="J147" t="s">
        <v>12</v>
      </c>
    </row>
    <row r="148" spans="1:10">
      <c r="A148" t="s">
        <v>360</v>
      </c>
      <c r="B148">
        <v>1986</v>
      </c>
      <c r="C148" t="s">
        <v>490</v>
      </c>
      <c r="D148" s="1">
        <v>69941</v>
      </c>
      <c r="E148">
        <v>54</v>
      </c>
      <c r="H148" t="s">
        <v>556</v>
      </c>
      <c r="I148">
        <v>0.55800000000000005</v>
      </c>
      <c r="J148" t="s">
        <v>12</v>
      </c>
    </row>
    <row r="149" spans="1:10">
      <c r="A149" t="s">
        <v>375</v>
      </c>
      <c r="B149">
        <v>1999</v>
      </c>
      <c r="C149" t="s">
        <v>496</v>
      </c>
      <c r="D149" s="1">
        <v>17418000</v>
      </c>
      <c r="E149">
        <v>47</v>
      </c>
      <c r="H149" t="s">
        <v>556</v>
      </c>
      <c r="I149" s="3">
        <v>2234.8000000000002</v>
      </c>
      <c r="J149" t="s">
        <v>12</v>
      </c>
    </row>
    <row r="150" spans="1:10">
      <c r="A150" t="s">
        <v>376</v>
      </c>
      <c r="B150">
        <v>1999</v>
      </c>
      <c r="C150" t="s">
        <v>496</v>
      </c>
      <c r="D150" s="1">
        <v>8004000</v>
      </c>
      <c r="E150">
        <v>32</v>
      </c>
      <c r="H150" t="s">
        <v>556</v>
      </c>
      <c r="I150">
        <v>677.4</v>
      </c>
      <c r="J150" t="s">
        <v>12</v>
      </c>
    </row>
    <row r="151" spans="1:10">
      <c r="A151" t="s">
        <v>373</v>
      </c>
      <c r="B151">
        <v>1997</v>
      </c>
      <c r="C151" t="s">
        <v>491</v>
      </c>
      <c r="D151" s="1">
        <v>12200000</v>
      </c>
      <c r="E151">
        <v>160</v>
      </c>
      <c r="H151" t="s">
        <v>556</v>
      </c>
      <c r="I151">
        <v>1283.3900000000001</v>
      </c>
      <c r="J151" t="s">
        <v>12</v>
      </c>
    </row>
    <row r="152" spans="1:10">
      <c r="A152" t="s">
        <v>317</v>
      </c>
      <c r="B152">
        <v>1787</v>
      </c>
      <c r="C152" t="s">
        <v>476</v>
      </c>
      <c r="D152" s="1">
        <v>435840</v>
      </c>
      <c r="E152" s="1">
        <v>1578</v>
      </c>
      <c r="F152" s="1"/>
      <c r="G152" s="1"/>
      <c r="H152" t="s">
        <v>556</v>
      </c>
      <c r="I152">
        <v>8.7059999999999995</v>
      </c>
      <c r="J152" t="s">
        <v>12</v>
      </c>
    </row>
    <row r="153" spans="1:10">
      <c r="A153" t="s">
        <v>377</v>
      </c>
      <c r="B153">
        <v>2001</v>
      </c>
      <c r="C153" t="s">
        <v>497</v>
      </c>
      <c r="D153" s="1">
        <v>8578000</v>
      </c>
      <c r="E153">
        <v>10</v>
      </c>
      <c r="H153" t="s">
        <v>556</v>
      </c>
      <c r="I153">
        <v>759</v>
      </c>
      <c r="J153" t="s">
        <v>12</v>
      </c>
    </row>
    <row r="154" spans="1:10">
      <c r="A154" t="s">
        <v>311</v>
      </c>
      <c r="B154">
        <v>1851</v>
      </c>
      <c r="C154" t="s">
        <v>498</v>
      </c>
      <c r="D154" s="1">
        <v>265970</v>
      </c>
      <c r="E154">
        <v>1190</v>
      </c>
      <c r="H154" t="s">
        <v>556</v>
      </c>
      <c r="I154">
        <v>4.1440000000000001</v>
      </c>
      <c r="J154" t="s">
        <v>12</v>
      </c>
    </row>
    <row r="155" spans="1:10">
      <c r="A155" t="s">
        <v>404</v>
      </c>
      <c r="B155">
        <v>1989</v>
      </c>
      <c r="C155" t="s">
        <v>490</v>
      </c>
      <c r="D155" s="1">
        <v>62000</v>
      </c>
      <c r="E155">
        <v>160</v>
      </c>
      <c r="H155" t="s">
        <v>556</v>
      </c>
      <c r="I155">
        <v>0.4</v>
      </c>
      <c r="J155" t="s">
        <v>13</v>
      </c>
    </row>
    <row r="156" spans="1:10">
      <c r="A156" t="s">
        <v>406</v>
      </c>
      <c r="B156">
        <v>1989</v>
      </c>
      <c r="C156" t="s">
        <v>490</v>
      </c>
      <c r="D156" s="1">
        <v>52500</v>
      </c>
      <c r="E156">
        <v>140</v>
      </c>
      <c r="H156" t="s">
        <v>556</v>
      </c>
      <c r="I156">
        <v>0.33</v>
      </c>
      <c r="J156" t="s">
        <v>13</v>
      </c>
    </row>
    <row r="157" spans="1:10">
      <c r="A157" t="s">
        <v>412</v>
      </c>
      <c r="B157">
        <v>2002</v>
      </c>
      <c r="C157" t="s">
        <v>499</v>
      </c>
      <c r="D157" s="1">
        <v>15686000</v>
      </c>
      <c r="E157">
        <v>60</v>
      </c>
      <c r="H157" t="s">
        <v>556</v>
      </c>
      <c r="I157" s="3">
        <v>1874.83</v>
      </c>
      <c r="J157" t="s">
        <v>13</v>
      </c>
    </row>
    <row r="158" spans="1:10">
      <c r="A158" t="s">
        <v>408</v>
      </c>
      <c r="B158">
        <v>1989</v>
      </c>
      <c r="C158" t="s">
        <v>490</v>
      </c>
      <c r="D158" s="1">
        <v>73600</v>
      </c>
      <c r="E158">
        <v>200</v>
      </c>
      <c r="H158" t="s">
        <v>556</v>
      </c>
      <c r="I158">
        <v>0.56000000000000005</v>
      </c>
      <c r="J158" t="s">
        <v>13</v>
      </c>
    </row>
    <row r="159" spans="1:10">
      <c r="A159" t="s">
        <v>416</v>
      </c>
      <c r="B159">
        <v>2002</v>
      </c>
      <c r="C159" t="s">
        <v>499</v>
      </c>
      <c r="D159" s="1">
        <v>22613200</v>
      </c>
      <c r="E159">
        <v>38</v>
      </c>
      <c r="H159" t="s">
        <v>556</v>
      </c>
      <c r="I159" s="3">
        <v>2980.4</v>
      </c>
      <c r="J159" t="s">
        <v>13</v>
      </c>
    </row>
    <row r="160" spans="1:10">
      <c r="A160" t="s">
        <v>400</v>
      </c>
      <c r="B160">
        <v>1989</v>
      </c>
      <c r="C160" t="s">
        <v>490</v>
      </c>
      <c r="D160" s="1">
        <v>48200</v>
      </c>
      <c r="E160">
        <v>50</v>
      </c>
      <c r="H160" t="s">
        <v>556</v>
      </c>
      <c r="I160">
        <v>0.3</v>
      </c>
      <c r="J160" t="s">
        <v>13</v>
      </c>
    </row>
    <row r="161" spans="1:10">
      <c r="A161" t="s">
        <v>398</v>
      </c>
      <c r="B161">
        <v>1949</v>
      </c>
      <c r="C161" t="s">
        <v>494</v>
      </c>
      <c r="D161" s="1">
        <v>5513400</v>
      </c>
      <c r="E161">
        <v>340</v>
      </c>
      <c r="H161" t="s">
        <v>556</v>
      </c>
      <c r="I161">
        <v>360.16</v>
      </c>
      <c r="J161" t="s">
        <v>13</v>
      </c>
    </row>
    <row r="162" spans="1:10">
      <c r="A162" t="s">
        <v>417</v>
      </c>
      <c r="B162">
        <v>2002</v>
      </c>
      <c r="C162" t="s">
        <v>500</v>
      </c>
      <c r="D162" s="1">
        <v>47279670</v>
      </c>
      <c r="E162">
        <v>60</v>
      </c>
      <c r="H162" t="s">
        <v>556</v>
      </c>
      <c r="I162" s="3">
        <v>9007.1</v>
      </c>
      <c r="J162" t="s">
        <v>13</v>
      </c>
    </row>
    <row r="163" spans="1:10">
      <c r="A163" t="s">
        <v>410</v>
      </c>
      <c r="B163">
        <v>1989</v>
      </c>
      <c r="C163" t="s">
        <v>490</v>
      </c>
      <c r="D163" s="1">
        <v>117600</v>
      </c>
      <c r="E163">
        <v>420</v>
      </c>
      <c r="H163" t="s">
        <v>556</v>
      </c>
      <c r="I163">
        <v>1.1200000000000001</v>
      </c>
      <c r="J163" t="s">
        <v>13</v>
      </c>
    </row>
    <row r="164" spans="1:10">
      <c r="A164" t="s">
        <v>413</v>
      </c>
      <c r="B164">
        <v>2003</v>
      </c>
      <c r="C164" t="s">
        <v>501</v>
      </c>
      <c r="D164" s="1">
        <v>46738000</v>
      </c>
      <c r="E164">
        <v>38</v>
      </c>
      <c r="H164" t="s">
        <v>556</v>
      </c>
      <c r="I164" s="3">
        <v>9136.11</v>
      </c>
      <c r="J164" t="s">
        <v>13</v>
      </c>
    </row>
    <row r="165" spans="1:10">
      <c r="A165" t="s">
        <v>415</v>
      </c>
      <c r="B165">
        <v>2002</v>
      </c>
      <c r="C165" t="s">
        <v>499</v>
      </c>
      <c r="D165" s="1">
        <v>22337190</v>
      </c>
      <c r="E165">
        <v>38</v>
      </c>
      <c r="H165" t="s">
        <v>556</v>
      </c>
      <c r="I165" s="3">
        <v>2925.6</v>
      </c>
      <c r="J165" t="s">
        <v>13</v>
      </c>
    </row>
    <row r="166" spans="1:10">
      <c r="A166" t="s">
        <v>402</v>
      </c>
      <c r="B166">
        <v>1989</v>
      </c>
      <c r="C166" t="s">
        <v>490</v>
      </c>
      <c r="D166" s="1">
        <v>50000</v>
      </c>
      <c r="E166">
        <v>90</v>
      </c>
      <c r="H166" t="s">
        <v>556</v>
      </c>
      <c r="I166">
        <v>0.31</v>
      </c>
      <c r="J166" t="s">
        <v>13</v>
      </c>
    </row>
    <row r="167" spans="1:10">
      <c r="A167" t="s">
        <v>394</v>
      </c>
      <c r="B167">
        <v>1846</v>
      </c>
      <c r="C167" t="s">
        <v>498</v>
      </c>
      <c r="D167" s="1">
        <v>354800</v>
      </c>
      <c r="E167">
        <v>2705</v>
      </c>
      <c r="H167" t="s">
        <v>556</v>
      </c>
      <c r="I167">
        <v>5.8769999999999998</v>
      </c>
      <c r="J167" t="s">
        <v>13</v>
      </c>
    </row>
    <row r="168" spans="1:10">
      <c r="A168" t="s">
        <v>420</v>
      </c>
      <c r="B168">
        <v>1978</v>
      </c>
      <c r="C168" t="s">
        <v>502</v>
      </c>
      <c r="D168" s="1">
        <v>19571</v>
      </c>
      <c r="E168" s="1">
        <v>1207</v>
      </c>
      <c r="F168" s="1"/>
      <c r="G168" s="1"/>
      <c r="H168" t="s">
        <v>556</v>
      </c>
      <c r="I168">
        <v>6.3869999999999996</v>
      </c>
      <c r="J168" t="s">
        <v>14</v>
      </c>
    </row>
    <row r="169" spans="1:10">
      <c r="A169" t="s">
        <v>426</v>
      </c>
      <c r="B169">
        <v>2005</v>
      </c>
      <c r="C169" t="s">
        <v>503</v>
      </c>
      <c r="D169" s="1">
        <v>48675</v>
      </c>
      <c r="F169">
        <v>44</v>
      </c>
      <c r="G169">
        <v>130</v>
      </c>
      <c r="H169" t="s">
        <v>557</v>
      </c>
      <c r="I169">
        <v>24.856000000000002</v>
      </c>
      <c r="J169" t="s">
        <v>14</v>
      </c>
    </row>
    <row r="170" spans="1:10">
      <c r="A170" t="s">
        <v>430</v>
      </c>
      <c r="B170">
        <v>2005</v>
      </c>
      <c r="C170" t="s">
        <v>503</v>
      </c>
      <c r="D170" s="1">
        <v>64780</v>
      </c>
      <c r="F170">
        <v>44</v>
      </c>
      <c r="G170">
        <v>130</v>
      </c>
      <c r="H170" t="s">
        <v>557</v>
      </c>
      <c r="I170">
        <v>38.206000000000003</v>
      </c>
      <c r="J170" t="s">
        <v>14</v>
      </c>
    </row>
    <row r="171" spans="1:10">
      <c r="A171" t="s">
        <v>504</v>
      </c>
      <c r="B171">
        <v>2005</v>
      </c>
      <c r="C171" t="s">
        <v>503</v>
      </c>
      <c r="D171" s="1">
        <v>39000</v>
      </c>
      <c r="E171">
        <v>170</v>
      </c>
      <c r="H171" t="s">
        <v>556</v>
      </c>
      <c r="I171">
        <v>34.700000000000003</v>
      </c>
      <c r="J171" t="s">
        <v>510</v>
      </c>
    </row>
    <row r="172" spans="1:10">
      <c r="A172" t="s">
        <v>505</v>
      </c>
      <c r="B172">
        <v>2005</v>
      </c>
      <c r="C172" t="s">
        <v>503</v>
      </c>
      <c r="D172" s="1">
        <v>49500</v>
      </c>
      <c r="E172">
        <v>310</v>
      </c>
      <c r="H172" t="s">
        <v>556</v>
      </c>
      <c r="I172">
        <v>49.12</v>
      </c>
      <c r="J172" t="s">
        <v>510</v>
      </c>
    </row>
    <row r="173" spans="1:10">
      <c r="A173" t="s">
        <v>506</v>
      </c>
      <c r="B173">
        <v>2005</v>
      </c>
      <c r="C173" t="s">
        <v>507</v>
      </c>
      <c r="D173" s="1">
        <v>33000</v>
      </c>
      <c r="E173">
        <v>300</v>
      </c>
      <c r="H173" t="s">
        <v>556</v>
      </c>
      <c r="I173">
        <v>14</v>
      </c>
      <c r="J173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A3CB-BEF1-40A1-8CAA-B97DC3B5EC75}">
  <dimension ref="A1:A8"/>
  <sheetViews>
    <sheetView workbookViewId="0">
      <selection activeCell="A9" sqref="A9"/>
    </sheetView>
  </sheetViews>
  <sheetFormatPr defaultRowHeight="14.4"/>
  <sheetData>
    <row r="1" spans="1:1">
      <c r="A1" s="2" t="s">
        <v>449</v>
      </c>
    </row>
    <row r="2" spans="1:1">
      <c r="A2" s="2" t="s">
        <v>450</v>
      </c>
    </row>
    <row r="3" spans="1:1">
      <c r="A3" s="2" t="s">
        <v>451</v>
      </c>
    </row>
    <row r="4" spans="1:1">
      <c r="A4" s="2" t="s">
        <v>513</v>
      </c>
    </row>
    <row r="5" spans="1:1">
      <c r="A5" s="2" t="s">
        <v>452</v>
      </c>
    </row>
    <row r="6" spans="1:1">
      <c r="A6" s="2" t="s">
        <v>512</v>
      </c>
    </row>
    <row r="7" spans="1:1">
      <c r="A7" s="2" t="s">
        <v>514</v>
      </c>
    </row>
    <row r="8" spans="1:1">
      <c r="A8" s="2" t="s">
        <v>561</v>
      </c>
    </row>
  </sheetData>
  <hyperlinks>
    <hyperlink ref="A1" r:id="rId1" xr:uid="{DCD84519-180C-4BBF-BDD6-9D6D6C2BB08D}"/>
    <hyperlink ref="A2" r:id="rId2" xr:uid="{222C007A-0905-4981-B315-F2C8E2C18823}"/>
    <hyperlink ref="A3" r:id="rId3" xr:uid="{A1F9EFB8-E104-405D-828F-5C540E70DB0E}"/>
    <hyperlink ref="A5" r:id="rId4" xr:uid="{73CDD546-9148-4B19-9563-F62C3BDDD84A}"/>
    <hyperlink ref="A6" r:id="rId5" xr:uid="{945A5D80-12E1-4225-A8E8-96015AFC1983}"/>
    <hyperlink ref="A4" r:id="rId6" xr:uid="{16C79A9A-4BD1-4837-905C-F72E4C4E2D33}"/>
    <hyperlink ref="A7" r:id="rId7" xr:uid="{0F6CE8EA-B21C-4AEC-AABF-E9003255D627}"/>
    <hyperlink ref="A8" r:id="rId8" xr:uid="{2789008F-A3C5-47E3-BCE3-FA3783E031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Planets</vt:lpstr>
      <vt:lpstr>atmospheres</vt:lpstr>
      <vt:lpstr>moons</vt:lpstr>
      <vt:lpstr>moons2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</cp:lastModifiedBy>
  <dcterms:created xsi:type="dcterms:W3CDTF">2019-12-30T17:50:28Z</dcterms:created>
  <dcterms:modified xsi:type="dcterms:W3CDTF">2019-12-31T15:24:30Z</dcterms:modified>
</cp:coreProperties>
</file>