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8.xml.rels" ContentType="application/vnd.openxmlformats-package.relationships+xml"/>
  <Override PartName="/xl/worksheets/_rels/sheet12.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9"/>
  </bookViews>
  <sheets>
    <sheet name="GESTARELLE PBI" sheetId="1" state="hidden" r:id="rId2"/>
    <sheet name="GESTARELLE" sheetId="2" state="visible" r:id="rId3"/>
    <sheet name="PHYSIOFLORE AC PBI" sheetId="3" state="hidden" r:id="rId4"/>
    <sheet name="PHYSIOFLORE AC" sheetId="4" state="visible" r:id="rId5"/>
    <sheet name="PHYSIOFLORE ORAL PBI" sheetId="5" state="hidden" r:id="rId6"/>
    <sheet name="PHYSIOFLORE ORAL" sheetId="6" state="visible" r:id="rId7"/>
    <sheet name="COLPOFIX PBI" sheetId="7" state="hidden" r:id="rId8"/>
    <sheet name="COLPOFIX" sheetId="8" state="visible" r:id="rId9"/>
    <sheet name="UL  PBI" sheetId="9" state="hidden" r:id="rId10"/>
    <sheet name="UL" sheetId="10" state="visible" r:id="rId11"/>
    <sheet name="CIRCADIN PBI" sheetId="11" state="hidden" r:id="rId12"/>
    <sheet name="CIRCADIN" sheetId="12" state="visible" r:id="rId13"/>
    <sheet name="ALFLOREX" sheetId="13" state="visible" r:id="rId14"/>
  </sheets>
  <definedNames>
    <definedName function="false" hidden="true" localSheetId="11" name="_xlnm._FilterDatabase" vbProcedure="false">CIRCADIN!$A$6:$N$18</definedName>
    <definedName function="false" hidden="true" localSheetId="7" name="_xlnm._FilterDatabase" vbProcedure="false">COLPOFIX!$A$6:$F$18</definedName>
    <definedName function="false" hidden="true" localSheetId="1" name="_xlnm._FilterDatabase" vbProcedure="false">GESTARELLE!$A$6:$J$18</definedName>
    <definedName function="false" hidden="true" localSheetId="3" name="_xlnm._FilterDatabase" vbProcedure="false">'PHYSIOFLORE AC'!$A$6:$J$18</definedName>
    <definedName function="false" hidden="true" localSheetId="5" name="_xlnm._FilterDatabase" vbProcedure="false">'PHYSIOFLORE ORAL'!$A$6:$J$18</definedName>
    <definedName function="false" hidden="true" localSheetId="9" name="_xlnm._FilterDatabase" vbProcedure="false">UL!$A$6:$M$18</definedName>
  </definedName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B6" authorId="0">
      <text>
        <r>
          <rPr>
            <sz val="10"/>
            <rFont val="Arial"/>
            <family val="2"/>
            <charset val="1"/>
          </rPr>
          <t xml:space="preserve">UN JUIN 22 MAI 23</t>
        </r>
      </text>
    </comment>
  </commentList>
</comments>
</file>

<file path=xl/sharedStrings.xml><?xml version="1.0" encoding="utf-8"?>
<sst xmlns="http://schemas.openxmlformats.org/spreadsheetml/2006/main" count="414" uniqueCount="84">
  <si>
    <t xml:space="preserve">NOM Délégué</t>
  </si>
  <si>
    <t xml:space="preserve">UGA</t>
  </si>
  <si>
    <t xml:space="preserve">TOTAL</t>
  </si>
  <si>
    <t xml:space="preserve">EVOL</t>
  </si>
  <si>
    <t xml:space="preserve">PDM</t>
  </si>
  <si>
    <t xml:space="preserve">DELTA PDM</t>
  </si>
  <si>
    <t xml:space="preserve">IND. EVOL</t>
  </si>
  <si>
    <t xml:space="preserve">BONNEFOY</t>
  </si>
  <si>
    <t xml:space="preserve">Total</t>
  </si>
  <si>
    <t xml:space="preserve">75AUT</t>
  </si>
  <si>
    <t xml:space="preserve">75ELY</t>
  </si>
  <si>
    <t xml:space="preserve">75GRE</t>
  </si>
  <si>
    <t xml:space="preserve">75INV</t>
  </si>
  <si>
    <t xml:space="preserve">75MNP</t>
  </si>
  <si>
    <t xml:space="preserve">75PAS</t>
  </si>
  <si>
    <t xml:space="preserve">75PER</t>
  </si>
  <si>
    <t xml:space="preserve">75TER</t>
  </si>
  <si>
    <t xml:space="preserve">75TRO</t>
  </si>
  <si>
    <t xml:space="preserve">75VAU</t>
  </si>
  <si>
    <t xml:space="preserve">92LEV</t>
  </si>
  <si>
    <t xml:space="preserve">92NEU</t>
  </si>
  <si>
    <t xml:space="preserve">Applied filters:
Données is UN
Jour is on or after Wednesday, June 01, 2022 and is before Thursday, June 01, 2023
Marche is  GROSSESSE
Code Date is not 202306, 202307, 202308, 202309, 202310, 202311, or 202312</t>
  </si>
  <si>
    <t xml:space="preserve">BIOCODEX</t>
  </si>
  <si>
    <t xml:space="preserve">EFFIK</t>
  </si>
  <si>
    <t xml:space="preserve">NUTERGIA</t>
  </si>
  <si>
    <t xml:space="preserve">PILEJE</t>
  </si>
  <si>
    <t xml:space="preserve">GESTARELLE G +
GESTARELLE G3 + 
GESTARELLE NAUSEE</t>
  </si>
  <si>
    <t xml:space="preserve">GYNEFAM PLUS 
GYNEFAM ORO 
GYNEFAM SUPRA</t>
  </si>
  <si>
    <t xml:space="preserve">ERGYNATAL</t>
  </si>
  <si>
    <t xml:space="preserve">FEMINABIANE CONCEPTIO CPR28
FEMINABIANE CONCEPTIO CPR30</t>
  </si>
  <si>
    <t xml:space="preserve">France</t>
  </si>
  <si>
    <t xml:space="preserve">Region</t>
  </si>
  <si>
    <t xml:space="preserve">Secteur</t>
  </si>
  <si>
    <t xml:space="preserve">QUOTA</t>
  </si>
  <si>
    <t xml:space="preserve"> PDM</t>
  </si>
  <si>
    <t xml:space="preserve"> IE</t>
  </si>
  <si>
    <t xml:space="preserve">Applied filters:
Données is UN
Jour is on or after Wednesday, June 01, 2022 and is before Thursday, June 01, 2023
Marche is  MICROBIOTE INTIME
Presentation is PHYSIOFLOR AC GEL VAGINAL UNIDOSE 5ML X8
Code Date is not 202306, 202307, 202308, 202309, 202310, 202311, or 202312</t>
  </si>
  <si>
    <t xml:space="preserve">BAYER HEALTHCARE</t>
  </si>
  <si>
    <t xml:space="preserve">PROCARE HEALTH FRANCE</t>
  </si>
  <si>
    <t xml:space="preserve">PHYSIOFLOR AC</t>
  </si>
  <si>
    <t xml:space="preserve">HYDRALIN BALANCE GEL VAGINAL 5MLX7</t>
  </si>
  <si>
    <t xml:space="preserve">GELIOFIL GEL</t>
  </si>
  <si>
    <t xml:space="preserve">SERELYS SOIN VAGINAL MONODOSE 7
LADYFLOR VAGINOSIS CPR VAGIN 10</t>
  </si>
  <si>
    <t xml:space="preserve">Applied filters:
Données is UN
Jour is on or after Wednesday, June 01, 2022 and is before Thursday, June 01, 2023
Marche is  MICROBIOTE INTIME
Presentation is PHYSIOFLOR VOIE ORALE GELULE 30
Code Date is not 202306, 202307, 202308, 202309, 202310, 202311, or 202312</t>
  </si>
  <si>
    <t xml:space="preserve">BESINS INTERNATIONAL</t>
  </si>
  <si>
    <t xml:space="preserve">PHYSIOFLOR GELUL 30</t>
  </si>
  <si>
    <t xml:space="preserve">FEMINABIANE INTIMA GELULE 20 / LACTIBIANE CND 10M GELUL 14-30-40 (5M)</t>
  </si>
  <si>
    <t xml:space="preserve">ERGYPHILUS INTIMA GELUL 60</t>
  </si>
  <si>
    <t xml:space="preserve">EVABIOTE FLORE INTIME GELULE 20</t>
  </si>
  <si>
    <t xml:space="preserve">Applied filters:
Données is UN
Jour is on or after Wednesday, June 01, 2022 and is before Thursday, June 01, 2023
Marche is  HPV
Code Date is not 202306, 202307, 202308, 202309, 202310, 202311, or 202312</t>
  </si>
  <si>
    <t xml:space="preserve">COLPOFIX</t>
  </si>
  <si>
    <t xml:space="preserve">PAPILOCARE GEL</t>
  </si>
  <si>
    <t xml:space="preserve"> Data </t>
  </si>
  <si>
    <t xml:space="preserve"> uga </t>
  </si>
  <si>
    <t xml:space="preserve">Count - nom</t>
  </si>
  <si>
    <t xml:space="preserve">Sum -  CA UL
CMA Juin.23 </t>
  </si>
  <si>
    <t xml:space="preserve">Count - RANG
CA UL2</t>
  </si>
  <si>
    <t xml:space="preserve">Quota UL</t>
  </si>
  <si>
    <t xml:space="preserve">Total Result</t>
  </si>
  <si>
    <t xml:space="preserve">PIERRE FABRE MEDICAMENT</t>
  </si>
  <si>
    <t xml:space="preserve">BIOGARAN</t>
  </si>
  <si>
    <t xml:space="preserve">ULTRA BABY 
ULTRA-LEVURE</t>
  </si>
  <si>
    <t xml:space="preserve">BABYBIANE IMEDIA 
LACTIBIANE ATB 
LACTIBIANE ENFANT 
LACTIBIANE TOLERANCE</t>
  </si>
  <si>
    <t xml:space="preserve">ERGYPHILUS ATB 
ERGYPHILUS ENFANT
ERGYPHILUS GELUL 
ERGYPHILUS GST</t>
  </si>
  <si>
    <t xml:space="preserve">CARBOLEVURE AD. GELU BT30 
CARBOLEVURE ENF GELU BT20</t>
  </si>
  <si>
    <t xml:space="preserve">LEVURE BGR</t>
  </si>
  <si>
    <t xml:space="preserve">RANG
MARCHÉ</t>
  </si>
  <si>
    <t xml:space="preserve">Sum -  CA CIRCADIN
CMA Juin.23 </t>
  </si>
  <si>
    <t xml:space="preserve">Count - RANG
CA CIRCADIN2</t>
  </si>
  <si>
    <t xml:space="preserve">Quota CIRCADIN</t>
  </si>
  <si>
    <t xml:space="preserve">P&amp;G HEALTH FRANCE</t>
  </si>
  <si>
    <t xml:space="preserve">SANOFI</t>
  </si>
  <si>
    <t xml:space="preserve">ARROW GENERIQUES</t>
  </si>
  <si>
    <t xml:space="preserve">CIRCADIN LP 2MG CPR BT30</t>
  </si>
  <si>
    <t xml:space="preserve">ZZZQUIL SOMMEIL</t>
  </si>
  <si>
    <t xml:space="preserve">EUPHYTOSE NUIT</t>
  </si>
  <si>
    <t xml:space="preserve">CHRONOBIANE IMMEDIAT SPR SUBL 20ML
CHRONOBIANE LP 1,9MG CPR 60</t>
  </si>
  <si>
    <t xml:space="preserve">NOVANUIT</t>
  </si>
  <si>
    <t xml:space="preserve">MELATONINE ARW LP 2MG CPR BT30</t>
  </si>
  <si>
    <t xml:space="preserve">MAYOLY CONSUMER HEALTHCAR</t>
  </si>
  <si>
    <t xml:space="preserve">ALFLOREX</t>
  </si>
  <si>
    <t xml:space="preserve">LACTIBIANE REFERENCE 
LACTIPLUS VSL3</t>
  </si>
  <si>
    <t xml:space="preserve">PROBIOLOG FLORVIS
PROBIOLOG FORT
PROBIOLOG CONFORT</t>
  </si>
  <si>
    <t xml:space="preserve">ERGYPHILUS CONFORT</t>
  </si>
</sst>
</file>

<file path=xl/styles.xml><?xml version="1.0" encoding="utf-8"?>
<styleSheet xmlns="http://schemas.openxmlformats.org/spreadsheetml/2006/main">
  <numFmts count="6">
    <numFmt numFmtId="164" formatCode="General"/>
    <numFmt numFmtId="165" formatCode="0"/>
    <numFmt numFmtId="166" formatCode="0\ %"/>
    <numFmt numFmtId="167" formatCode="0.0"/>
    <numFmt numFmtId="168" formatCode="0.00\ %"/>
    <numFmt numFmtId="169" formatCode="#,##0&quot; €&quot;;\-#,##0&quot; €&quot;"/>
  </numFmts>
  <fonts count="6">
    <font>
      <sz val="10"/>
      <name val="Arial"/>
      <family val="2"/>
      <charset val="1"/>
    </font>
    <font>
      <sz val="10"/>
      <name val="Arial"/>
      <family val="0"/>
    </font>
    <font>
      <sz val="10"/>
      <name val="Arial"/>
      <family val="0"/>
    </font>
    <font>
      <sz val="10"/>
      <name val="Arial"/>
      <family val="0"/>
    </font>
    <font>
      <b val="true"/>
      <sz val="10"/>
      <name val="Arial"/>
      <family val="2"/>
      <charset val="1"/>
    </font>
    <font>
      <sz val="6"/>
      <name val="Arial"/>
      <family val="2"/>
      <charset val="1"/>
    </font>
  </fonts>
  <fills count="4">
    <fill>
      <patternFill patternType="none"/>
    </fill>
    <fill>
      <patternFill patternType="gray125"/>
    </fill>
    <fill>
      <patternFill patternType="solid">
        <fgColor rgb="FFB4C7DC"/>
        <bgColor rgb="FFCCCCFF"/>
      </patternFill>
    </fill>
    <fill>
      <patternFill patternType="solid">
        <fgColor rgb="FF729FCF"/>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4" fillId="2"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6" fontId="4" fillId="3"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bottom" textRotation="0" wrapText="true" indent="0" shrinkToFit="false"/>
      <protection locked="true" hidden="false"/>
    </xf>
    <xf numFmtId="166" fontId="4" fillId="2"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6">
    <dxf>
      <fill>
        <patternFill patternType="solid">
          <fgColor rgb="FFB4C7DC"/>
        </patternFill>
      </fill>
    </dxf>
    <dxf>
      <fill>
        <patternFill patternType="solid">
          <fgColor rgb="00FFFFFF"/>
        </patternFill>
      </fill>
    </dxf>
    <dxf>
      <fill>
        <patternFill patternType="solid">
          <fgColor rgb="FF355269"/>
        </patternFill>
      </fill>
    </dxf>
    <dxf>
      <fill>
        <patternFill patternType="solid">
          <fgColor rgb="FF6892BE"/>
        </patternFill>
      </fill>
    </dxf>
    <dxf>
      <fill>
        <patternFill patternType="solid">
          <fgColor rgb="FF7EA7D3"/>
        </patternFill>
      </fill>
    </dxf>
    <dxf>
      <fill>
        <patternFill patternType="solid">
          <fgColor rgb="FF93B6DB"/>
        </patternFill>
      </fill>
    </dxf>
    <dxf>
      <fill>
        <patternFill patternType="solid">
          <fgColor rgb="FFA4C2E1"/>
        </patternFill>
      </fill>
    </dxf>
    <dxf>
      <fill>
        <patternFill patternType="solid">
          <fgColor rgb="FFA7C3E1"/>
        </patternFill>
      </fill>
    </dxf>
    <dxf>
      <fill>
        <patternFill patternType="solid">
          <fgColor rgb="FFC4D7EB"/>
        </patternFill>
      </fill>
    </dxf>
    <dxf>
      <fill>
        <patternFill patternType="solid">
          <fgColor rgb="FFCDDDEE"/>
        </patternFill>
      </fill>
    </dxf>
    <dxf>
      <fill>
        <patternFill patternType="solid">
          <fgColor rgb="FFCEDEEF"/>
        </patternFill>
      </fill>
    </dxf>
    <dxf>
      <fill>
        <patternFill patternType="solid">
          <fgColor rgb="FFDDE8F4"/>
        </patternFill>
      </fill>
    </dxf>
    <dxf>
      <fill>
        <patternFill patternType="solid">
          <fgColor rgb="FFF6F9FC"/>
        </patternFill>
      </fill>
    </dxf>
    <dxf>
      <fill>
        <patternFill patternType="solid">
          <fgColor rgb="FFFFFFFF"/>
        </patternFill>
      </fill>
    </dxf>
    <dxf>
      <fill>
        <patternFill patternType="solid">
          <fgColor rgb="FFAFD095"/>
        </patternFill>
      </fill>
    </dxf>
    <dxf>
      <fill>
        <patternFill patternType="solid">
          <fgColor rgb="FFBAD698"/>
        </patternFill>
      </fill>
    </dxf>
    <dxf>
      <fill>
        <patternFill patternType="solid">
          <fgColor rgb="FFBBD798"/>
        </patternFill>
      </fill>
    </dxf>
    <dxf>
      <fill>
        <patternFill patternType="solid">
          <fgColor rgb="FFBCD898"/>
        </patternFill>
      </fill>
    </dxf>
    <dxf>
      <fill>
        <patternFill patternType="solid">
          <fgColor rgb="FFC9E09B"/>
        </patternFill>
      </fill>
    </dxf>
    <dxf>
      <fill>
        <patternFill patternType="solid">
          <fgColor rgb="FFE8F2A1"/>
        </patternFill>
      </fill>
    </dxf>
    <dxf>
      <fill>
        <patternFill patternType="solid">
          <fgColor rgb="FFF5F9A4"/>
        </patternFill>
      </fill>
    </dxf>
    <dxf>
      <fill>
        <patternFill patternType="solid">
          <fgColor rgb="FFFFA6A6"/>
        </patternFill>
      </fill>
    </dxf>
    <dxf>
      <fill>
        <patternFill patternType="solid">
          <fgColor rgb="FFFFB7A6"/>
        </patternFill>
      </fill>
    </dxf>
    <dxf>
      <fill>
        <patternFill patternType="solid">
          <fgColor rgb="FFFFD1A6"/>
        </patternFill>
      </fill>
    </dxf>
    <dxf>
      <fill>
        <patternFill patternType="solid">
          <fgColor rgb="FF4B6E8D"/>
        </patternFill>
      </fill>
    </dxf>
    <dxf>
      <fill>
        <patternFill patternType="solid">
          <fgColor rgb="FF6A95C1"/>
        </patternFill>
      </fill>
    </dxf>
    <dxf>
      <fill>
        <patternFill patternType="solid">
          <fgColor rgb="FF93B5D9"/>
        </patternFill>
      </fill>
    </dxf>
    <dxf>
      <fill>
        <patternFill patternType="solid">
          <fgColor rgb="FF96B7DA"/>
        </patternFill>
      </fill>
    </dxf>
    <dxf>
      <fill>
        <patternFill patternType="solid">
          <fgColor rgb="FF9DBBDC"/>
        </patternFill>
      </fill>
    </dxf>
    <dxf>
      <fill>
        <patternFill patternType="solid">
          <fgColor rgb="FFA6C1DF"/>
        </patternFill>
      </fill>
    </dxf>
    <dxf>
      <fill>
        <patternFill patternType="solid">
          <fgColor rgb="FFAFC8E2"/>
        </patternFill>
      </fill>
    </dxf>
    <dxf>
      <fill>
        <patternFill patternType="solid">
          <fgColor rgb="FFB8CDE4"/>
        </patternFill>
      </fill>
    </dxf>
    <dxf>
      <fill>
        <patternFill patternType="solid">
          <fgColor rgb="FFDBE4EF"/>
        </patternFill>
      </fill>
    </dxf>
    <dxf>
      <fill>
        <patternFill patternType="solid">
          <fgColor rgb="FFDEE6EF"/>
        </patternFill>
      </fill>
    </dxf>
    <dxf>
      <fill>
        <patternFill patternType="solid">
          <fgColor rgb="FFCBE09B"/>
        </patternFill>
      </fill>
    </dxf>
    <dxf>
      <fill>
        <patternFill patternType="solid">
          <fgColor rgb="FFDDEB9F"/>
        </patternFill>
      </fill>
    </dxf>
    <dxf>
      <fill>
        <patternFill patternType="solid">
          <fgColor rgb="FFE3EFA1"/>
        </patternFill>
      </fill>
    </dxf>
    <dxf>
      <fill>
        <patternFill patternType="solid">
          <fgColor rgb="FFE4EFA1"/>
        </patternFill>
      </fill>
    </dxf>
    <dxf>
      <fill>
        <patternFill patternType="solid">
          <fgColor rgb="FFF0F7A3"/>
        </patternFill>
      </fill>
    </dxf>
    <dxf>
      <fill>
        <patternFill patternType="solid">
          <fgColor rgb="FFFCFDA6"/>
        </patternFill>
      </fill>
    </dxf>
    <dxf>
      <fill>
        <patternFill patternType="solid">
          <fgColor rgb="FFFEFFA6"/>
        </patternFill>
      </fill>
    </dxf>
    <dxf>
      <fill>
        <patternFill patternType="solid">
          <fgColor rgb="FF5E85AD"/>
        </patternFill>
      </fill>
    </dxf>
    <dxf>
      <fill>
        <patternFill patternType="solid">
          <fgColor rgb="FF648DB7"/>
        </patternFill>
      </fill>
    </dxf>
    <dxf>
      <fill>
        <patternFill patternType="solid">
          <fgColor rgb="FF658EB8"/>
        </patternFill>
      </fill>
    </dxf>
    <dxf>
      <fill>
        <patternFill patternType="solid">
          <fgColor rgb="FF97B8DA"/>
        </patternFill>
      </fill>
    </dxf>
    <dxf>
      <fill>
        <patternFill patternType="solid">
          <fgColor rgb="FFBDD1E6"/>
        </patternFill>
      </fill>
    </dxf>
    <dxf>
      <fill>
        <patternFill patternType="solid">
          <fgColor rgb="FFBFD2E6"/>
        </patternFill>
      </fill>
    </dxf>
    <dxf>
      <fill>
        <patternFill patternType="solid">
          <fgColor rgb="FFC7D7E8"/>
        </patternFill>
      </fill>
    </dxf>
    <dxf>
      <fill>
        <patternFill patternType="solid">
          <fgColor rgb="FFC9D9E9"/>
        </patternFill>
      </fill>
    </dxf>
    <dxf>
      <fill>
        <patternFill patternType="solid">
          <fgColor rgb="FFCBDAEA"/>
        </patternFill>
      </fill>
    </dxf>
    <dxf>
      <fill>
        <patternFill patternType="solid">
          <fgColor rgb="FFB0D196"/>
        </patternFill>
      </fill>
    </dxf>
    <dxf>
      <fill>
        <patternFill patternType="solid">
          <fgColor rgb="FFC6DD9A"/>
        </patternFill>
      </fill>
    </dxf>
    <dxf>
      <fill>
        <patternFill patternType="solid">
          <fgColor rgb="FFD1E49D"/>
        </patternFill>
      </fill>
    </dxf>
    <dxf>
      <fill>
        <patternFill patternType="solid">
          <fgColor rgb="FFD5E79E"/>
        </patternFill>
      </fill>
    </dxf>
    <dxf>
      <fill>
        <patternFill patternType="solid">
          <fgColor rgb="FFDCEA9F"/>
        </patternFill>
      </fill>
    </dxf>
    <dxf>
      <fill>
        <patternFill patternType="solid">
          <fgColor rgb="FFDFEDA0"/>
        </patternFill>
      </fill>
    </dxf>
    <dxf>
      <fill>
        <patternFill patternType="solid">
          <fgColor rgb="FFECF4A2"/>
        </patternFill>
      </fill>
    </dxf>
    <dxf>
      <fill>
        <patternFill patternType="solid">
          <fgColor rgb="FF729FCF"/>
        </patternFill>
      </fill>
    </dxf>
    <dxf>
      <fill>
        <patternFill patternType="solid">
          <fgColor rgb="FF456787"/>
        </patternFill>
      </fill>
    </dxf>
    <dxf>
      <fill>
        <patternFill patternType="solid">
          <fgColor rgb="FF4B6F93"/>
        </patternFill>
      </fill>
    </dxf>
    <dxf>
      <fill>
        <patternFill patternType="solid">
          <fgColor rgb="FF4E749A"/>
        </patternFill>
      </fill>
    </dxf>
    <dxf>
      <fill>
        <patternFill patternType="solid">
          <fgColor rgb="FF5780AC"/>
        </patternFill>
      </fill>
    </dxf>
    <dxf>
      <fill>
        <patternFill patternType="solid">
          <fgColor rgb="FF99B3CE"/>
        </patternFill>
      </fill>
    </dxf>
    <dxf>
      <fill>
        <patternFill patternType="solid">
          <fgColor rgb="FFA6BCD5"/>
        </patternFill>
      </fill>
    </dxf>
    <dxf>
      <fill>
        <patternFill patternType="solid">
          <fgColor rgb="FFAFC3D9"/>
        </patternFill>
      </fill>
    </dxf>
    <dxf>
      <fill>
        <patternFill patternType="solid">
          <fgColor rgb="FFCCD9E7"/>
        </patternFill>
      </fill>
    </dxf>
    <dxf>
      <fill>
        <patternFill patternType="solid">
          <fgColor rgb="FFCEDAE8"/>
        </patternFill>
      </fill>
    </dxf>
    <dxf>
      <fill>
        <patternFill patternType="solid">
          <fgColor rgb="FFD1DDE9"/>
        </patternFill>
      </fill>
    </dxf>
    <dxf>
      <fill>
        <patternFill patternType="solid">
          <fgColor rgb="FFBBD898"/>
        </patternFill>
      </fill>
    </dxf>
    <dxf>
      <fill>
        <patternFill patternType="solid">
          <fgColor rgb="FFCBE19B"/>
        </patternFill>
      </fill>
    </dxf>
    <dxf>
      <fill>
        <patternFill patternType="solid">
          <fgColor rgb="FFCEE29C"/>
        </patternFill>
      </fill>
    </dxf>
    <dxf>
      <fill>
        <patternFill patternType="solid">
          <fgColor rgb="FFD0E49C"/>
        </patternFill>
      </fill>
    </dxf>
    <dxf>
      <fill>
        <patternFill patternType="solid">
          <fgColor rgb="FFDAEA9F"/>
        </patternFill>
      </fill>
    </dxf>
    <dxf>
      <fill>
        <patternFill patternType="solid">
          <fgColor rgb="FFDEEC9F"/>
        </patternFill>
      </fill>
    </dxf>
    <dxf>
      <fill>
        <patternFill patternType="solid">
          <fgColor rgb="FF476887"/>
        </patternFill>
      </fill>
    </dxf>
    <dxf>
      <fill>
        <patternFill patternType="solid">
          <fgColor rgb="FF587EA4"/>
        </patternFill>
      </fill>
    </dxf>
    <dxf>
      <fill>
        <patternFill patternType="solid">
          <fgColor rgb="FF6A94C1"/>
        </patternFill>
      </fill>
    </dxf>
    <dxf>
      <fill>
        <patternFill patternType="solid">
          <fgColor rgb="FF82AAD4"/>
        </patternFill>
      </fill>
    </dxf>
    <dxf>
      <fill>
        <patternFill patternType="solid">
          <fgColor rgb="FFA1BEDD"/>
        </patternFill>
      </fill>
    </dxf>
    <dxf>
      <fill>
        <patternFill patternType="solid">
          <fgColor rgb="FFC0D2E6"/>
        </patternFill>
      </fill>
    </dxf>
    <dxf>
      <fill>
        <patternFill patternType="solid">
          <fgColor rgb="FFF4F9A4"/>
        </patternFill>
      </fill>
    </dxf>
    <dxf>
      <fill>
        <patternFill patternType="solid">
          <fgColor rgb="FFFFB0A6"/>
        </patternFill>
      </fill>
    </dxf>
    <dxf>
      <fill>
        <patternFill patternType="solid">
          <fgColor rgb="FFFFCCA6"/>
        </patternFill>
      </fill>
    </dxf>
    <dxf>
      <fill>
        <patternFill patternType="solid">
          <fgColor rgb="FFFFDAA6"/>
        </patternFill>
      </fill>
    </dxf>
    <dxf>
      <fill>
        <patternFill patternType="solid">
          <fgColor rgb="FFFFE8A6"/>
        </patternFill>
      </fill>
    </dxf>
    <dxf>
      <fill>
        <patternFill patternType="solid">
          <fgColor rgb="FFFFF8A6"/>
        </patternFill>
      </fill>
    </dxf>
    <dxf>
      <fill>
        <patternFill patternType="solid">
          <fgColor rgb="FFFFFBA6"/>
        </patternFill>
      </fill>
    </dxf>
    <dxf>
      <fill>
        <patternFill patternType="solid">
          <fgColor rgb="FF5E86AE"/>
        </patternFill>
      </fill>
    </dxf>
    <dxf>
      <fill>
        <patternFill patternType="solid">
          <fgColor rgb="FF6C97C4"/>
        </patternFill>
      </fill>
    </dxf>
    <dxf>
      <fill>
        <patternFill patternType="solid">
          <fgColor rgb="FFAEC7E1"/>
        </patternFill>
      </fill>
    </dxf>
    <dxf>
      <fill>
        <patternFill patternType="solid">
          <fgColor rgb="FFC3DC9A"/>
        </patternFill>
      </fill>
    </dxf>
    <dxf>
      <fill>
        <patternFill patternType="solid">
          <fgColor rgb="FFC4DD9A"/>
        </patternFill>
      </fill>
    </dxf>
    <dxf>
      <fill>
        <patternFill patternType="solid">
          <fgColor rgb="FFC8DF9B"/>
        </patternFill>
      </fill>
    </dxf>
    <dxf>
      <fill>
        <patternFill patternType="solid">
          <fgColor rgb="FFCFE39C"/>
        </patternFill>
      </fill>
    </dxf>
    <dxf>
      <fill>
        <patternFill patternType="solid">
          <fgColor rgb="FFF3F8A4"/>
        </patternFill>
      </fill>
    </dxf>
    <dxf>
      <fill>
        <patternFill patternType="solid">
          <fgColor rgb="FFFAFCA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drawing" Target="../drawings/drawing6.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12.83"/>
    <col collapsed="false" customWidth="true" hidden="false" outlineLevel="0" max="2" min="2" style="0" width="7.54"/>
    <col collapsed="false" customWidth="true" hidden="false" outlineLevel="0" max="3" min="3" style="0" width="7.26"/>
    <col collapsed="false" customWidth="true" hidden="false" outlineLevel="0" max="4" min="4" style="0" width="6.42"/>
    <col collapsed="false" customWidth="true" hidden="false" outlineLevel="0" max="5" min="5" style="0" width="5.73"/>
    <col collapsed="false" customWidth="true" hidden="false" outlineLevel="0" max="7" min="7" style="0" width="10.6"/>
  </cols>
  <sheetData>
    <row r="1" customFormat="false" ht="12.8" hidden="false" customHeight="false" outlineLevel="0" collapsed="false">
      <c r="A1" s="1" t="s">
        <v>0</v>
      </c>
      <c r="B1" s="1" t="s">
        <v>1</v>
      </c>
      <c r="C1" s="1" t="s">
        <v>2</v>
      </c>
      <c r="D1" s="1" t="s">
        <v>3</v>
      </c>
      <c r="E1" s="1" t="s">
        <v>4</v>
      </c>
      <c r="F1" s="1" t="s">
        <v>5</v>
      </c>
      <c r="G1" s="1" t="s">
        <v>6</v>
      </c>
    </row>
    <row r="2" customFormat="false" ht="12.8" hidden="false" customHeight="false" outlineLevel="0" collapsed="false">
      <c r="A2" s="2" t="s">
        <v>7</v>
      </c>
      <c r="B2" s="1" t="s">
        <v>8</v>
      </c>
      <c r="C2" s="3" t="n">
        <v>3125.08664</v>
      </c>
      <c r="D2" s="4" t="n">
        <v>-0.05910946152834</v>
      </c>
      <c r="E2" s="4" t="n">
        <v>0.0838573555173723</v>
      </c>
      <c r="F2" s="5" t="n">
        <v>0.304010147759338</v>
      </c>
      <c r="G2" s="3" t="n">
        <v>103.761698555233</v>
      </c>
      <c r="I2" s="4" t="n">
        <f aca="false">$C2/$C$15</f>
        <v>1</v>
      </c>
    </row>
    <row r="3" customFormat="false" ht="12.8" hidden="false" customHeight="false" outlineLevel="0" collapsed="false">
      <c r="A3" s="2" t="s">
        <v>7</v>
      </c>
      <c r="B3" s="1" t="s">
        <v>9</v>
      </c>
      <c r="C3" s="3" t="n">
        <v>195.49935</v>
      </c>
      <c r="D3" s="4" t="n">
        <v>0.0106853317173343</v>
      </c>
      <c r="E3" s="4" t="n">
        <v>0.128124086027398</v>
      </c>
      <c r="F3" s="5" t="n">
        <v>0.764591353825847</v>
      </c>
      <c r="G3" s="3" t="n">
        <v>106.34630604058</v>
      </c>
      <c r="I3" s="4" t="n">
        <f aca="false">$C3/$C$15</f>
        <v>0.0625580575903649</v>
      </c>
    </row>
    <row r="4" customFormat="false" ht="12.8" hidden="false" customHeight="false" outlineLevel="0" collapsed="false">
      <c r="A4" s="2" t="s">
        <v>7</v>
      </c>
      <c r="B4" s="1" t="s">
        <v>10</v>
      </c>
      <c r="C4" s="3" t="n">
        <v>129.86333</v>
      </c>
      <c r="D4" s="4" t="n">
        <v>-0.20427622242734</v>
      </c>
      <c r="E4" s="4" t="n">
        <v>0.0709546415917302</v>
      </c>
      <c r="F4" s="5" t="n">
        <v>-1.5176862478898</v>
      </c>
      <c r="G4" s="3" t="n">
        <v>82.3794294054671</v>
      </c>
      <c r="I4" s="4" t="n">
        <f aca="false">$C4/$C$15</f>
        <v>0.0415551134927894</v>
      </c>
    </row>
    <row r="5" customFormat="false" ht="12.8" hidden="false" customHeight="false" outlineLevel="0" collapsed="false">
      <c r="A5" s="2" t="s">
        <v>7</v>
      </c>
      <c r="B5" s="1" t="s">
        <v>11</v>
      </c>
      <c r="C5" s="3" t="n">
        <v>576.20724</v>
      </c>
      <c r="D5" s="4" t="n">
        <v>-0.0848520490225988</v>
      </c>
      <c r="E5" s="4" t="n">
        <v>0.140494142510225</v>
      </c>
      <c r="F5" s="5" t="n">
        <v>0.0207770100233151</v>
      </c>
      <c r="G5" s="3" t="n">
        <v>100.14810426463</v>
      </c>
      <c r="I5" s="4" t="n">
        <f aca="false">$C5/$C$15</f>
        <v>0.184381204867971</v>
      </c>
    </row>
    <row r="6" customFormat="false" ht="12.8" hidden="false" customHeight="false" outlineLevel="0" collapsed="false">
      <c r="A6" s="2" t="s">
        <v>7</v>
      </c>
      <c r="B6" s="1" t="s">
        <v>12</v>
      </c>
      <c r="C6" s="3" t="n">
        <v>259.5272</v>
      </c>
      <c r="D6" s="4" t="n">
        <v>0.123288241607958</v>
      </c>
      <c r="E6" s="4" t="n">
        <v>0.13148611344889</v>
      </c>
      <c r="F6" s="5" t="n">
        <v>2.68292391983994</v>
      </c>
      <c r="G6" s="3" t="n">
        <v>125.635429483767</v>
      </c>
      <c r="I6" s="4" t="n">
        <f aca="false">$C6/$C$15</f>
        <v>0.0830464015551262</v>
      </c>
    </row>
    <row r="7" customFormat="false" ht="12.8" hidden="false" customHeight="false" outlineLevel="0" collapsed="false">
      <c r="A7" s="2" t="s">
        <v>7</v>
      </c>
      <c r="B7" s="1" t="s">
        <v>13</v>
      </c>
      <c r="C7" s="3" t="n">
        <v>211.81132</v>
      </c>
      <c r="D7" s="4" t="n">
        <v>-0.0456173671774712</v>
      </c>
      <c r="E7" s="4" t="n">
        <v>0.140597705991564</v>
      </c>
      <c r="F7" s="5" t="n">
        <v>-0.0216162519848878</v>
      </c>
      <c r="G7" s="3" t="n">
        <v>99.8464906034228</v>
      </c>
      <c r="I7" s="4" t="n">
        <f aca="false">$C7/$C$15</f>
        <v>0.0677777432756233</v>
      </c>
    </row>
    <row r="8" customFormat="false" ht="12.8" hidden="false" customHeight="false" outlineLevel="0" collapsed="false">
      <c r="A8" s="2" t="s">
        <v>7</v>
      </c>
      <c r="B8" s="1" t="s">
        <v>14</v>
      </c>
      <c r="C8" s="3" t="n">
        <v>197.60185</v>
      </c>
      <c r="D8" s="4" t="n">
        <v>-0.0357563664126639</v>
      </c>
      <c r="E8" s="4" t="n">
        <v>0.0689176026137049</v>
      </c>
      <c r="F8" s="5" t="n">
        <v>-0.339421651983378</v>
      </c>
      <c r="G8" s="3" t="n">
        <v>95.30613866377</v>
      </c>
      <c r="I8" s="4" t="n">
        <f aca="false">$C8/$C$15</f>
        <v>0.0632308389376366</v>
      </c>
    </row>
    <row r="9" customFormat="false" ht="12.8" hidden="false" customHeight="false" outlineLevel="0" collapsed="false">
      <c r="A9" s="2" t="s">
        <v>7</v>
      </c>
      <c r="B9" s="1" t="s">
        <v>15</v>
      </c>
      <c r="C9" s="3" t="n">
        <v>292.59412</v>
      </c>
      <c r="D9" s="4" t="n">
        <v>-0.000484190765012382</v>
      </c>
      <c r="E9" s="4" t="n">
        <v>0.0456599697235234</v>
      </c>
      <c r="F9" s="5" t="n">
        <v>0.772632656605424</v>
      </c>
      <c r="G9" s="3" t="n">
        <v>120.368005609113</v>
      </c>
      <c r="I9" s="4" t="n">
        <f aca="false">$C9/$C$15</f>
        <v>0.0936275225956616</v>
      </c>
    </row>
    <row r="10" customFormat="false" ht="12.8" hidden="false" customHeight="false" outlineLevel="0" collapsed="false">
      <c r="A10" s="2" t="s">
        <v>7</v>
      </c>
      <c r="B10" s="1" t="s">
        <v>16</v>
      </c>
      <c r="C10" s="3" t="n">
        <v>384.97494</v>
      </c>
      <c r="D10" s="4" t="n">
        <v>0.0888840358898044</v>
      </c>
      <c r="E10" s="4" t="n">
        <v>0.0457662222059942</v>
      </c>
      <c r="F10" s="5" t="n">
        <v>0.792674815909373</v>
      </c>
      <c r="G10" s="3" t="n">
        <v>120.948357129036</v>
      </c>
      <c r="I10" s="4" t="n">
        <f aca="false">$C10/$C$15</f>
        <v>0.123188565421661</v>
      </c>
    </row>
    <row r="11" customFormat="false" ht="12.8" hidden="false" customHeight="false" outlineLevel="0" collapsed="false">
      <c r="A11" s="2" t="s">
        <v>7</v>
      </c>
      <c r="B11" s="1" t="s">
        <v>17</v>
      </c>
      <c r="C11" s="3" t="n">
        <v>326.37278</v>
      </c>
      <c r="D11" s="4" t="n">
        <v>-0.242651986132135</v>
      </c>
      <c r="E11" s="4" t="n">
        <v>0.122726439868819</v>
      </c>
      <c r="F11" s="5" t="n">
        <v>-2.33849767503262</v>
      </c>
      <c r="G11" s="3" t="n">
        <v>83.9951064116491</v>
      </c>
      <c r="I11" s="4" t="n">
        <f aca="false">$C11/$C$15</f>
        <v>0.10443639412186</v>
      </c>
    </row>
    <row r="12" customFormat="false" ht="12.8" hidden="false" customHeight="false" outlineLevel="0" collapsed="false">
      <c r="A12" s="2" t="s">
        <v>7</v>
      </c>
      <c r="B12" s="1" t="s">
        <v>18</v>
      </c>
      <c r="C12" s="3" t="n">
        <v>171.80164</v>
      </c>
      <c r="D12" s="4" t="n">
        <v>-0.118455376154784</v>
      </c>
      <c r="E12" s="4" t="n">
        <v>0.140369110697782</v>
      </c>
      <c r="F12" s="5" t="n">
        <v>0.0518145178745016</v>
      </c>
      <c r="G12" s="3" t="n">
        <v>100.370498106196</v>
      </c>
      <c r="I12" s="4" t="n">
        <f aca="false">$C12/$C$15</f>
        <v>0.0549750006291026</v>
      </c>
    </row>
    <row r="13" customFormat="false" ht="12.8" hidden="false" customHeight="false" outlineLevel="0" collapsed="false">
      <c r="A13" s="2" t="s">
        <v>7</v>
      </c>
      <c r="B13" s="1" t="s">
        <v>19</v>
      </c>
      <c r="C13" s="3" t="n">
        <v>263.87796</v>
      </c>
      <c r="D13" s="4" t="n">
        <v>-0.078597517368875</v>
      </c>
      <c r="E13" s="4" t="n">
        <v>0.0813871575470004</v>
      </c>
      <c r="F13" s="5" t="n">
        <v>-0.259216988338773</v>
      </c>
      <c r="G13" s="3" t="n">
        <v>96.9133238349207</v>
      </c>
      <c r="I13" s="4" t="n">
        <f aca="false">$C13/$C$15</f>
        <v>0.084438606156532</v>
      </c>
    </row>
    <row r="14" customFormat="false" ht="12.8" hidden="false" customHeight="false" outlineLevel="0" collapsed="false">
      <c r="A14" s="2" t="s">
        <v>7</v>
      </c>
      <c r="B14" s="1" t="s">
        <v>20</v>
      </c>
      <c r="C14" s="3" t="n">
        <v>114.95491</v>
      </c>
      <c r="D14" s="4" t="n">
        <v>-0.0318586181494291</v>
      </c>
      <c r="E14" s="4" t="n">
        <v>0.0758089158266019</v>
      </c>
      <c r="F14" s="5" t="n">
        <v>0.504755105942932</v>
      </c>
      <c r="G14" s="3" t="n">
        <v>107.133201961321</v>
      </c>
      <c r="I14" s="4" t="n">
        <f aca="false">$C14/$C$15</f>
        <v>0.0367845513556706</v>
      </c>
    </row>
    <row r="15" customFormat="false" ht="12.8" hidden="false" customHeight="false" outlineLevel="0" collapsed="false">
      <c r="A15" s="2" t="s">
        <v>8</v>
      </c>
      <c r="B15" s="2"/>
      <c r="C15" s="3" t="n">
        <v>3125.08664</v>
      </c>
      <c r="D15" s="4" t="n">
        <v>-0.0591094615283402</v>
      </c>
      <c r="E15" s="4" t="n">
        <v>0.0838573555173723</v>
      </c>
      <c r="F15" s="5" t="n">
        <v>0.304010147759343</v>
      </c>
      <c r="G15" s="3" t="n">
        <v>103.761698555233</v>
      </c>
      <c r="I15" s="6"/>
    </row>
    <row r="17" customFormat="false" ht="79.85" hidden="false" customHeight="true" outlineLevel="0" collapsed="false">
      <c r="A17" s="7" t="s">
        <v>21</v>
      </c>
      <c r="B17" s="7"/>
      <c r="C17" s="7"/>
      <c r="D17" s="7"/>
      <c r="E17" s="7"/>
      <c r="F17" s="7"/>
      <c r="G17" s="7"/>
    </row>
  </sheetData>
  <mergeCells count="3">
    <mergeCell ref="A2:A14"/>
    <mergeCell ref="A15:B15"/>
    <mergeCell ref="A17:G17"/>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9"/>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I21" activeCellId="0" sqref="I21"/>
    </sheetView>
  </sheetViews>
  <sheetFormatPr defaultColWidth="11.55078125" defaultRowHeight="12.8" zeroHeight="false" outlineLevelRow="0" outlineLevelCol="0"/>
  <cols>
    <col collapsed="false" customWidth="true" hidden="false" outlineLevel="0" max="1" min="1" style="0" width="7.18"/>
    <col collapsed="false" customWidth="true" hidden="false" outlineLevel="0" max="3" min="3" style="0" width="7.18"/>
  </cols>
  <sheetData>
    <row r="1" s="20" customFormat="true" ht="12.8" hidden="false" customHeight="false" outlineLevel="0" collapsed="false">
      <c r="D1" s="13" t="s">
        <v>22</v>
      </c>
      <c r="E1" s="13"/>
      <c r="F1" s="13" t="s">
        <v>25</v>
      </c>
      <c r="G1" s="13"/>
      <c r="H1" s="13" t="s">
        <v>24</v>
      </c>
      <c r="I1" s="13"/>
      <c r="J1" s="13" t="s">
        <v>59</v>
      </c>
      <c r="K1" s="13"/>
      <c r="L1" s="13" t="s">
        <v>60</v>
      </c>
      <c r="M1" s="13"/>
    </row>
    <row r="2" s="21" customFormat="true" ht="28.35" hidden="false" customHeight="true" outlineLevel="0" collapsed="false">
      <c r="D2" s="15" t="s">
        <v>61</v>
      </c>
      <c r="E2" s="15"/>
      <c r="F2" s="15" t="s">
        <v>62</v>
      </c>
      <c r="G2" s="15"/>
      <c r="H2" s="15" t="s">
        <v>63</v>
      </c>
      <c r="I2" s="15"/>
      <c r="J2" s="15" t="s">
        <v>64</v>
      </c>
      <c r="K2" s="15"/>
      <c r="L2" s="15" t="s">
        <v>65</v>
      </c>
      <c r="M2" s="15"/>
    </row>
    <row r="3" customFormat="false" ht="12.8" hidden="false" customHeight="false" outlineLevel="0" collapsed="false">
      <c r="A3" s="0" t="s">
        <v>30</v>
      </c>
      <c r="D3" s="4" t="n">
        <v>0.474</v>
      </c>
      <c r="E3" s="0" t="n">
        <v>97</v>
      </c>
    </row>
    <row r="4" customFormat="false" ht="12.8" hidden="false" customHeight="false" outlineLevel="0" collapsed="false">
      <c r="A4" s="0" t="s">
        <v>31</v>
      </c>
      <c r="D4" s="4" t="n">
        <v>0.486</v>
      </c>
      <c r="E4" s="0" t="n">
        <v>109</v>
      </c>
    </row>
    <row r="5" customFormat="false" ht="12.8" hidden="false" customHeight="false" outlineLevel="0" collapsed="false">
      <c r="A5" s="0" t="s">
        <v>32</v>
      </c>
      <c r="D5" s="4" t="n">
        <v>0.442</v>
      </c>
      <c r="E5" s="0" t="n">
        <v>96</v>
      </c>
    </row>
    <row r="6" s="12" customFormat="true" ht="20.85" hidden="false" customHeight="false" outlineLevel="0" collapsed="false">
      <c r="A6" s="11" t="s">
        <v>1</v>
      </c>
      <c r="B6" s="22" t="s">
        <v>66</v>
      </c>
      <c r="C6" s="11" t="s">
        <v>33</v>
      </c>
      <c r="D6" s="23" t="s">
        <v>34</v>
      </c>
      <c r="E6" s="11" t="s">
        <v>35</v>
      </c>
      <c r="F6" s="11" t="s">
        <v>34</v>
      </c>
      <c r="G6" s="11" t="s">
        <v>35</v>
      </c>
      <c r="H6" s="11" t="s">
        <v>34</v>
      </c>
      <c r="I6" s="11" t="s">
        <v>35</v>
      </c>
      <c r="J6" s="11" t="s">
        <v>34</v>
      </c>
      <c r="K6" s="11" t="s">
        <v>35</v>
      </c>
      <c r="L6" s="11" t="s">
        <v>34</v>
      </c>
      <c r="M6" s="11" t="s">
        <v>35</v>
      </c>
    </row>
    <row r="7" customFormat="false" ht="12.8" hidden="false" customHeight="false" outlineLevel="0" collapsed="false">
      <c r="A7" s="0" t="s">
        <v>11</v>
      </c>
      <c r="B7" s="0" t="n">
        <v>1</v>
      </c>
      <c r="C7" s="4" t="n">
        <f aca="false">VLOOKUP(A7,'UL  PBI'!$A$3:$E$14,5)</f>
        <v>0.12</v>
      </c>
      <c r="D7" s="4" t="n">
        <v>0.422</v>
      </c>
      <c r="E7" s="3" t="n">
        <v>79.7</v>
      </c>
      <c r="F7" s="4" t="n">
        <v>0.367</v>
      </c>
      <c r="G7" s="3" t="n">
        <v>94.54</v>
      </c>
      <c r="H7" s="4" t="n">
        <v>0.045</v>
      </c>
      <c r="I7" s="3" t="n">
        <v>98.24</v>
      </c>
      <c r="J7" s="4" t="n">
        <v>0.067</v>
      </c>
      <c r="K7" s="3" t="n">
        <v>79.73</v>
      </c>
      <c r="L7" s="4" t="n">
        <v>0.019</v>
      </c>
      <c r="M7" s="3" t="n">
        <v>377.53</v>
      </c>
    </row>
    <row r="8" customFormat="false" ht="12.8" hidden="false" customHeight="false" outlineLevel="0" collapsed="false">
      <c r="A8" s="0" t="s">
        <v>19</v>
      </c>
      <c r="B8" s="0" t="n">
        <v>1</v>
      </c>
      <c r="C8" s="4" t="n">
        <f aca="false">VLOOKUP(A8,'UL  PBI'!$A$3:$E$14,5)</f>
        <v>0.11</v>
      </c>
      <c r="D8" s="4" t="n">
        <v>0.599</v>
      </c>
      <c r="E8" s="3" t="n">
        <v>122.83</v>
      </c>
      <c r="F8" s="4" t="n">
        <v>0.281</v>
      </c>
      <c r="G8" s="3" t="n">
        <v>91.5</v>
      </c>
      <c r="H8" s="4" t="n">
        <v>0.013</v>
      </c>
      <c r="I8" s="3" t="n">
        <v>89.11</v>
      </c>
      <c r="J8" s="4" t="n">
        <v>0.046</v>
      </c>
      <c r="K8" s="3" t="n">
        <v>71.68</v>
      </c>
      <c r="L8" s="4" t="n">
        <v>0.019</v>
      </c>
      <c r="M8" s="3" t="n">
        <v>72.91</v>
      </c>
    </row>
    <row r="9" customFormat="false" ht="12.8" hidden="false" customHeight="false" outlineLevel="0" collapsed="false">
      <c r="A9" s="0" t="s">
        <v>15</v>
      </c>
      <c r="B9" s="0" t="n">
        <v>1</v>
      </c>
      <c r="C9" s="4" t="n">
        <f aca="false">VLOOKUP(A9,'UL  PBI'!$A$3:$E$14,5)</f>
        <v>0.09</v>
      </c>
      <c r="D9" s="4" t="n">
        <v>0.464</v>
      </c>
      <c r="E9" s="3" t="n">
        <v>80.69</v>
      </c>
      <c r="F9" s="4" t="n">
        <v>0.377</v>
      </c>
      <c r="G9" s="3" t="n">
        <v>106.16</v>
      </c>
      <c r="H9" s="4" t="n">
        <v>0.027</v>
      </c>
      <c r="I9" s="3" t="n">
        <v>160.2</v>
      </c>
      <c r="J9" s="4" t="n">
        <v>0.051</v>
      </c>
      <c r="K9" s="3" t="n">
        <v>70.44</v>
      </c>
      <c r="L9" s="4" t="n">
        <v>0.026</v>
      </c>
      <c r="M9" s="3" t="n">
        <v>113.27</v>
      </c>
    </row>
    <row r="10" customFormat="false" ht="12.8" hidden="false" customHeight="false" outlineLevel="0" collapsed="false">
      <c r="A10" s="0" t="s">
        <v>16</v>
      </c>
      <c r="B10" s="0" t="n">
        <v>1</v>
      </c>
      <c r="C10" s="4" t="n">
        <f aca="false">VLOOKUP(A10,'UL  PBI'!$A$3:$E$14,5)</f>
        <v>0.1</v>
      </c>
      <c r="D10" s="4" t="n">
        <v>0.464</v>
      </c>
      <c r="E10" s="3" t="n">
        <v>80.55</v>
      </c>
      <c r="F10" s="4" t="n">
        <v>0.378</v>
      </c>
      <c r="G10" s="3" t="n">
        <v>107.57</v>
      </c>
      <c r="H10" s="4" t="n">
        <v>0.027</v>
      </c>
      <c r="I10" s="3" t="n">
        <v>160.19</v>
      </c>
      <c r="J10" s="4" t="n">
        <v>0.051</v>
      </c>
      <c r="K10" s="3" t="n">
        <v>71</v>
      </c>
      <c r="L10" s="4" t="n">
        <v>0.026</v>
      </c>
      <c r="M10" s="3" t="n">
        <v>111.37</v>
      </c>
    </row>
    <row r="11" customFormat="false" ht="12.8" hidden="false" customHeight="false" outlineLevel="0" collapsed="false">
      <c r="A11" s="0" t="s">
        <v>9</v>
      </c>
      <c r="B11" s="0" t="n">
        <v>1</v>
      </c>
      <c r="C11" s="4" t="n">
        <f aca="false">VLOOKUP(A11,'UL  PBI'!$A$3:$E$14,5)</f>
        <v>0.09</v>
      </c>
      <c r="D11" s="4" t="n">
        <v>0.468</v>
      </c>
      <c r="E11" s="3" t="n">
        <v>124.97</v>
      </c>
      <c r="F11" s="4" t="n">
        <v>0.311</v>
      </c>
      <c r="G11" s="3" t="n">
        <v>93.8</v>
      </c>
      <c r="H11" s="4" t="n">
        <v>0.052</v>
      </c>
      <c r="I11" s="3" t="n">
        <v>75.63</v>
      </c>
      <c r="J11" s="4" t="n">
        <v>0.063</v>
      </c>
      <c r="K11" s="3" t="n">
        <v>76.55</v>
      </c>
      <c r="L11" s="4" t="n">
        <v>0.035</v>
      </c>
      <c r="M11" s="3" t="n">
        <v>368.05</v>
      </c>
    </row>
    <row r="12" customFormat="false" ht="12.8" hidden="false" customHeight="false" outlineLevel="0" collapsed="false">
      <c r="A12" s="0" t="s">
        <v>14</v>
      </c>
      <c r="B12" s="0" t="n">
        <v>2</v>
      </c>
      <c r="C12" s="4" t="n">
        <f aca="false">VLOOKUP(A12,'UL  PBI'!$A$3:$E$14,5)</f>
        <v>0.09</v>
      </c>
      <c r="D12" s="4" t="n">
        <v>0.402</v>
      </c>
      <c r="E12" s="3" t="n">
        <v>85.23</v>
      </c>
      <c r="F12" s="4" t="n">
        <v>0.424</v>
      </c>
      <c r="G12" s="3" t="n">
        <v>103.31</v>
      </c>
      <c r="H12" s="4" t="n">
        <v>0.03</v>
      </c>
      <c r="I12" s="3" t="n">
        <v>188.5</v>
      </c>
      <c r="J12" s="4" t="n">
        <v>0.075</v>
      </c>
      <c r="K12" s="3" t="n">
        <v>75.27</v>
      </c>
      <c r="L12" s="4" t="n">
        <v>0.003</v>
      </c>
      <c r="M12" s="3" t="n">
        <v>48.25</v>
      </c>
    </row>
    <row r="13" customFormat="false" ht="12.8" hidden="false" customHeight="false" outlineLevel="0" collapsed="false">
      <c r="A13" s="0" t="s">
        <v>20</v>
      </c>
      <c r="B13" s="0" t="n">
        <v>1</v>
      </c>
      <c r="C13" s="4" t="n">
        <f aca="false">VLOOKUP(A13,'UL  PBI'!$A$3:$E$14,5)</f>
        <v>0.08</v>
      </c>
      <c r="D13" s="4" t="n">
        <v>0.492</v>
      </c>
      <c r="E13" s="3" t="n">
        <v>103.25</v>
      </c>
      <c r="F13" s="4" t="n">
        <v>0.335</v>
      </c>
      <c r="G13" s="3" t="n">
        <v>106.03</v>
      </c>
      <c r="H13" s="4" t="n">
        <v>0.022</v>
      </c>
      <c r="I13" s="3" t="n">
        <v>441.96</v>
      </c>
      <c r="J13" s="4" t="n">
        <v>0.068</v>
      </c>
      <c r="K13" s="3" t="n">
        <v>90.55</v>
      </c>
      <c r="L13" s="4" t="n">
        <v>0.022</v>
      </c>
      <c r="M13" s="3" t="n">
        <v>106.44</v>
      </c>
    </row>
    <row r="14" customFormat="false" ht="12.8" hidden="false" customHeight="false" outlineLevel="0" collapsed="false">
      <c r="A14" s="0" t="s">
        <v>17</v>
      </c>
      <c r="B14" s="0" t="n">
        <v>1</v>
      </c>
      <c r="C14" s="4" t="n">
        <f aca="false">VLOOKUP(A14,'UL  PBI'!$A$3:$E$14,5)</f>
        <v>0.07</v>
      </c>
      <c r="D14" s="4" t="n">
        <v>0.442</v>
      </c>
      <c r="E14" s="3" t="n">
        <v>131</v>
      </c>
      <c r="F14" s="4" t="n">
        <v>0.423</v>
      </c>
      <c r="G14" s="3" t="n">
        <v>73.01</v>
      </c>
      <c r="H14" s="4" t="n">
        <v>0.009</v>
      </c>
      <c r="I14" s="3" t="n">
        <v>94.67</v>
      </c>
      <c r="J14" s="4" t="n">
        <v>0.073</v>
      </c>
      <c r="K14" s="3" t="n">
        <v>78.99</v>
      </c>
      <c r="L14" s="4" t="n">
        <v>0.02</v>
      </c>
      <c r="M14" s="3" t="n">
        <v>1787.07</v>
      </c>
    </row>
    <row r="15" customFormat="false" ht="12.8" hidden="false" customHeight="false" outlineLevel="0" collapsed="false">
      <c r="A15" s="0" t="s">
        <v>13</v>
      </c>
      <c r="B15" s="0" t="n">
        <v>1</v>
      </c>
      <c r="C15" s="4" t="n">
        <f aca="false">VLOOKUP(A15,'UL  PBI'!$A$3:$E$14,5)</f>
        <v>0.07</v>
      </c>
      <c r="D15" s="4" t="n">
        <v>0.422</v>
      </c>
      <c r="E15" s="3" t="n">
        <v>79.08</v>
      </c>
      <c r="F15" s="4" t="n">
        <v>0.367</v>
      </c>
      <c r="G15" s="3" t="n">
        <v>94.81</v>
      </c>
      <c r="H15" s="4" t="n">
        <v>0.045</v>
      </c>
      <c r="I15" s="3" t="n">
        <v>98.56</v>
      </c>
      <c r="J15" s="4" t="n">
        <v>0.067</v>
      </c>
      <c r="K15" s="3" t="n">
        <v>79.71</v>
      </c>
      <c r="L15" s="4" t="n">
        <v>0.019</v>
      </c>
      <c r="M15" s="3" t="n">
        <v>371.88</v>
      </c>
    </row>
    <row r="16" customFormat="false" ht="12.8" hidden="false" customHeight="false" outlineLevel="0" collapsed="false">
      <c r="A16" s="0" t="s">
        <v>18</v>
      </c>
      <c r="B16" s="0" t="n">
        <v>1</v>
      </c>
      <c r="C16" s="4" t="n">
        <f aca="false">VLOOKUP(A16,'UL  PBI'!$A$3:$E$14,5)</f>
        <v>0.06</v>
      </c>
      <c r="D16" s="4" t="n">
        <v>0.422</v>
      </c>
      <c r="E16" s="3" t="n">
        <v>80.22</v>
      </c>
      <c r="F16" s="4" t="n">
        <v>0.367</v>
      </c>
      <c r="G16" s="3" t="n">
        <v>93.85</v>
      </c>
      <c r="H16" s="4" t="n">
        <v>0.045</v>
      </c>
      <c r="I16" s="3" t="n">
        <v>97.79</v>
      </c>
      <c r="J16" s="4" t="n">
        <v>0.067</v>
      </c>
      <c r="K16" s="3" t="n">
        <v>79.77</v>
      </c>
      <c r="L16" s="4" t="n">
        <v>0.019</v>
      </c>
      <c r="M16" s="3" t="n">
        <v>382.18</v>
      </c>
    </row>
    <row r="17" customFormat="false" ht="12.8" hidden="false" customHeight="false" outlineLevel="0" collapsed="false">
      <c r="A17" s="0" t="s">
        <v>12</v>
      </c>
      <c r="B17" s="0" t="n">
        <v>2</v>
      </c>
      <c r="C17" s="4" t="n">
        <f aca="false">VLOOKUP(A17,'UL  PBI'!$A$3:$E$14,5)</f>
        <v>0.06</v>
      </c>
      <c r="D17" s="4" t="n">
        <v>0.348</v>
      </c>
      <c r="E17" s="3" t="n">
        <v>100.22</v>
      </c>
      <c r="F17" s="4" t="n">
        <v>0.442</v>
      </c>
      <c r="G17" s="3" t="n">
        <v>87.89</v>
      </c>
      <c r="H17" s="4" t="n">
        <v>0.088</v>
      </c>
      <c r="I17" s="3" t="n">
        <v>64.94</v>
      </c>
      <c r="J17" s="4" t="n">
        <v>0.051</v>
      </c>
      <c r="K17" s="3" t="n">
        <v>78.36</v>
      </c>
      <c r="L17" s="4" t="n">
        <v>0.007</v>
      </c>
      <c r="M17" s="3" t="n">
        <v>109.71</v>
      </c>
    </row>
    <row r="18" customFormat="false" ht="12.8" hidden="false" customHeight="false" outlineLevel="0" collapsed="false">
      <c r="A18" s="0" t="s">
        <v>10</v>
      </c>
      <c r="B18" s="0" t="n">
        <v>2</v>
      </c>
      <c r="C18" s="4" t="n">
        <f aca="false">VLOOKUP(A18,'UL  PBI'!$A$3:$E$14,5)</f>
        <v>0.05</v>
      </c>
      <c r="D18" s="4" t="n">
        <v>0.363</v>
      </c>
      <c r="E18" s="3" t="n">
        <v>88.7</v>
      </c>
      <c r="F18" s="4" t="n">
        <v>0.455</v>
      </c>
      <c r="G18" s="3" t="n">
        <v>76.94</v>
      </c>
      <c r="H18" s="4" t="n">
        <v>0.034</v>
      </c>
      <c r="I18" s="3" t="n">
        <v>351.65</v>
      </c>
      <c r="J18" s="4" t="n">
        <v>0.04</v>
      </c>
      <c r="K18" s="3" t="n">
        <v>57.87</v>
      </c>
      <c r="L18" s="4" t="n">
        <v>0.06</v>
      </c>
      <c r="M18" s="3" t="n">
        <v>220.26</v>
      </c>
    </row>
    <row r="19" customFormat="false" ht="12.8" hidden="false" customHeight="false" outlineLevel="0" collapsed="false">
      <c r="J19" s="4"/>
    </row>
  </sheetData>
  <autoFilter ref="A6:M18"/>
  <mergeCells count="10">
    <mergeCell ref="D1:E1"/>
    <mergeCell ref="F1:G1"/>
    <mergeCell ref="H1:I1"/>
    <mergeCell ref="J1:K1"/>
    <mergeCell ref="L1:M1"/>
    <mergeCell ref="D2:E2"/>
    <mergeCell ref="F2:G2"/>
    <mergeCell ref="H2:I2"/>
    <mergeCell ref="J2:K2"/>
    <mergeCell ref="L2:M2"/>
  </mergeCells>
  <conditionalFormatting sqref="C7:C18">
    <cfRule type="colorScale" priority="2">
      <colorScale>
        <cfvo type="min" val="0"/>
        <cfvo type="percent" val="50"/>
        <cfvo type="max" val="0"/>
        <color rgb="FFDEE6EF"/>
        <color rgb="FF729FCF"/>
        <color rgb="FF355269"/>
      </colorScale>
    </cfRule>
  </conditionalFormatting>
  <conditionalFormatting sqref="D3:D5 D7:D18">
    <cfRule type="colorScale" priority="3">
      <colorScale>
        <cfvo type="min" val="0"/>
        <cfvo type="percent" val="50"/>
        <cfvo type="max" val="0"/>
        <color rgb="FFFFA6A6"/>
        <color rgb="FFFFFFA6"/>
        <color rgb="FFAFD095"/>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H16" activeCellId="0" sqref="H16"/>
    </sheetView>
  </sheetViews>
  <sheetFormatPr defaultColWidth="11.55078125" defaultRowHeight="12.8" zeroHeight="false" outlineLevelRow="0" outlineLevelCol="0"/>
  <sheetData>
    <row r="1" customFormat="false" ht="12.8" hidden="false" customHeight="false" outlineLevel="0" collapsed="false">
      <c r="B1" s="0" t="s">
        <v>52</v>
      </c>
    </row>
    <row r="2" customFormat="false" ht="47.45" hidden="false" customHeight="false" outlineLevel="0" collapsed="false">
      <c r="A2" s="0" t="s">
        <v>53</v>
      </c>
      <c r="B2" s="18" t="s">
        <v>54</v>
      </c>
      <c r="C2" s="18" t="s">
        <v>67</v>
      </c>
      <c r="D2" s="18" t="s">
        <v>68</v>
      </c>
      <c r="E2" s="18" t="s">
        <v>69</v>
      </c>
    </row>
    <row r="3" customFormat="false" ht="12.8" hidden="false" customHeight="false" outlineLevel="0" collapsed="false">
      <c r="A3" s="0" t="s">
        <v>9</v>
      </c>
      <c r="B3" s="0" t="n">
        <v>22</v>
      </c>
      <c r="C3" s="19" t="n">
        <v>18631</v>
      </c>
      <c r="D3" s="0" t="n">
        <v>14</v>
      </c>
      <c r="E3" s="4" t="n">
        <v>0.14</v>
      </c>
    </row>
    <row r="4" customFormat="false" ht="12.8" hidden="false" customHeight="false" outlineLevel="0" collapsed="false">
      <c r="A4" s="0" t="s">
        <v>10</v>
      </c>
      <c r="B4" s="0" t="n">
        <v>38</v>
      </c>
      <c r="C4" s="19" t="n">
        <v>6239</v>
      </c>
      <c r="D4" s="0" t="n">
        <v>8</v>
      </c>
      <c r="E4" s="4" t="n">
        <v>0.05</v>
      </c>
    </row>
    <row r="5" customFormat="false" ht="12.8" hidden="false" customHeight="false" outlineLevel="0" collapsed="false">
      <c r="A5" s="0" t="s">
        <v>11</v>
      </c>
      <c r="B5" s="0" t="n">
        <v>48</v>
      </c>
      <c r="C5" s="19" t="n">
        <v>18692</v>
      </c>
      <c r="D5" s="0" t="n">
        <v>17</v>
      </c>
      <c r="E5" s="4" t="n">
        <v>0.14</v>
      </c>
    </row>
    <row r="6" customFormat="false" ht="12.8" hidden="false" customHeight="false" outlineLevel="0" collapsed="false">
      <c r="A6" s="0" t="s">
        <v>12</v>
      </c>
      <c r="B6" s="0" t="n">
        <v>47</v>
      </c>
      <c r="C6" s="19" t="n">
        <v>9779</v>
      </c>
      <c r="D6" s="0" t="n">
        <v>8</v>
      </c>
      <c r="E6" s="4" t="n">
        <v>0.07</v>
      </c>
    </row>
    <row r="7" customFormat="false" ht="12.8" hidden="false" customHeight="false" outlineLevel="0" collapsed="false">
      <c r="A7" s="0" t="s">
        <v>13</v>
      </c>
      <c r="B7" s="0" t="n">
        <v>30</v>
      </c>
      <c r="C7" s="19" t="n">
        <v>6955</v>
      </c>
      <c r="D7" s="0" t="n">
        <v>5</v>
      </c>
      <c r="E7" s="4" t="n">
        <v>0.05</v>
      </c>
    </row>
    <row r="8" customFormat="false" ht="12.8" hidden="false" customHeight="false" outlineLevel="0" collapsed="false">
      <c r="A8" s="0" t="s">
        <v>14</v>
      </c>
      <c r="B8" s="0" t="n">
        <v>26</v>
      </c>
      <c r="C8" s="19" t="n">
        <v>14780</v>
      </c>
      <c r="D8" s="0" t="n">
        <v>12</v>
      </c>
      <c r="E8" s="4" t="n">
        <v>0.11</v>
      </c>
    </row>
    <row r="9" customFormat="false" ht="12.8" hidden="false" customHeight="false" outlineLevel="0" collapsed="false">
      <c r="A9" s="0" t="s">
        <v>15</v>
      </c>
      <c r="B9" s="0" t="n">
        <v>39</v>
      </c>
      <c r="C9" s="19" t="n">
        <v>11440</v>
      </c>
      <c r="D9" s="0" t="n">
        <v>10</v>
      </c>
      <c r="E9" s="4" t="n">
        <v>0.09</v>
      </c>
    </row>
    <row r="10" customFormat="false" ht="12.8" hidden="false" customHeight="false" outlineLevel="0" collapsed="false">
      <c r="A10" s="0" t="s">
        <v>16</v>
      </c>
      <c r="B10" s="0" t="n">
        <v>39</v>
      </c>
      <c r="C10" s="19" t="n">
        <v>7879</v>
      </c>
      <c r="D10" s="0" t="n">
        <v>5</v>
      </c>
      <c r="E10" s="4" t="n">
        <v>0.06</v>
      </c>
    </row>
    <row r="11" customFormat="false" ht="12.8" hidden="false" customHeight="false" outlineLevel="0" collapsed="false">
      <c r="A11" s="0" t="s">
        <v>17</v>
      </c>
      <c r="B11" s="0" t="n">
        <v>35</v>
      </c>
      <c r="C11" s="19" t="n">
        <v>12995</v>
      </c>
      <c r="D11" s="0" t="n">
        <v>14</v>
      </c>
      <c r="E11" s="4" t="n">
        <v>0.1</v>
      </c>
    </row>
    <row r="12" customFormat="false" ht="12.8" hidden="false" customHeight="false" outlineLevel="0" collapsed="false">
      <c r="A12" s="0" t="s">
        <v>18</v>
      </c>
      <c r="B12" s="0" t="n">
        <v>21</v>
      </c>
      <c r="C12" s="19" t="n">
        <v>7604</v>
      </c>
      <c r="D12" s="0" t="n">
        <v>8</v>
      </c>
      <c r="E12" s="4" t="n">
        <v>0.06</v>
      </c>
    </row>
    <row r="13" customFormat="false" ht="12.8" hidden="false" customHeight="false" outlineLevel="0" collapsed="false">
      <c r="A13" s="0" t="s">
        <v>19</v>
      </c>
      <c r="B13" s="0" t="n">
        <v>31</v>
      </c>
      <c r="C13" s="19" t="n">
        <v>8057</v>
      </c>
      <c r="D13" s="0" t="n">
        <v>8</v>
      </c>
      <c r="E13" s="4" t="n">
        <v>0.06</v>
      </c>
    </row>
    <row r="14" customFormat="false" ht="12.8" hidden="false" customHeight="false" outlineLevel="0" collapsed="false">
      <c r="A14" s="0" t="s">
        <v>20</v>
      </c>
      <c r="B14" s="0" t="n">
        <v>27</v>
      </c>
      <c r="C14" s="19" t="n">
        <v>11411</v>
      </c>
      <c r="D14" s="0" t="n">
        <v>10</v>
      </c>
      <c r="E14" s="4" t="n">
        <v>0.08</v>
      </c>
    </row>
    <row r="15" customFormat="false" ht="12.8" hidden="false" customHeight="false" outlineLevel="0" collapsed="false">
      <c r="A15" s="0" t="s">
        <v>58</v>
      </c>
      <c r="B15" s="0" t="n">
        <v>403</v>
      </c>
      <c r="C15" s="19" t="n">
        <v>134462</v>
      </c>
      <c r="D15" s="0" t="n">
        <v>119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9"/>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22" activeCellId="0" sqref="F22"/>
    </sheetView>
  </sheetViews>
  <sheetFormatPr defaultColWidth="11.55078125" defaultRowHeight="12.8" zeroHeight="false" outlineLevelRow="0" outlineLevelCol="0"/>
  <cols>
    <col collapsed="false" customWidth="true" hidden="false" outlineLevel="0" max="10" min="10" style="0" width="11.24"/>
  </cols>
  <sheetData>
    <row r="1" customFormat="false" ht="12.8" hidden="false" customHeight="false" outlineLevel="0" collapsed="false">
      <c r="C1" s="13" t="s">
        <v>22</v>
      </c>
      <c r="D1" s="13"/>
      <c r="E1" s="13" t="s">
        <v>70</v>
      </c>
      <c r="F1" s="13"/>
      <c r="G1" s="13" t="s">
        <v>37</v>
      </c>
      <c r="H1" s="13"/>
      <c r="I1" s="13" t="s">
        <v>25</v>
      </c>
      <c r="J1" s="13"/>
      <c r="K1" s="13" t="s">
        <v>71</v>
      </c>
      <c r="L1" s="13"/>
      <c r="M1" s="13" t="s">
        <v>72</v>
      </c>
      <c r="N1" s="13"/>
    </row>
    <row r="2" s="14" customFormat="true" ht="21.6" hidden="false" customHeight="true" outlineLevel="0" collapsed="false">
      <c r="C2" s="15" t="s">
        <v>73</v>
      </c>
      <c r="D2" s="15"/>
      <c r="E2" s="15" t="s">
        <v>74</v>
      </c>
      <c r="F2" s="15"/>
      <c r="G2" s="15" t="s">
        <v>75</v>
      </c>
      <c r="H2" s="15"/>
      <c r="I2" s="15" t="s">
        <v>76</v>
      </c>
      <c r="J2" s="15"/>
      <c r="K2" s="15" t="s">
        <v>77</v>
      </c>
      <c r="L2" s="15"/>
      <c r="M2" s="15" t="s">
        <v>78</v>
      </c>
      <c r="N2" s="15"/>
    </row>
    <row r="3" customFormat="false" ht="12.8" hidden="false" customHeight="false" outlineLevel="0" collapsed="false">
      <c r="A3" s="0" t="s">
        <v>30</v>
      </c>
      <c r="C3" s="4" t="n">
        <v>0.053</v>
      </c>
      <c r="D3" s="0" t="n">
        <v>100</v>
      </c>
    </row>
    <row r="4" customFormat="false" ht="12.8" hidden="false" customHeight="false" outlineLevel="0" collapsed="false">
      <c r="A4" s="0" t="s">
        <v>31</v>
      </c>
      <c r="C4" s="4" t="n">
        <v>0.059</v>
      </c>
      <c r="D4" s="0" t="n">
        <v>100</v>
      </c>
    </row>
    <row r="5" customFormat="false" ht="12.8" hidden="false" customHeight="false" outlineLevel="0" collapsed="false">
      <c r="A5" s="0" t="s">
        <v>32</v>
      </c>
      <c r="C5" s="4" t="n">
        <v>0.082</v>
      </c>
      <c r="D5" s="0" t="n">
        <v>93</v>
      </c>
    </row>
    <row r="6" customFormat="false" ht="12.8" hidden="false" customHeight="false" outlineLevel="0" collapsed="false">
      <c r="A6" s="11" t="s">
        <v>1</v>
      </c>
      <c r="B6" s="11" t="s">
        <v>33</v>
      </c>
      <c r="C6" s="11" t="s">
        <v>34</v>
      </c>
      <c r="D6" s="11" t="s">
        <v>35</v>
      </c>
      <c r="E6" s="11" t="s">
        <v>34</v>
      </c>
      <c r="F6" s="11" t="s">
        <v>35</v>
      </c>
      <c r="G6" s="11" t="s">
        <v>34</v>
      </c>
      <c r="H6" s="11" t="s">
        <v>35</v>
      </c>
      <c r="I6" s="11" t="s">
        <v>34</v>
      </c>
      <c r="J6" s="11" t="s">
        <v>35</v>
      </c>
      <c r="K6" s="11" t="s">
        <v>34</v>
      </c>
      <c r="L6" s="11" t="s">
        <v>35</v>
      </c>
      <c r="M6" s="11" t="s">
        <v>34</v>
      </c>
      <c r="N6" s="11" t="s">
        <v>35</v>
      </c>
    </row>
    <row r="7" customFormat="false" ht="12.8" hidden="false" customHeight="false" outlineLevel="0" collapsed="false">
      <c r="A7" s="0" t="s">
        <v>14</v>
      </c>
      <c r="B7" s="4" t="n">
        <f aca="false">VLOOKUP(A7,'CIRCADIN PBI'!$A$3:$E$14,5)</f>
        <v>0.11</v>
      </c>
      <c r="C7" s="4" t="n">
        <v>0.099</v>
      </c>
      <c r="D7" s="0" t="n">
        <v>101</v>
      </c>
      <c r="E7" s="4" t="n">
        <v>0.085</v>
      </c>
      <c r="F7" s="0" t="n">
        <v>183</v>
      </c>
      <c r="G7" s="4" t="n">
        <v>0.102</v>
      </c>
      <c r="H7" s="0" t="n">
        <v>133</v>
      </c>
      <c r="I7" s="4" t="n">
        <v>0.245</v>
      </c>
      <c r="J7" s="0" t="n">
        <v>198</v>
      </c>
      <c r="K7" s="4" t="n">
        <v>0.092</v>
      </c>
      <c r="L7" s="0" t="n">
        <v>53</v>
      </c>
      <c r="M7" s="4" t="n">
        <v>0.004</v>
      </c>
      <c r="N7" s="0" t="n">
        <v>94</v>
      </c>
    </row>
    <row r="8" customFormat="false" ht="12.8" hidden="false" customHeight="false" outlineLevel="0" collapsed="false">
      <c r="A8" s="0" t="s">
        <v>17</v>
      </c>
      <c r="B8" s="4" t="n">
        <f aca="false">VLOOKUP(A8,'CIRCADIN PBI'!$A$3:$E$14,5)</f>
        <v>0.1</v>
      </c>
      <c r="C8" s="4" t="n">
        <v>0.088</v>
      </c>
      <c r="D8" s="0" t="n">
        <v>113</v>
      </c>
      <c r="E8" s="4" t="n">
        <v>0.17</v>
      </c>
      <c r="F8" s="0" t="n">
        <v>190</v>
      </c>
      <c r="G8" s="4" t="n">
        <v>0.129</v>
      </c>
      <c r="H8" s="0" t="n">
        <v>91</v>
      </c>
      <c r="I8" s="4" t="n">
        <v>0.175</v>
      </c>
      <c r="J8" s="0" t="n">
        <v>353</v>
      </c>
      <c r="K8" s="4" t="n">
        <v>0.103</v>
      </c>
      <c r="L8" s="0" t="n">
        <v>1315</v>
      </c>
      <c r="M8" s="4" t="n">
        <v>0.002</v>
      </c>
      <c r="N8" s="0" t="n">
        <v>98</v>
      </c>
    </row>
    <row r="9" customFormat="false" ht="12.8" hidden="false" customHeight="false" outlineLevel="0" collapsed="false">
      <c r="A9" s="0" t="s">
        <v>20</v>
      </c>
      <c r="B9" s="4" t="n">
        <f aca="false">VLOOKUP(A9,'CIRCADIN PBI'!$A$3:$E$14,5)</f>
        <v>0.08</v>
      </c>
      <c r="C9" s="4" t="n">
        <v>0.088</v>
      </c>
      <c r="D9" s="0" t="n">
        <v>104</v>
      </c>
      <c r="E9" s="4" t="n">
        <v>0.114</v>
      </c>
      <c r="F9" s="0" t="n">
        <v>169</v>
      </c>
      <c r="G9" s="4" t="n">
        <v>0.138</v>
      </c>
      <c r="H9" s="0" t="n">
        <v>96</v>
      </c>
      <c r="I9" s="4" t="n">
        <v>0.191</v>
      </c>
      <c r="J9" s="0" t="n">
        <v>181</v>
      </c>
      <c r="K9" s="4" t="n">
        <v>0.126</v>
      </c>
      <c r="L9" s="0" t="n">
        <v>119</v>
      </c>
      <c r="M9" s="4" t="n">
        <v>0.009</v>
      </c>
      <c r="N9" s="0" t="n">
        <v>98</v>
      </c>
    </row>
    <row r="10" customFormat="false" ht="12.8" hidden="false" customHeight="false" outlineLevel="0" collapsed="false">
      <c r="A10" s="0" t="s">
        <v>11</v>
      </c>
      <c r="B10" s="4" t="n">
        <f aca="false">VLOOKUP(A10,'CIRCADIN PBI'!$A$3:$E$14,5)</f>
        <v>0.14</v>
      </c>
      <c r="C10" s="4" t="n">
        <v>0.087</v>
      </c>
      <c r="D10" s="0" t="n">
        <v>47</v>
      </c>
      <c r="E10" s="4" t="n">
        <v>0.107</v>
      </c>
      <c r="F10" s="0" t="n">
        <v>129</v>
      </c>
      <c r="G10" s="4" t="n">
        <v>0.115</v>
      </c>
      <c r="H10" s="0" t="n">
        <v>51</v>
      </c>
      <c r="I10" s="4" t="n">
        <v>0.244</v>
      </c>
      <c r="J10" s="0" t="n">
        <v>214</v>
      </c>
      <c r="K10" s="4" t="n">
        <v>0.114</v>
      </c>
      <c r="L10" s="0" t="n">
        <v>81</v>
      </c>
      <c r="M10" s="4" t="n">
        <v>0.009</v>
      </c>
      <c r="N10" s="0" t="n">
        <v>96</v>
      </c>
    </row>
    <row r="11" customFormat="false" ht="12.8" hidden="false" customHeight="false" outlineLevel="0" collapsed="false">
      <c r="A11" s="0" t="s">
        <v>13</v>
      </c>
      <c r="B11" s="4" t="n">
        <f aca="false">VLOOKUP(A11,'CIRCADIN PBI'!$A$3:$E$14,5)</f>
        <v>0.05</v>
      </c>
      <c r="C11" s="4" t="n">
        <v>0.087</v>
      </c>
      <c r="D11" s="0" t="n">
        <v>47</v>
      </c>
      <c r="E11" s="4" t="n">
        <v>0.107</v>
      </c>
      <c r="F11" s="0" t="n">
        <v>129</v>
      </c>
      <c r="G11" s="4" t="n">
        <v>0.115</v>
      </c>
      <c r="H11" s="0" t="n">
        <v>51</v>
      </c>
      <c r="I11" s="4" t="n">
        <v>0.244</v>
      </c>
      <c r="J11" s="0" t="n">
        <v>211</v>
      </c>
      <c r="K11" s="4" t="n">
        <v>0.114</v>
      </c>
      <c r="L11" s="0" t="n">
        <v>79</v>
      </c>
      <c r="M11" s="4" t="n">
        <v>0.009</v>
      </c>
      <c r="N11" s="0" t="n">
        <v>91</v>
      </c>
    </row>
    <row r="12" customFormat="false" ht="12.8" hidden="false" customHeight="false" outlineLevel="0" collapsed="false">
      <c r="A12" s="0" t="s">
        <v>18</v>
      </c>
      <c r="B12" s="4" t="n">
        <f aca="false">VLOOKUP(A12,'CIRCADIN PBI'!$A$3:$E$14,5)</f>
        <v>0.06</v>
      </c>
      <c r="C12" s="4" t="n">
        <v>0.087</v>
      </c>
      <c r="D12" s="0" t="n">
        <v>47</v>
      </c>
      <c r="E12" s="4" t="n">
        <v>0.107</v>
      </c>
      <c r="F12" s="0" t="n">
        <v>129</v>
      </c>
      <c r="G12" s="4" t="n">
        <v>0.115</v>
      </c>
      <c r="H12" s="0" t="n">
        <v>51</v>
      </c>
      <c r="I12" s="4" t="n">
        <v>0.244</v>
      </c>
      <c r="J12" s="0" t="n">
        <v>217</v>
      </c>
      <c r="K12" s="4" t="n">
        <v>0.114</v>
      </c>
      <c r="L12" s="0" t="n">
        <v>82</v>
      </c>
      <c r="M12" s="4" t="n">
        <v>0.009</v>
      </c>
      <c r="N12" s="0" t="n">
        <v>100</v>
      </c>
    </row>
    <row r="13" customFormat="false" ht="12.8" hidden="false" customHeight="false" outlineLevel="0" collapsed="false">
      <c r="A13" s="0" t="s">
        <v>9</v>
      </c>
      <c r="B13" s="4" t="n">
        <f aca="false">VLOOKUP(A13,'CIRCADIN PBI'!$A$3:$E$14,5)</f>
        <v>0.14</v>
      </c>
      <c r="C13" s="4" t="n">
        <v>0.085</v>
      </c>
      <c r="D13" s="0" t="n">
        <v>105</v>
      </c>
      <c r="E13" s="4" t="n">
        <v>0.118</v>
      </c>
      <c r="F13" s="0" t="n">
        <v>164</v>
      </c>
      <c r="G13" s="4" t="n">
        <v>0.115</v>
      </c>
      <c r="H13" s="0" t="n">
        <v>79</v>
      </c>
      <c r="I13" s="4" t="n">
        <v>0.219</v>
      </c>
      <c r="J13" s="0" t="n">
        <v>167</v>
      </c>
      <c r="K13" s="4" t="n">
        <v>0.088</v>
      </c>
      <c r="L13" s="0" t="n">
        <v>62</v>
      </c>
      <c r="M13" s="4" t="n">
        <v>0.003</v>
      </c>
      <c r="N13" s="0" t="n">
        <v>92</v>
      </c>
    </row>
    <row r="14" customFormat="false" ht="12.8" hidden="false" customHeight="false" outlineLevel="0" collapsed="false">
      <c r="A14" s="0" t="s">
        <v>15</v>
      </c>
      <c r="B14" s="4" t="n">
        <f aca="false">VLOOKUP(A14,'CIRCADIN PBI'!$A$3:$E$14,5)</f>
        <v>0.09</v>
      </c>
      <c r="C14" s="4" t="n">
        <v>0.081</v>
      </c>
      <c r="D14" s="0" t="n">
        <v>58</v>
      </c>
      <c r="E14" s="4" t="n">
        <v>0.116</v>
      </c>
      <c r="F14" s="0" t="n">
        <v>131</v>
      </c>
      <c r="G14" s="4" t="n">
        <v>0.109</v>
      </c>
      <c r="H14" s="0" t="n">
        <v>94</v>
      </c>
      <c r="I14" s="4" t="n">
        <v>0.229</v>
      </c>
      <c r="J14" s="0" t="n">
        <v>252</v>
      </c>
      <c r="K14" s="4" t="n">
        <v>0.108</v>
      </c>
      <c r="L14" s="0" t="n">
        <v>457</v>
      </c>
      <c r="M14" s="4" t="n">
        <v>0.001</v>
      </c>
      <c r="N14" s="0" t="n">
        <v>98</v>
      </c>
    </row>
    <row r="15" customFormat="false" ht="12.8" hidden="false" customHeight="false" outlineLevel="0" collapsed="false">
      <c r="A15" s="0" t="s">
        <v>16</v>
      </c>
      <c r="B15" s="4" t="n">
        <f aca="false">VLOOKUP(A15,'CIRCADIN PBI'!$A$3:$E$14,5)</f>
        <v>0.06</v>
      </c>
      <c r="C15" s="4" t="n">
        <v>0.081</v>
      </c>
      <c r="D15" s="0" t="n">
        <v>58</v>
      </c>
      <c r="E15" s="4" t="n">
        <v>0.116</v>
      </c>
      <c r="F15" s="0" t="n">
        <v>130</v>
      </c>
      <c r="G15" s="4" t="n">
        <v>0.109</v>
      </c>
      <c r="H15" s="0" t="n">
        <v>93</v>
      </c>
      <c r="I15" s="4" t="n">
        <v>0.229</v>
      </c>
      <c r="J15" s="0" t="n">
        <v>242</v>
      </c>
      <c r="K15" s="4" t="n">
        <v>0.108</v>
      </c>
      <c r="L15" s="0" t="n">
        <v>426</v>
      </c>
      <c r="M15" s="4" t="n">
        <v>0.001</v>
      </c>
      <c r="N15" s="0" t="n">
        <v>90</v>
      </c>
    </row>
    <row r="16" customFormat="false" ht="12.8" hidden="false" customHeight="false" outlineLevel="0" collapsed="false">
      <c r="A16" s="0" t="s">
        <v>12</v>
      </c>
      <c r="B16" s="4" t="n">
        <f aca="false">VLOOKUP(A16,'CIRCADIN PBI'!$A$3:$E$14,5)</f>
        <v>0.07</v>
      </c>
      <c r="C16" s="4" t="n">
        <v>0.08</v>
      </c>
      <c r="D16" s="0" t="n">
        <v>87</v>
      </c>
      <c r="E16" s="4" t="n">
        <v>0.096</v>
      </c>
      <c r="F16" s="0" t="n">
        <v>154</v>
      </c>
      <c r="G16" s="4" t="n">
        <v>0.097</v>
      </c>
      <c r="H16" s="0" t="n">
        <v>87</v>
      </c>
      <c r="I16" s="4" t="n">
        <v>0.314</v>
      </c>
      <c r="J16" s="0" t="n">
        <v>156</v>
      </c>
      <c r="K16" s="4" t="n">
        <v>0.102</v>
      </c>
      <c r="L16" s="0" t="n">
        <v>82</v>
      </c>
      <c r="M16" s="4" t="n">
        <v>0.005</v>
      </c>
      <c r="N16" s="0" t="n">
        <v>96</v>
      </c>
    </row>
    <row r="17" customFormat="false" ht="12.8" hidden="false" customHeight="false" outlineLevel="0" collapsed="false">
      <c r="A17" s="0" t="s">
        <v>10</v>
      </c>
      <c r="B17" s="4" t="n">
        <f aca="false">VLOOKUP(A17,'CIRCADIN PBI'!$A$3:$E$14,5)</f>
        <v>0.05</v>
      </c>
      <c r="C17" s="4" t="n">
        <v>0.06</v>
      </c>
      <c r="D17" s="0" t="n">
        <v>281</v>
      </c>
      <c r="E17" s="4" t="n">
        <v>0.162</v>
      </c>
      <c r="F17" s="0" t="n">
        <v>131</v>
      </c>
      <c r="G17" s="4" t="n">
        <v>0.067</v>
      </c>
      <c r="H17" s="0" t="n">
        <v>65</v>
      </c>
      <c r="I17" s="4" t="n">
        <v>0.221</v>
      </c>
      <c r="J17" s="0" t="n">
        <v>362</v>
      </c>
      <c r="K17" s="4" t="n">
        <v>0.134</v>
      </c>
      <c r="L17" s="0" t="n">
        <v>93</v>
      </c>
      <c r="M17" s="4" t="n">
        <v>0</v>
      </c>
      <c r="N17" s="0" t="n">
        <v>89</v>
      </c>
    </row>
    <row r="18" customFormat="false" ht="12.8" hidden="false" customHeight="false" outlineLevel="0" collapsed="false">
      <c r="A18" s="0" t="s">
        <v>19</v>
      </c>
      <c r="B18" s="4" t="n">
        <f aca="false">VLOOKUP(A18,'CIRCADIN PBI'!$A$3:$E$14,5)</f>
        <v>0.06</v>
      </c>
      <c r="C18" s="4" t="n">
        <v>0.056</v>
      </c>
      <c r="D18" s="0" t="n">
        <v>72</v>
      </c>
      <c r="E18" s="4" t="n">
        <v>0.126</v>
      </c>
      <c r="F18" s="0" t="n">
        <v>150</v>
      </c>
      <c r="G18" s="4" t="n">
        <v>0.11</v>
      </c>
      <c r="H18" s="0" t="n">
        <v>125</v>
      </c>
      <c r="I18" s="4" t="n">
        <v>0.169</v>
      </c>
      <c r="J18" s="0" t="n">
        <v>268</v>
      </c>
      <c r="K18" s="4" t="n">
        <v>0.114</v>
      </c>
      <c r="L18" s="0" t="n">
        <v>229</v>
      </c>
      <c r="M18" s="4" t="n">
        <v>0.002</v>
      </c>
      <c r="N18" s="0" t="n">
        <v>92</v>
      </c>
    </row>
    <row r="19" customFormat="false" ht="12.8" hidden="false" customHeight="false" outlineLevel="0" collapsed="false">
      <c r="B19" s="6"/>
    </row>
  </sheetData>
  <autoFilter ref="A6:N18"/>
  <mergeCells count="12">
    <mergeCell ref="C1:D1"/>
    <mergeCell ref="E1:F1"/>
    <mergeCell ref="G1:H1"/>
    <mergeCell ref="I1:J1"/>
    <mergeCell ref="K1:L1"/>
    <mergeCell ref="M1:N1"/>
    <mergeCell ref="C2:D2"/>
    <mergeCell ref="E2:F2"/>
    <mergeCell ref="G2:H2"/>
    <mergeCell ref="I2:J2"/>
    <mergeCell ref="K2:L2"/>
    <mergeCell ref="M2:N2"/>
  </mergeCells>
  <conditionalFormatting sqref="C3:C5 C7:C18">
    <cfRule type="colorScale" priority="2">
      <colorScale>
        <cfvo type="min" val="0"/>
        <cfvo type="percent" val="0.05"/>
        <cfvo type="max" val="0"/>
        <color rgb="FFFFA6A6"/>
        <color rgb="FFFFFFA6"/>
        <color rgb="FFAFD095"/>
      </colorScale>
    </cfRule>
  </conditionalFormatting>
  <conditionalFormatting sqref="B7:B18">
    <cfRule type="colorScale" priority="3">
      <colorScale>
        <cfvo type="min" val="0"/>
        <cfvo type="percent" val="50"/>
        <cfvo type="max" val="0"/>
        <color rgb="FFDEE6EF"/>
        <color rgb="FF729FCF"/>
        <color rgb="FF355269"/>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28" activeCellId="0" sqref="K28"/>
    </sheetView>
  </sheetViews>
  <sheetFormatPr defaultColWidth="11.55078125" defaultRowHeight="12.8" zeroHeight="false" outlineLevelRow="0" outlineLevelCol="0"/>
  <sheetData>
    <row r="1" customFormat="false" ht="20.7" hidden="false" customHeight="true" outlineLevel="0" collapsed="false">
      <c r="C1" s="13" t="s">
        <v>22</v>
      </c>
      <c r="D1" s="13"/>
      <c r="E1" s="13" t="s">
        <v>25</v>
      </c>
      <c r="F1" s="13"/>
      <c r="G1" s="24" t="s">
        <v>79</v>
      </c>
      <c r="H1" s="24"/>
      <c r="I1" s="13" t="s">
        <v>24</v>
      </c>
      <c r="J1" s="13"/>
    </row>
    <row r="2" customFormat="false" ht="30.55" hidden="false" customHeight="true" outlineLevel="0" collapsed="false">
      <c r="C2" s="13" t="s">
        <v>80</v>
      </c>
      <c r="D2" s="13"/>
      <c r="E2" s="24" t="s">
        <v>81</v>
      </c>
      <c r="F2" s="24"/>
      <c r="G2" s="24" t="s">
        <v>82</v>
      </c>
      <c r="H2" s="24"/>
      <c r="I2" s="13" t="s">
        <v>83</v>
      </c>
      <c r="J2" s="13"/>
    </row>
    <row r="3" customFormat="false" ht="12.8" hidden="false" customHeight="false" outlineLevel="0" collapsed="false">
      <c r="A3" s="0" t="s">
        <v>30</v>
      </c>
      <c r="C3" s="4" t="n">
        <v>0.16</v>
      </c>
      <c r="D3" s="0" t="n">
        <v>151</v>
      </c>
    </row>
    <row r="4" customFormat="false" ht="12.8" hidden="false" customHeight="false" outlineLevel="0" collapsed="false">
      <c r="A4" s="0" t="s">
        <v>31</v>
      </c>
      <c r="C4" s="4" t="n">
        <v>0.19</v>
      </c>
      <c r="D4" s="0" t="n">
        <v>162</v>
      </c>
    </row>
    <row r="5" customFormat="false" ht="12.8" hidden="false" customHeight="false" outlineLevel="0" collapsed="false">
      <c r="A5" s="0" t="s">
        <v>32</v>
      </c>
      <c r="C5" s="4" t="n">
        <v>0.207</v>
      </c>
      <c r="D5" s="0" t="n">
        <v>289</v>
      </c>
    </row>
    <row r="6" s="12" customFormat="true" ht="12.8" hidden="false" customHeight="false" outlineLevel="0" collapsed="false">
      <c r="A6" s="16" t="s">
        <v>1</v>
      </c>
      <c r="B6" s="16" t="s">
        <v>33</v>
      </c>
      <c r="C6" s="17" t="s">
        <v>34</v>
      </c>
      <c r="D6" s="16" t="s">
        <v>35</v>
      </c>
      <c r="E6" s="16" t="s">
        <v>34</v>
      </c>
      <c r="F6" s="16" t="s">
        <v>35</v>
      </c>
      <c r="G6" s="16" t="s">
        <v>34</v>
      </c>
      <c r="H6" s="16" t="s">
        <v>35</v>
      </c>
      <c r="I6" s="16" t="s">
        <v>34</v>
      </c>
      <c r="J6" s="16" t="s">
        <v>35</v>
      </c>
    </row>
    <row r="7" customFormat="false" ht="12.8" hidden="false" customHeight="false" outlineLevel="0" collapsed="false">
      <c r="A7" s="0" t="s">
        <v>9</v>
      </c>
      <c r="C7" s="4" t="n">
        <v>0.188</v>
      </c>
      <c r="D7" s="0" t="n">
        <v>65.08</v>
      </c>
      <c r="E7" s="4" t="n">
        <v>0.572</v>
      </c>
      <c r="F7" s="0" t="n">
        <v>155.19</v>
      </c>
      <c r="G7" s="4" t="n">
        <v>0.122</v>
      </c>
      <c r="H7" s="0" t="n">
        <v>100.89</v>
      </c>
      <c r="I7" s="4" t="n">
        <v>0.05</v>
      </c>
      <c r="J7" s="0" t="n">
        <v>103.86</v>
      </c>
    </row>
    <row r="8" customFormat="false" ht="12.8" hidden="false" customHeight="false" outlineLevel="0" collapsed="false">
      <c r="A8" s="0" t="s">
        <v>10</v>
      </c>
      <c r="C8" s="4" t="n">
        <v>0.119</v>
      </c>
      <c r="D8" s="0" t="n">
        <v>930.45</v>
      </c>
      <c r="E8" s="4" t="n">
        <v>0.624</v>
      </c>
      <c r="F8" s="0" t="n">
        <v>105.69</v>
      </c>
      <c r="G8" s="4" t="n">
        <v>0.054</v>
      </c>
      <c r="H8" s="0" t="n">
        <v>134.13</v>
      </c>
      <c r="I8" s="4" t="n">
        <v>0.033</v>
      </c>
      <c r="J8" s="0" t="n">
        <v>96.73</v>
      </c>
    </row>
    <row r="9" customFormat="false" ht="12.8" hidden="false" customHeight="false" outlineLevel="0" collapsed="false">
      <c r="A9" s="0" t="s">
        <v>11</v>
      </c>
      <c r="C9" s="4" t="n">
        <v>0.199</v>
      </c>
      <c r="D9" s="0" t="n">
        <v>96.55</v>
      </c>
      <c r="E9" s="4" t="n">
        <v>0.568</v>
      </c>
      <c r="F9" s="0" t="n">
        <v>128.06</v>
      </c>
      <c r="G9" s="4" t="n">
        <v>0.082</v>
      </c>
      <c r="H9" s="0" t="n">
        <v>108.33</v>
      </c>
      <c r="I9" s="4" t="n">
        <v>0.041</v>
      </c>
      <c r="J9" s="0" t="n">
        <v>77.18</v>
      </c>
    </row>
    <row r="10" customFormat="false" ht="12.8" hidden="false" customHeight="false" outlineLevel="0" collapsed="false">
      <c r="A10" s="0" t="s">
        <v>12</v>
      </c>
      <c r="C10" s="4" t="n">
        <v>0.19</v>
      </c>
      <c r="D10" s="0" t="n">
        <v>91.97</v>
      </c>
      <c r="E10" s="4" t="n">
        <v>0.597</v>
      </c>
      <c r="F10" s="0" t="n">
        <v>136.37</v>
      </c>
      <c r="G10" s="4" t="n">
        <v>0.046</v>
      </c>
      <c r="H10" s="0" t="n">
        <v>57.7</v>
      </c>
      <c r="I10" s="4" t="n">
        <v>0.075</v>
      </c>
      <c r="J10" s="0" t="n">
        <v>116.12</v>
      </c>
    </row>
    <row r="11" customFormat="false" ht="12.8" hidden="false" customHeight="false" outlineLevel="0" collapsed="false">
      <c r="A11" s="0" t="s">
        <v>13</v>
      </c>
      <c r="C11" s="4" t="n">
        <v>0.199</v>
      </c>
      <c r="D11" s="0" t="n">
        <v>95.08</v>
      </c>
      <c r="E11" s="4" t="n">
        <v>0.569</v>
      </c>
      <c r="F11" s="0" t="n">
        <v>126.36</v>
      </c>
      <c r="G11" s="4" t="n">
        <v>0.082</v>
      </c>
      <c r="H11" s="0" t="n">
        <v>106.02</v>
      </c>
      <c r="I11" s="4" t="n">
        <v>0.041</v>
      </c>
      <c r="J11" s="0" t="n">
        <v>77.15</v>
      </c>
    </row>
    <row r="12" customFormat="false" ht="12.8" hidden="false" customHeight="false" outlineLevel="0" collapsed="false">
      <c r="A12" s="0" t="s">
        <v>14</v>
      </c>
      <c r="C12" s="4" t="n">
        <v>0.198</v>
      </c>
      <c r="D12" s="0" t="n">
        <v>946.74</v>
      </c>
      <c r="E12" s="4" t="n">
        <v>0.547</v>
      </c>
      <c r="F12" s="0" t="n">
        <v>353.91</v>
      </c>
      <c r="G12" s="4" t="n">
        <v>0.081</v>
      </c>
      <c r="H12" s="0" t="n">
        <v>141.92</v>
      </c>
      <c r="I12" s="4" t="n">
        <v>0.034</v>
      </c>
      <c r="J12" s="0" t="n">
        <v>136.39</v>
      </c>
    </row>
    <row r="13" customFormat="false" ht="12.8" hidden="false" customHeight="false" outlineLevel="0" collapsed="false">
      <c r="A13" s="0" t="s">
        <v>15</v>
      </c>
      <c r="C13" s="4" t="n">
        <v>0.214</v>
      </c>
      <c r="D13" s="0" t="n">
        <v>73.14</v>
      </c>
      <c r="E13" s="4" t="n">
        <v>0.583</v>
      </c>
      <c r="F13" s="0" t="n">
        <v>230.65</v>
      </c>
      <c r="G13" s="4" t="n">
        <v>0.074</v>
      </c>
      <c r="H13" s="0" t="n">
        <v>84.92</v>
      </c>
      <c r="I13" s="4" t="n">
        <v>0.036</v>
      </c>
      <c r="J13" s="0" t="n">
        <v>140.27</v>
      </c>
    </row>
    <row r="14" customFormat="false" ht="12.8" hidden="false" customHeight="false" outlineLevel="0" collapsed="false">
      <c r="A14" s="0" t="s">
        <v>16</v>
      </c>
      <c r="C14" s="4" t="n">
        <v>0.214</v>
      </c>
      <c r="D14" s="0" t="n">
        <v>70.41</v>
      </c>
      <c r="E14" s="4" t="n">
        <v>0.583</v>
      </c>
      <c r="F14" s="0" t="n">
        <v>222.66</v>
      </c>
      <c r="G14" s="4" t="n">
        <v>0.074</v>
      </c>
      <c r="H14" s="0" t="n">
        <v>80.63</v>
      </c>
      <c r="I14" s="4" t="n">
        <v>0.036</v>
      </c>
      <c r="J14" s="0" t="n">
        <v>138.6</v>
      </c>
    </row>
    <row r="15" customFormat="false" ht="12.8" hidden="false" customHeight="false" outlineLevel="0" collapsed="false">
      <c r="A15" s="0" t="s">
        <v>17</v>
      </c>
      <c r="C15" s="4" t="n">
        <v>0.217</v>
      </c>
      <c r="D15" s="0" t="n">
        <v>883.34</v>
      </c>
      <c r="E15" s="4" t="n">
        <v>0.605</v>
      </c>
      <c r="F15" s="0" t="n">
        <v>165.24</v>
      </c>
      <c r="G15" s="4" t="n">
        <v>0.092</v>
      </c>
      <c r="H15" s="0" t="n">
        <v>176.33</v>
      </c>
      <c r="I15" s="4" t="n">
        <v>0.008</v>
      </c>
      <c r="J15" s="0" t="n">
        <v>55.77</v>
      </c>
    </row>
    <row r="16" customFormat="false" ht="12.8" hidden="false" customHeight="false" outlineLevel="0" collapsed="false">
      <c r="A16" s="0" t="s">
        <v>18</v>
      </c>
      <c r="C16" s="4" t="n">
        <v>0.199</v>
      </c>
      <c r="D16" s="0" t="n">
        <v>97.48</v>
      </c>
      <c r="E16" s="4" t="n">
        <v>0.568</v>
      </c>
      <c r="F16" s="0" t="n">
        <v>128.27</v>
      </c>
      <c r="G16" s="4" t="n">
        <v>0.082</v>
      </c>
      <c r="H16" s="0" t="n">
        <v>110.58</v>
      </c>
      <c r="I16" s="4" t="n">
        <v>0.041</v>
      </c>
      <c r="J16" s="0" t="n">
        <v>77.25</v>
      </c>
    </row>
    <row r="17" customFormat="false" ht="12.8" hidden="false" customHeight="false" outlineLevel="0" collapsed="false">
      <c r="A17" s="0" t="s">
        <v>19</v>
      </c>
      <c r="C17" s="4" t="n">
        <v>0.285</v>
      </c>
      <c r="D17" s="0" t="n">
        <v>63.34</v>
      </c>
      <c r="E17" s="4" t="n">
        <v>0.509</v>
      </c>
      <c r="F17" s="0" t="n">
        <v>90.19</v>
      </c>
      <c r="G17" s="4" t="n">
        <v>0.098</v>
      </c>
      <c r="H17" s="0" t="n">
        <v>76.91</v>
      </c>
      <c r="I17" s="4" t="n">
        <v>0.034</v>
      </c>
      <c r="J17" s="0" t="n">
        <v>88.7</v>
      </c>
    </row>
    <row r="18" customFormat="false" ht="12.8" hidden="false" customHeight="false" outlineLevel="0" collapsed="false">
      <c r="A18" s="0" t="s">
        <v>20</v>
      </c>
      <c r="C18" s="4" t="n">
        <v>0.258</v>
      </c>
      <c r="D18" s="0" t="n">
        <v>52.09</v>
      </c>
      <c r="E18" s="4" t="n">
        <v>0.537</v>
      </c>
      <c r="F18" s="0" t="n">
        <v>90.31</v>
      </c>
      <c r="G18" s="4" t="n">
        <v>0.103</v>
      </c>
      <c r="H18" s="0" t="n">
        <v>252.48</v>
      </c>
      <c r="I18" s="4" t="n">
        <v>0.016</v>
      </c>
      <c r="J18" s="0" t="n">
        <v>104.76</v>
      </c>
    </row>
  </sheetData>
  <mergeCells count="8">
    <mergeCell ref="C1:D1"/>
    <mergeCell ref="E1:F1"/>
    <mergeCell ref="G1:H1"/>
    <mergeCell ref="I1:J1"/>
    <mergeCell ref="C2:D2"/>
    <mergeCell ref="E2:F2"/>
    <mergeCell ref="G2:H2"/>
    <mergeCell ref="I2:J2"/>
  </mergeCells>
  <conditionalFormatting sqref="C3:C5 C7:C18">
    <cfRule type="colorScale" priority="2">
      <colorScale>
        <cfvo type="min" val="0"/>
        <cfvo type="percentile" val="50"/>
        <cfvo type="max" val="0"/>
        <color rgb="FFFFA6A6"/>
        <color rgb="FFFFFFA6"/>
        <color rgb="FFAFD095"/>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21" activeCellId="0" sqref="B21"/>
    </sheetView>
  </sheetViews>
  <sheetFormatPr defaultColWidth="11.55078125" defaultRowHeight="12.8" zeroHeight="false" outlineLevelRow="0" outlineLevelCol="0"/>
  <cols>
    <col collapsed="false" customWidth="true" hidden="false" outlineLevel="0" max="2" min="2" style="0" width="7.18"/>
  </cols>
  <sheetData>
    <row r="1" s="8" customFormat="true" ht="12.8" hidden="false" customHeight="false" outlineLevel="0" collapsed="false">
      <c r="B1" s="0"/>
      <c r="C1" s="9" t="s">
        <v>22</v>
      </c>
      <c r="D1" s="9"/>
      <c r="E1" s="9" t="s">
        <v>23</v>
      </c>
      <c r="F1" s="9"/>
      <c r="G1" s="9" t="s">
        <v>24</v>
      </c>
      <c r="H1" s="9"/>
      <c r="I1" s="9" t="s">
        <v>25</v>
      </c>
      <c r="J1" s="9"/>
    </row>
    <row r="2" s="8" customFormat="true" ht="30.55" hidden="false" customHeight="true" outlineLevel="0" collapsed="false">
      <c r="C2" s="10" t="s">
        <v>26</v>
      </c>
      <c r="D2" s="10"/>
      <c r="E2" s="10" t="s">
        <v>27</v>
      </c>
      <c r="F2" s="10"/>
      <c r="G2" s="9" t="s">
        <v>28</v>
      </c>
      <c r="H2" s="9"/>
      <c r="I2" s="10" t="s">
        <v>29</v>
      </c>
      <c r="J2" s="10"/>
    </row>
    <row r="3" customFormat="false" ht="12.8" hidden="false" customHeight="false" outlineLevel="0" collapsed="false">
      <c r="A3" s="0" t="s">
        <v>30</v>
      </c>
      <c r="C3" s="4" t="n">
        <v>0.366</v>
      </c>
      <c r="D3" s="0" t="n">
        <v>157</v>
      </c>
    </row>
    <row r="4" customFormat="false" ht="12.8" hidden="false" customHeight="false" outlineLevel="0" collapsed="false">
      <c r="A4" s="0" t="s">
        <v>31</v>
      </c>
      <c r="C4" s="4" t="n">
        <v>0.342</v>
      </c>
      <c r="D4" s="0" t="n">
        <v>140</v>
      </c>
    </row>
    <row r="5" customFormat="false" ht="12.8" hidden="false" customHeight="false" outlineLevel="0" collapsed="false">
      <c r="A5" s="0" t="s">
        <v>32</v>
      </c>
      <c r="C5" s="4" t="n">
        <v>0.152</v>
      </c>
      <c r="D5" s="0" t="n">
        <v>123</v>
      </c>
    </row>
    <row r="6" s="12" customFormat="true" ht="12.8" hidden="false" customHeight="false" outlineLevel="0" collapsed="false">
      <c r="A6" s="11" t="s">
        <v>1</v>
      </c>
      <c r="B6" s="11" t="s">
        <v>33</v>
      </c>
      <c r="C6" s="11" t="s">
        <v>34</v>
      </c>
      <c r="D6" s="11" t="s">
        <v>35</v>
      </c>
      <c r="E6" s="11" t="s">
        <v>34</v>
      </c>
      <c r="F6" s="11" t="s">
        <v>35</v>
      </c>
      <c r="G6" s="11" t="s">
        <v>34</v>
      </c>
      <c r="H6" s="11" t="s">
        <v>35</v>
      </c>
      <c r="I6" s="11" t="s">
        <v>34</v>
      </c>
      <c r="J6" s="11" t="s">
        <v>35</v>
      </c>
    </row>
    <row r="7" customFormat="false" ht="12.8" hidden="false" customHeight="false" outlineLevel="0" collapsed="false">
      <c r="A7" s="0" t="s">
        <v>11</v>
      </c>
      <c r="B7" s="4" t="n">
        <f aca="false">VLOOKUP(A7,'GESTARELLE PBI'!$B$3:$I$14,8)</f>
        <v>0.184381204867971</v>
      </c>
      <c r="C7" s="4" t="n">
        <v>0.183</v>
      </c>
      <c r="D7" s="0" t="n">
        <v>127</v>
      </c>
      <c r="E7" s="6" t="n">
        <v>0.653</v>
      </c>
      <c r="F7" s="0" t="n">
        <v>80</v>
      </c>
      <c r="G7" s="6" t="n">
        <v>0.035</v>
      </c>
      <c r="H7" s="0" t="n">
        <v>113</v>
      </c>
      <c r="I7" s="6" t="n">
        <v>0.024</v>
      </c>
      <c r="J7" s="0" t="n">
        <v>93</v>
      </c>
    </row>
    <row r="8" customFormat="false" ht="12.8" hidden="false" customHeight="false" outlineLevel="0" collapsed="false">
      <c r="A8" s="0" t="s">
        <v>16</v>
      </c>
      <c r="B8" s="4" t="n">
        <f aca="false">VLOOKUP(A8,'GESTARELLE PBI'!$B$3:$I$14,8)</f>
        <v>0.123188565421661</v>
      </c>
      <c r="C8" s="4" t="n">
        <v>0.152</v>
      </c>
      <c r="D8" s="0" t="n">
        <v>161</v>
      </c>
      <c r="E8" s="6" t="n">
        <v>0.652</v>
      </c>
      <c r="F8" s="0" t="n">
        <v>86</v>
      </c>
      <c r="G8" s="6" t="n">
        <v>0.013</v>
      </c>
      <c r="H8" s="0" t="n">
        <v>344</v>
      </c>
      <c r="I8" s="6" t="n">
        <v>0.057</v>
      </c>
      <c r="J8" s="0" t="n">
        <v>273</v>
      </c>
    </row>
    <row r="9" customFormat="false" ht="12.8" hidden="false" customHeight="false" outlineLevel="0" collapsed="false">
      <c r="A9" s="0" t="s">
        <v>17</v>
      </c>
      <c r="B9" s="4" t="n">
        <f aca="false">VLOOKUP(A9,'GESTARELLE PBI'!$B$3:$I$14,8)</f>
        <v>0.10443639412186</v>
      </c>
      <c r="C9" s="4" t="n">
        <v>0.173</v>
      </c>
      <c r="D9" s="0" t="n">
        <v>70</v>
      </c>
      <c r="E9" s="6" t="n">
        <v>0.673</v>
      </c>
      <c r="F9" s="0" t="n">
        <v>157</v>
      </c>
      <c r="G9" s="6" t="n">
        <v>0.001</v>
      </c>
      <c r="H9" s="0" t="n">
        <v>121</v>
      </c>
      <c r="I9" s="6" t="n">
        <v>0.026</v>
      </c>
      <c r="J9" s="0" t="n">
        <v>132</v>
      </c>
    </row>
    <row r="10" customFormat="false" ht="12.8" hidden="false" customHeight="false" outlineLevel="0" collapsed="false">
      <c r="A10" s="0" t="s">
        <v>15</v>
      </c>
      <c r="B10" s="4" t="n">
        <f aca="false">VLOOKUP(A10,'GESTARELLE PBI'!$B$3:$I$14,8)</f>
        <v>0.0936275225956616</v>
      </c>
      <c r="C10" s="4" t="n">
        <v>0.152</v>
      </c>
      <c r="D10" s="0" t="n">
        <v>163</v>
      </c>
      <c r="E10" s="6" t="n">
        <v>0.653</v>
      </c>
      <c r="F10" s="0" t="n">
        <v>89</v>
      </c>
      <c r="G10" s="6" t="n">
        <v>0.013</v>
      </c>
      <c r="H10" s="0" t="n">
        <v>349</v>
      </c>
      <c r="I10" s="6" t="n">
        <v>0.057</v>
      </c>
      <c r="J10" s="0" t="n">
        <v>277</v>
      </c>
    </row>
    <row r="11" customFormat="false" ht="12.8" hidden="false" customHeight="false" outlineLevel="0" collapsed="false">
      <c r="A11" s="0" t="s">
        <v>12</v>
      </c>
      <c r="B11" s="4" t="n">
        <f aca="false">VLOOKUP(A11,'GESTARELLE PBI'!$B$3:$I$14,8)</f>
        <v>0.0830464015551262</v>
      </c>
      <c r="C11" s="4" t="n">
        <v>0.184</v>
      </c>
      <c r="D11" s="0" t="n">
        <v>191</v>
      </c>
      <c r="E11" s="6" t="n">
        <v>0.582</v>
      </c>
      <c r="F11" s="0" t="n">
        <v>49</v>
      </c>
      <c r="G11" s="6" t="n">
        <v>0.08</v>
      </c>
      <c r="H11" s="0" t="n">
        <v>187</v>
      </c>
      <c r="I11" s="6" t="n">
        <v>0.028</v>
      </c>
      <c r="J11" s="0" t="n">
        <v>84</v>
      </c>
    </row>
    <row r="12" customFormat="false" ht="12.8" hidden="false" customHeight="false" outlineLevel="0" collapsed="false">
      <c r="A12" s="0" t="s">
        <v>19</v>
      </c>
      <c r="B12" s="4" t="n">
        <f aca="false">VLOOKUP(A12,'GESTARELLE PBI'!$B$3:$I$14,8)</f>
        <v>0.084438606156532</v>
      </c>
      <c r="C12" s="4" t="n">
        <v>0.091</v>
      </c>
      <c r="D12" s="0" t="n">
        <v>122</v>
      </c>
      <c r="E12" s="6" t="n">
        <v>0.738</v>
      </c>
      <c r="F12" s="0" t="n">
        <v>520</v>
      </c>
      <c r="G12" s="6" t="n">
        <v>0.019</v>
      </c>
      <c r="H12" s="0" t="n">
        <v>523</v>
      </c>
      <c r="I12" s="6" t="n">
        <v>0.019</v>
      </c>
      <c r="J12" s="0" t="n">
        <v>56</v>
      </c>
    </row>
    <row r="13" customFormat="false" ht="12.8" hidden="false" customHeight="false" outlineLevel="0" collapsed="false">
      <c r="A13" s="0" t="s">
        <v>13</v>
      </c>
      <c r="B13" s="4" t="n">
        <f aca="false">VLOOKUP(A13,'GESTARELLE PBI'!$B$3:$I$14,8)</f>
        <v>0.0677777432756233</v>
      </c>
      <c r="C13" s="4" t="n">
        <v>0.183</v>
      </c>
      <c r="D13" s="0" t="n">
        <v>127</v>
      </c>
      <c r="E13" s="6" t="n">
        <v>0.653</v>
      </c>
      <c r="F13" s="0" t="n">
        <v>79</v>
      </c>
      <c r="G13" s="6" t="n">
        <v>0.035</v>
      </c>
      <c r="H13" s="0" t="n">
        <v>113</v>
      </c>
      <c r="I13" s="6" t="n">
        <v>0.024</v>
      </c>
      <c r="J13" s="0" t="n">
        <v>93</v>
      </c>
    </row>
    <row r="14" customFormat="false" ht="12.8" hidden="false" customHeight="false" outlineLevel="0" collapsed="false">
      <c r="A14" s="0" t="s">
        <v>9</v>
      </c>
      <c r="B14" s="4" t="n">
        <f aca="false">VLOOKUP(A14,'GESTARELLE PBI'!$B$3:$I$14,8)</f>
        <v>0.0625580575903649</v>
      </c>
      <c r="C14" s="4" t="n">
        <v>0.191</v>
      </c>
      <c r="D14" s="0" t="n">
        <v>175</v>
      </c>
      <c r="E14" s="6" t="n">
        <v>0.655</v>
      </c>
      <c r="F14" s="0" t="n">
        <v>277</v>
      </c>
      <c r="G14" s="6" t="n">
        <v>0.017</v>
      </c>
      <c r="H14" s="0" t="n">
        <v>66</v>
      </c>
      <c r="I14" s="6" t="n">
        <v>0.026</v>
      </c>
      <c r="J14" s="0" t="n">
        <v>212</v>
      </c>
    </row>
    <row r="15" customFormat="false" ht="12.8" hidden="false" customHeight="false" outlineLevel="0" collapsed="false">
      <c r="A15" s="0" t="s">
        <v>14</v>
      </c>
      <c r="B15" s="4" t="n">
        <f aca="false">VLOOKUP(A15,'GESTARELLE PBI'!$B$3:$I$14,8)</f>
        <v>0.0632308389376366</v>
      </c>
      <c r="C15" s="4" t="n">
        <v>0.107</v>
      </c>
      <c r="D15" s="0" t="n">
        <v>86</v>
      </c>
      <c r="E15" s="6" t="n">
        <v>0.689</v>
      </c>
      <c r="F15" s="0" t="n">
        <v>77</v>
      </c>
      <c r="G15" s="6" t="n">
        <v>0.002</v>
      </c>
      <c r="H15" s="0" t="n">
        <v>111</v>
      </c>
      <c r="I15" s="6" t="n">
        <v>0.008</v>
      </c>
      <c r="J15" s="0" t="n">
        <v>41</v>
      </c>
    </row>
    <row r="16" customFormat="false" ht="12.8" hidden="false" customHeight="false" outlineLevel="0" collapsed="false">
      <c r="A16" s="0" t="s">
        <v>18</v>
      </c>
      <c r="B16" s="4" t="n">
        <f aca="false">VLOOKUP(A16,'GESTARELLE PBI'!$B$3:$I$14,8)</f>
        <v>0.0549750006291026</v>
      </c>
      <c r="C16" s="4" t="n">
        <v>0.182</v>
      </c>
      <c r="D16" s="0" t="n">
        <v>127</v>
      </c>
      <c r="E16" s="6" t="n">
        <v>0.653</v>
      </c>
      <c r="F16" s="0" t="n">
        <v>81</v>
      </c>
      <c r="G16" s="6" t="n">
        <v>0.035</v>
      </c>
      <c r="H16" s="0" t="n">
        <v>112</v>
      </c>
      <c r="I16" s="6" t="n">
        <v>0.024</v>
      </c>
      <c r="J16" s="0" t="n">
        <v>94</v>
      </c>
    </row>
    <row r="17" customFormat="false" ht="12.8" hidden="false" customHeight="false" outlineLevel="0" collapsed="false">
      <c r="A17" s="0" t="s">
        <v>10</v>
      </c>
      <c r="B17" s="4" t="n">
        <f aca="false">VLOOKUP(A17,'GESTARELLE PBI'!$B$3:$I$14,8)</f>
        <v>0.0415551134927894</v>
      </c>
      <c r="C17" s="4" t="n">
        <v>0.143</v>
      </c>
      <c r="D17" s="0" t="n">
        <v>65</v>
      </c>
      <c r="E17" s="6" t="n">
        <v>0.591</v>
      </c>
      <c r="F17" s="0" t="n">
        <v>112</v>
      </c>
      <c r="G17" s="6" t="n">
        <v>0.074</v>
      </c>
      <c r="H17" s="0" t="n">
        <v>1934</v>
      </c>
      <c r="I17" s="6" t="n">
        <v>0.045</v>
      </c>
      <c r="J17" s="0" t="n">
        <v>168</v>
      </c>
    </row>
    <row r="18" customFormat="false" ht="12.8" hidden="false" customHeight="false" outlineLevel="0" collapsed="false">
      <c r="A18" s="0" t="s">
        <v>20</v>
      </c>
      <c r="B18" s="4" t="n">
        <f aca="false">VLOOKUP(A18,'GESTARELLE PBI'!$B$3:$I$14,8)</f>
        <v>0.0367845513556706</v>
      </c>
      <c r="C18" s="4" t="n">
        <v>0.08</v>
      </c>
      <c r="D18" s="0" t="n">
        <v>68</v>
      </c>
      <c r="E18" s="6" t="n">
        <v>0.772</v>
      </c>
      <c r="F18" s="0" t="n">
        <v>274</v>
      </c>
      <c r="G18" s="6" t="n">
        <v>0.023</v>
      </c>
      <c r="H18" s="0" t="n">
        <v>76</v>
      </c>
      <c r="I18" s="6" t="n">
        <v>0.031</v>
      </c>
      <c r="J18" s="0" t="n">
        <v>143</v>
      </c>
    </row>
  </sheetData>
  <autoFilter ref="A6:J18"/>
  <mergeCells count="8">
    <mergeCell ref="C1:D1"/>
    <mergeCell ref="E1:F1"/>
    <mergeCell ref="G1:H1"/>
    <mergeCell ref="I1:J1"/>
    <mergeCell ref="C2:D2"/>
    <mergeCell ref="E2:F2"/>
    <mergeCell ref="G2:H2"/>
    <mergeCell ref="I2:J2"/>
  </mergeCells>
  <conditionalFormatting sqref="C14:C18 C7:C12">
    <cfRule type="colorScale" priority="2">
      <colorScale>
        <cfvo type="min" val="0"/>
        <cfvo type="percent" val="50"/>
        <cfvo type="max" val="0"/>
        <color rgb="FFFFA6A6"/>
        <color rgb="FFFFFFA6"/>
        <color rgb="FFAFD095"/>
      </colorScale>
    </cfRule>
  </conditionalFormatting>
  <conditionalFormatting sqref="C13">
    <cfRule type="colorScale" priority="3">
      <colorScale>
        <cfvo type="min" val="0"/>
        <cfvo type="percent" val="50"/>
        <cfvo type="max" val="0"/>
        <color rgb="FFFFA6A6"/>
        <color rgb="FFFFFFA6"/>
        <color rgb="FFAFD095"/>
      </colorScale>
    </cfRule>
  </conditionalFormatting>
  <conditionalFormatting sqref="C3:C5">
    <cfRule type="colorScale" priority="4">
      <colorScale>
        <cfvo type="min" val="0"/>
        <cfvo type="percent" val="50"/>
        <cfvo type="max" val="0"/>
        <color rgb="FFFFA6A6"/>
        <color rgb="FFFFFFA6"/>
        <color rgb="FFAFD095"/>
      </colorScale>
    </cfRule>
  </conditionalFormatting>
  <conditionalFormatting sqref="B7:B18">
    <cfRule type="colorScale" priority="5">
      <colorScale>
        <cfvo type="min" val="0"/>
        <cfvo type="percent" val="50"/>
        <cfvo type="max" val="0"/>
        <color rgb="FFFFFFFF"/>
        <color rgb="FF729FCF"/>
        <color rgb="FF355269"/>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7421875" defaultRowHeight="12.8" zeroHeight="false" outlineLevelRow="0" outlineLevelCol="0"/>
  <cols>
    <col collapsed="false" customWidth="false" hidden="false" outlineLevel="0" max="1024" min="65" style="1" width="10.73"/>
  </cols>
  <sheetData>
    <row r="1" customFormat="false" ht="12.8" hidden="false" customHeight="false" outlineLevel="0" collapsed="false">
      <c r="A1" s="1" t="s">
        <v>0</v>
      </c>
      <c r="B1" s="1" t="s">
        <v>1</v>
      </c>
      <c r="C1" s="1" t="s">
        <v>2</v>
      </c>
      <c r="D1" s="1" t="s">
        <v>3</v>
      </c>
      <c r="E1" s="1" t="s">
        <v>4</v>
      </c>
      <c r="F1" s="1" t="s">
        <v>5</v>
      </c>
      <c r="G1" s="1" t="s">
        <v>6</v>
      </c>
    </row>
    <row r="2" customFormat="false" ht="12.8" hidden="false" customHeight="false" outlineLevel="0" collapsed="false">
      <c r="A2" s="2" t="s">
        <v>7</v>
      </c>
      <c r="B2" s="1" t="s">
        <v>8</v>
      </c>
      <c r="C2" s="3" t="n">
        <v>1204.0841</v>
      </c>
      <c r="D2" s="4" t="n">
        <v>0.429851266429613</v>
      </c>
      <c r="E2" s="4" t="n">
        <v>0.0250913557516964</v>
      </c>
      <c r="F2" s="5" t="n">
        <v>0.792996229850119</v>
      </c>
      <c r="G2" s="3" t="n">
        <v>100</v>
      </c>
      <c r="I2" s="4" t="n">
        <f aca="false">$C2/$C$15</f>
        <v>1</v>
      </c>
    </row>
    <row r="3" customFormat="false" ht="12.8" hidden="false" customHeight="false" outlineLevel="0" collapsed="false">
      <c r="A3" s="2" t="s">
        <v>7</v>
      </c>
      <c r="B3" s="1" t="s">
        <v>9</v>
      </c>
      <c r="C3" s="3" t="n">
        <v>33.30774</v>
      </c>
      <c r="D3" s="4" t="n">
        <v>0.279298538865891</v>
      </c>
      <c r="E3" s="4" t="n">
        <v>0.0126756427749016</v>
      </c>
      <c r="F3" s="5" t="n">
        <v>0.28442301769822</v>
      </c>
      <c r="G3" s="3" t="n">
        <v>100</v>
      </c>
      <c r="I3" s="4" t="n">
        <f aca="false">$C3/$C$15</f>
        <v>0.0276623036547032</v>
      </c>
    </row>
    <row r="4" customFormat="false" ht="12.8" hidden="false" customHeight="false" outlineLevel="0" collapsed="false">
      <c r="A4" s="2" t="s">
        <v>7</v>
      </c>
      <c r="B4" s="1" t="s">
        <v>10</v>
      </c>
      <c r="C4" s="3" t="n">
        <v>93.42979</v>
      </c>
      <c r="D4" s="4" t="n">
        <v>0.249014275130269</v>
      </c>
      <c r="E4" s="4" t="n">
        <v>0.0248635652368128</v>
      </c>
      <c r="F4" s="5" t="n">
        <v>0.529579041419241</v>
      </c>
      <c r="G4" s="3" t="n">
        <v>100</v>
      </c>
      <c r="I4" s="4" t="n">
        <f aca="false">$C4/$C$15</f>
        <v>0.0775940733707886</v>
      </c>
    </row>
    <row r="5" customFormat="false" ht="12.8" hidden="false" customHeight="false" outlineLevel="0" collapsed="false">
      <c r="A5" s="2" t="s">
        <v>7</v>
      </c>
      <c r="B5" s="1" t="s">
        <v>11</v>
      </c>
      <c r="C5" s="3" t="n">
        <v>231.69207</v>
      </c>
      <c r="D5" s="4" t="n">
        <v>0.454423450452431</v>
      </c>
      <c r="E5" s="4" t="n">
        <v>0.0320865124637932</v>
      </c>
      <c r="F5" s="5" t="n">
        <v>1.12417430868454</v>
      </c>
      <c r="G5" s="3" t="n">
        <v>100</v>
      </c>
      <c r="I5" s="4" t="n">
        <f aca="false">$C5/$C$15</f>
        <v>0.19242183332543</v>
      </c>
    </row>
    <row r="6" customFormat="false" ht="12.8" hidden="false" customHeight="false" outlineLevel="0" collapsed="false">
      <c r="A6" s="2" t="s">
        <v>7</v>
      </c>
      <c r="B6" s="1" t="s">
        <v>12</v>
      </c>
      <c r="C6" s="3" t="n">
        <v>196.77092</v>
      </c>
      <c r="D6" s="4" t="n">
        <v>0.773605783097779</v>
      </c>
      <c r="E6" s="4" t="n">
        <v>0.0416145481800706</v>
      </c>
      <c r="F6" s="5" t="n">
        <v>1.87336482284741</v>
      </c>
      <c r="G6" s="3" t="n">
        <v>100</v>
      </c>
      <c r="I6" s="4" t="n">
        <f aca="false">$C6/$C$15</f>
        <v>0.163419581738518</v>
      </c>
    </row>
    <row r="7" customFormat="false" ht="12.8" hidden="false" customHeight="false" outlineLevel="0" collapsed="false">
      <c r="A7" s="2" t="s">
        <v>7</v>
      </c>
      <c r="B7" s="1" t="s">
        <v>13</v>
      </c>
      <c r="C7" s="3" t="n">
        <v>85.18674</v>
      </c>
      <c r="D7" s="4" t="n">
        <v>0.524702685916946</v>
      </c>
      <c r="E7" s="4" t="n">
        <v>0.0321029012617797</v>
      </c>
      <c r="F7" s="5" t="n">
        <v>1.12660595238676</v>
      </c>
      <c r="G7" s="3" t="n">
        <v>100</v>
      </c>
      <c r="I7" s="4" t="n">
        <f aca="false">$C7/$C$15</f>
        <v>0.0707481645177442</v>
      </c>
    </row>
    <row r="8" customFormat="false" ht="12.8" hidden="false" customHeight="false" outlineLevel="0" collapsed="false">
      <c r="A8" s="2" t="s">
        <v>7</v>
      </c>
      <c r="B8" s="1" t="s">
        <v>14</v>
      </c>
      <c r="C8" s="3" t="n">
        <v>36.16296</v>
      </c>
      <c r="D8" s="4" t="n">
        <v>0.914930255857375</v>
      </c>
      <c r="E8" s="4" t="n">
        <v>0.0092945613416732</v>
      </c>
      <c r="F8" s="5" t="n">
        <v>0.377911869426236</v>
      </c>
      <c r="G8" s="3" t="n">
        <v>100</v>
      </c>
      <c r="I8" s="4" t="n">
        <f aca="false">$C8/$C$15</f>
        <v>0.0300335832023693</v>
      </c>
    </row>
    <row r="9" customFormat="false" ht="12.8" hidden="false" customHeight="false" outlineLevel="0" collapsed="false">
      <c r="A9" s="2" t="s">
        <v>7</v>
      </c>
      <c r="B9" s="1" t="s">
        <v>15</v>
      </c>
      <c r="C9" s="3" t="n">
        <v>76.48004</v>
      </c>
      <c r="D9" s="4" t="n">
        <v>0.323064137438059</v>
      </c>
      <c r="E9" s="4" t="n">
        <v>0.0182089701992526</v>
      </c>
      <c r="F9" s="5" t="n">
        <v>0.50863331693319</v>
      </c>
      <c r="G9" s="3" t="n">
        <v>100</v>
      </c>
      <c r="I9" s="4" t="n">
        <f aca="false">$C9/$C$15</f>
        <v>0.0635171911995184</v>
      </c>
    </row>
    <row r="10" customFormat="false" ht="12.8" hidden="false" customHeight="false" outlineLevel="0" collapsed="false">
      <c r="A10" s="2" t="s">
        <v>7</v>
      </c>
      <c r="B10" s="1" t="s">
        <v>16</v>
      </c>
      <c r="C10" s="3" t="n">
        <v>99.5739</v>
      </c>
      <c r="D10" s="4" t="n">
        <v>0.374496110302133</v>
      </c>
      <c r="E10" s="4" t="n">
        <v>0.0180610506204993</v>
      </c>
      <c r="F10" s="5" t="n">
        <v>0.457372480838484</v>
      </c>
      <c r="G10" s="3" t="n">
        <v>100</v>
      </c>
      <c r="I10" s="4" t="n">
        <f aca="false">$C10/$C$15</f>
        <v>0.0826967983382556</v>
      </c>
    </row>
    <row r="11" customFormat="false" ht="12.8" hidden="false" customHeight="false" outlineLevel="0" collapsed="false">
      <c r="A11" s="2" t="s">
        <v>7</v>
      </c>
      <c r="B11" s="1" t="s">
        <v>17</v>
      </c>
      <c r="C11" s="3" t="n">
        <v>146.47839</v>
      </c>
      <c r="D11" s="4" t="n">
        <v>0.557004001399703</v>
      </c>
      <c r="E11" s="4" t="n">
        <v>0.029561220710768</v>
      </c>
      <c r="F11" s="5" t="n">
        <v>1.07475920807424</v>
      </c>
      <c r="G11" s="3" t="n">
        <v>100</v>
      </c>
      <c r="I11" s="4" t="n">
        <f aca="false">$C11/$C$15</f>
        <v>0.121651294955228</v>
      </c>
    </row>
    <row r="12" customFormat="false" ht="12.8" hidden="false" customHeight="false" outlineLevel="0" collapsed="false">
      <c r="A12" s="2" t="s">
        <v>7</v>
      </c>
      <c r="B12" s="1" t="s">
        <v>18</v>
      </c>
      <c r="C12" s="3" t="n">
        <v>68.98817</v>
      </c>
      <c r="D12" s="4" t="n">
        <v>0.398683673792121</v>
      </c>
      <c r="E12" s="4" t="n">
        <v>0.0320205051405576</v>
      </c>
      <c r="F12" s="5" t="n">
        <v>1.12145402794835</v>
      </c>
      <c r="G12" s="3" t="n">
        <v>100</v>
      </c>
      <c r="I12" s="4" t="n">
        <f aca="false">$C12/$C$15</f>
        <v>0.0572951424240217</v>
      </c>
    </row>
    <row r="13" customFormat="false" ht="12.8" hidden="false" customHeight="false" outlineLevel="0" collapsed="false">
      <c r="A13" s="2" t="s">
        <v>7</v>
      </c>
      <c r="B13" s="1" t="s">
        <v>19</v>
      </c>
      <c r="C13" s="3" t="n">
        <v>102.64922</v>
      </c>
      <c r="D13" s="4" t="n">
        <v>-0.0579382043147032</v>
      </c>
      <c r="E13" s="4" t="n">
        <v>0.0256853063845071</v>
      </c>
      <c r="F13" s="5" t="n">
        <v>0.0465580340404621</v>
      </c>
      <c r="G13" s="3" t="n">
        <v>100</v>
      </c>
      <c r="I13" s="4" t="n">
        <f aca="false">$C13/$C$15</f>
        <v>0.0852508724266021</v>
      </c>
    </row>
    <row r="14" customFormat="false" ht="12.8" hidden="false" customHeight="false" outlineLevel="0" collapsed="false">
      <c r="A14" s="2" t="s">
        <v>7</v>
      </c>
      <c r="B14" s="1" t="s">
        <v>20</v>
      </c>
      <c r="C14" s="3" t="n">
        <v>33.36416</v>
      </c>
      <c r="D14" s="4" t="n">
        <v>1.44389556432592</v>
      </c>
      <c r="E14" s="4" t="n">
        <v>0.0145714023833597</v>
      </c>
      <c r="F14" s="5" t="n">
        <v>0.918475317403598</v>
      </c>
      <c r="G14" s="3" t="n">
        <v>100</v>
      </c>
      <c r="I14" s="4" t="n">
        <f aca="false">$C14/$C$15</f>
        <v>0.0277091608468212</v>
      </c>
    </row>
    <row r="15" customFormat="false" ht="12.8" hidden="false" customHeight="false" outlineLevel="0" collapsed="false">
      <c r="A15" s="2" t="s">
        <v>8</v>
      </c>
      <c r="B15" s="2"/>
      <c r="C15" s="3" t="n">
        <v>1204.0841</v>
      </c>
      <c r="D15" s="4" t="n">
        <v>0.429851266429613</v>
      </c>
      <c r="E15" s="4" t="n">
        <v>0.0250913557516964</v>
      </c>
      <c r="F15" s="5" t="n">
        <v>0.792996229850118</v>
      </c>
      <c r="G15" s="3" t="n">
        <v>100</v>
      </c>
      <c r="I15" s="6"/>
    </row>
    <row r="17" customFormat="false" ht="70.55" hidden="false" customHeight="true" outlineLevel="0" collapsed="false">
      <c r="A17" s="7" t="s">
        <v>36</v>
      </c>
      <c r="B17" s="7"/>
      <c r="C17" s="7"/>
      <c r="D17" s="7"/>
      <c r="E17" s="7"/>
      <c r="F17" s="7"/>
      <c r="G17" s="7"/>
    </row>
  </sheetData>
  <mergeCells count="3">
    <mergeCell ref="A2:A14"/>
    <mergeCell ref="A15:B15"/>
    <mergeCell ref="A17:G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B7" activeCellId="0" sqref="B7"/>
    </sheetView>
  </sheetViews>
  <sheetFormatPr defaultColWidth="11.55078125" defaultRowHeight="12.8" zeroHeight="false" outlineLevelRow="0" outlineLevelCol="0"/>
  <cols>
    <col collapsed="false" customWidth="true" hidden="false" outlineLevel="0" max="10" min="3" style="0" width="12.88"/>
  </cols>
  <sheetData>
    <row r="1" customFormat="false" ht="12.8" hidden="false" customHeight="false" outlineLevel="0" collapsed="false">
      <c r="C1" s="13" t="s">
        <v>22</v>
      </c>
      <c r="D1" s="13"/>
      <c r="E1" s="13" t="s">
        <v>37</v>
      </c>
      <c r="F1" s="13"/>
      <c r="G1" s="13" t="s">
        <v>23</v>
      </c>
      <c r="H1" s="13"/>
      <c r="I1" s="13" t="s">
        <v>38</v>
      </c>
      <c r="J1" s="13"/>
      <c r="K1" s="13"/>
      <c r="L1" s="13"/>
      <c r="M1" s="13"/>
      <c r="N1" s="13"/>
    </row>
    <row r="2" s="14" customFormat="true" ht="14.9" hidden="false" customHeight="true" outlineLevel="0" collapsed="false">
      <c r="C2" s="15" t="s">
        <v>39</v>
      </c>
      <c r="D2" s="15"/>
      <c r="E2" s="15" t="s">
        <v>40</v>
      </c>
      <c r="F2" s="15"/>
      <c r="G2" s="15" t="s">
        <v>41</v>
      </c>
      <c r="H2" s="15"/>
      <c r="I2" s="15" t="s">
        <v>42</v>
      </c>
      <c r="J2" s="15"/>
      <c r="K2" s="15"/>
      <c r="L2" s="15"/>
      <c r="M2" s="15"/>
      <c r="N2" s="15"/>
    </row>
    <row r="3" customFormat="false" ht="12.8" hidden="false" customHeight="false" outlineLevel="0" collapsed="false">
      <c r="A3" s="0" t="s">
        <v>30</v>
      </c>
      <c r="C3" s="4" t="n">
        <v>0.204</v>
      </c>
      <c r="D3" s="0" t="n">
        <v>137</v>
      </c>
    </row>
    <row r="4" customFormat="false" ht="12.8" hidden="false" customHeight="false" outlineLevel="0" collapsed="false">
      <c r="A4" s="0" t="s">
        <v>31</v>
      </c>
      <c r="C4" s="4" t="n">
        <v>0.19</v>
      </c>
      <c r="D4" s="0" t="n">
        <v>138</v>
      </c>
    </row>
    <row r="5" customFormat="false" ht="12.8" hidden="false" customHeight="false" outlineLevel="0" collapsed="false">
      <c r="A5" s="0" t="s">
        <v>32</v>
      </c>
      <c r="C5" s="4" t="n">
        <v>0.137</v>
      </c>
      <c r="D5" s="0" t="n">
        <v>121</v>
      </c>
    </row>
    <row r="6" customFormat="false" ht="12.8" hidden="false" customHeight="false" outlineLevel="0" collapsed="false">
      <c r="A6" s="11" t="s">
        <v>1</v>
      </c>
      <c r="B6" s="11" t="s">
        <v>33</v>
      </c>
      <c r="C6" s="11" t="s">
        <v>34</v>
      </c>
      <c r="D6" s="11" t="s">
        <v>35</v>
      </c>
      <c r="E6" s="11" t="s">
        <v>34</v>
      </c>
      <c r="F6" s="11" t="s">
        <v>35</v>
      </c>
      <c r="G6" s="11" t="s">
        <v>34</v>
      </c>
      <c r="H6" s="11" t="s">
        <v>35</v>
      </c>
      <c r="I6" s="11" t="s">
        <v>34</v>
      </c>
      <c r="J6" s="11" t="s">
        <v>35</v>
      </c>
      <c r="K6" s="12"/>
      <c r="L6" s="12"/>
      <c r="M6" s="12"/>
      <c r="N6" s="12"/>
    </row>
    <row r="7" customFormat="false" ht="12.8" hidden="false" customHeight="false" outlineLevel="0" collapsed="false">
      <c r="A7" s="0" t="s">
        <v>12</v>
      </c>
      <c r="B7" s="4" t="n">
        <f aca="false">VLOOKUP(A7,'PHYSIOFLORE AC PBI'!$B$3:$I$14,8)</f>
        <v>0.163419581738518</v>
      </c>
      <c r="C7" s="4" t="n">
        <v>0.288</v>
      </c>
      <c r="D7" s="0" t="n">
        <v>168</v>
      </c>
      <c r="E7" s="4" t="n">
        <v>0.22</v>
      </c>
      <c r="F7" s="0" t="n">
        <v>106</v>
      </c>
      <c r="G7" s="4" t="n">
        <v>0.46</v>
      </c>
      <c r="H7" s="0" t="n">
        <v>50</v>
      </c>
      <c r="I7" s="4" t="n">
        <v>0.032</v>
      </c>
      <c r="J7" s="0" t="n">
        <v>40</v>
      </c>
      <c r="K7" s="4"/>
      <c r="M7" s="4"/>
    </row>
    <row r="8" customFormat="false" ht="12.8" hidden="false" customHeight="false" outlineLevel="0" collapsed="false">
      <c r="A8" s="0" t="s">
        <v>10</v>
      </c>
      <c r="B8" s="4" t="n">
        <f aca="false">VLOOKUP(A8,'PHYSIOFLORE AC PBI'!$B$3:$I$14,8)</f>
        <v>0.0775940733707886</v>
      </c>
      <c r="C8" s="4" t="n">
        <v>0.21</v>
      </c>
      <c r="D8" s="0" t="n">
        <v>123</v>
      </c>
      <c r="E8" s="4" t="n">
        <v>0.267</v>
      </c>
      <c r="F8" s="0" t="n">
        <v>70</v>
      </c>
      <c r="G8" s="4" t="n">
        <v>0.468</v>
      </c>
      <c r="H8" s="0" t="n">
        <v>91</v>
      </c>
      <c r="I8" s="4" t="n">
        <v>0.013</v>
      </c>
      <c r="J8" s="0" t="n">
        <v>25</v>
      </c>
      <c r="K8" s="4"/>
      <c r="M8" s="4"/>
    </row>
    <row r="9" customFormat="false" ht="12.8" hidden="false" customHeight="false" outlineLevel="0" collapsed="false">
      <c r="A9" s="0" t="s">
        <v>11</v>
      </c>
      <c r="B9" s="4" t="n">
        <f aca="false">VLOOKUP(A9,'PHYSIOFLORE AC PBI'!$B$3:$I$14,8)</f>
        <v>0.19242183332543</v>
      </c>
      <c r="C9" s="4" t="n">
        <v>0.158</v>
      </c>
      <c r="D9" s="0" t="n">
        <v>107</v>
      </c>
      <c r="E9" s="4" t="n">
        <v>0.312</v>
      </c>
      <c r="F9" s="0" t="n">
        <v>111</v>
      </c>
      <c r="G9" s="4" t="n">
        <v>0.505</v>
      </c>
      <c r="H9" s="0" t="n">
        <v>95</v>
      </c>
      <c r="I9" s="4" t="n">
        <v>0.025</v>
      </c>
      <c r="J9" s="0" t="n">
        <v>68</v>
      </c>
      <c r="K9" s="4"/>
      <c r="M9" s="4"/>
    </row>
    <row r="10" customFormat="false" ht="12.8" hidden="false" customHeight="false" outlineLevel="0" collapsed="false">
      <c r="A10" s="0" t="s">
        <v>13</v>
      </c>
      <c r="B10" s="4" t="n">
        <f aca="false">VLOOKUP(A10,'PHYSIOFLORE AC PBI'!$B$3:$I$14,8)</f>
        <v>0.0707481645177442</v>
      </c>
      <c r="C10" s="4" t="n">
        <v>0.158</v>
      </c>
      <c r="D10" s="0" t="n">
        <v>107</v>
      </c>
      <c r="E10" s="4" t="n">
        <v>0.312</v>
      </c>
      <c r="F10" s="0" t="n">
        <v>111</v>
      </c>
      <c r="G10" s="4" t="n">
        <v>0.505</v>
      </c>
      <c r="H10" s="0" t="n">
        <v>94</v>
      </c>
      <c r="I10" s="4" t="n">
        <v>0.025</v>
      </c>
      <c r="J10" s="0" t="n">
        <v>68</v>
      </c>
      <c r="K10" s="4"/>
      <c r="M10" s="4"/>
    </row>
    <row r="11" customFormat="false" ht="12.8" hidden="false" customHeight="false" outlineLevel="0" collapsed="false">
      <c r="A11" s="0" t="s">
        <v>18</v>
      </c>
      <c r="B11" s="4" t="n">
        <f aca="false">VLOOKUP(A11,'PHYSIOFLORE AC PBI'!$B$3:$I$14,8)</f>
        <v>0.0572951424240217</v>
      </c>
      <c r="C11" s="4" t="n">
        <v>0.157</v>
      </c>
      <c r="D11" s="0" t="n">
        <v>106</v>
      </c>
      <c r="E11" s="4" t="n">
        <v>0.312</v>
      </c>
      <c r="F11" s="0" t="n">
        <v>110</v>
      </c>
      <c r="G11" s="4" t="n">
        <v>0.505</v>
      </c>
      <c r="H11" s="0" t="n">
        <v>96</v>
      </c>
      <c r="I11" s="4" t="n">
        <v>0.025</v>
      </c>
      <c r="J11" s="0" t="n">
        <v>68</v>
      </c>
      <c r="K11" s="4"/>
      <c r="M11" s="4"/>
    </row>
    <row r="12" customFormat="false" ht="12.8" hidden="false" customHeight="false" outlineLevel="0" collapsed="false">
      <c r="A12" s="0" t="s">
        <v>17</v>
      </c>
      <c r="B12" s="4" t="n">
        <f aca="false">VLOOKUP(A12,'PHYSIOFLORE AC PBI'!$B$3:$I$14,8)</f>
        <v>0.121651294955228</v>
      </c>
      <c r="C12" s="4" t="n">
        <v>0.139</v>
      </c>
      <c r="D12" s="0" t="n">
        <v>105</v>
      </c>
      <c r="E12" s="4" t="n">
        <v>0.417</v>
      </c>
      <c r="F12" s="0" t="n">
        <v>116</v>
      </c>
      <c r="G12" s="4" t="n">
        <v>0.422</v>
      </c>
      <c r="H12" s="0" t="n">
        <v>94</v>
      </c>
      <c r="I12" s="4" t="n">
        <v>0.02</v>
      </c>
      <c r="J12" s="0" t="n">
        <v>55</v>
      </c>
      <c r="K12" s="4"/>
      <c r="M12" s="4"/>
    </row>
    <row r="13" customFormat="false" ht="12.8" hidden="false" customHeight="false" outlineLevel="0" collapsed="false">
      <c r="A13" s="0" t="s">
        <v>19</v>
      </c>
      <c r="B13" s="4" t="n">
        <f aca="false">VLOOKUP(A13,'PHYSIOFLORE AC PBI'!$B$3:$I$14,8)</f>
        <v>0.0852508724266021</v>
      </c>
      <c r="C13" s="4" t="n">
        <v>0.138</v>
      </c>
      <c r="D13" s="0" t="n">
        <v>96</v>
      </c>
      <c r="E13" s="4" t="n">
        <v>0.202</v>
      </c>
      <c r="F13" s="0" t="n">
        <v>135</v>
      </c>
      <c r="G13" s="4" t="n">
        <v>0.646</v>
      </c>
      <c r="H13" s="0" t="n">
        <v>73</v>
      </c>
      <c r="I13" s="4" t="n">
        <v>0.014</v>
      </c>
      <c r="J13" s="0" t="n">
        <v>64</v>
      </c>
      <c r="K13" s="4"/>
      <c r="M13" s="4"/>
    </row>
    <row r="14" customFormat="false" ht="12.8" hidden="false" customHeight="false" outlineLevel="0" collapsed="false">
      <c r="A14" s="0" t="s">
        <v>16</v>
      </c>
      <c r="B14" s="4" t="n">
        <f aca="false">VLOOKUP(A14,'PHYSIOFLORE AC PBI'!$B$3:$I$14,8)</f>
        <v>0.0826967983382556</v>
      </c>
      <c r="C14" s="4" t="n">
        <v>0.102</v>
      </c>
      <c r="D14" s="0" t="n">
        <v>109</v>
      </c>
      <c r="E14" s="4" t="n">
        <v>0.423</v>
      </c>
      <c r="F14" s="0" t="n">
        <v>110</v>
      </c>
      <c r="G14" s="4" t="n">
        <v>0.449</v>
      </c>
      <c r="H14" s="0" t="n">
        <v>90</v>
      </c>
      <c r="I14" s="4" t="n">
        <v>0.018</v>
      </c>
      <c r="J14" s="0" t="n">
        <v>219</v>
      </c>
      <c r="K14" s="4"/>
      <c r="M14" s="4"/>
    </row>
    <row r="15" customFormat="false" ht="12.8" hidden="false" customHeight="false" outlineLevel="0" collapsed="false">
      <c r="A15" s="0" t="s">
        <v>15</v>
      </c>
      <c r="B15" s="4" t="n">
        <f aca="false">VLOOKUP(A15,'PHYSIOFLORE AC PBI'!$B$3:$I$14,8)</f>
        <v>0.0635171911995184</v>
      </c>
      <c r="C15" s="4" t="n">
        <v>0.102</v>
      </c>
      <c r="D15" s="0" t="n">
        <v>112</v>
      </c>
      <c r="E15" s="4" t="n">
        <v>0.422</v>
      </c>
      <c r="F15" s="0" t="n">
        <v>109</v>
      </c>
      <c r="G15" s="4" t="n">
        <v>0.45</v>
      </c>
      <c r="H15" s="0" t="n">
        <v>90</v>
      </c>
      <c r="I15" s="4" t="n">
        <v>0.018</v>
      </c>
      <c r="J15" s="0" t="n">
        <v>217</v>
      </c>
      <c r="K15" s="4"/>
      <c r="M15" s="4"/>
    </row>
    <row r="16" customFormat="false" ht="12.8" hidden="false" customHeight="false" outlineLevel="0" collapsed="false">
      <c r="A16" s="0" t="s">
        <v>14</v>
      </c>
      <c r="B16" s="4" t="n">
        <f aca="false">VLOOKUP(A16,'PHYSIOFLORE AC PBI'!$B$3:$I$14,8)</f>
        <v>0.0300335832023693</v>
      </c>
      <c r="C16" s="4" t="n">
        <v>0.069</v>
      </c>
      <c r="D16" s="0" t="n">
        <v>157</v>
      </c>
      <c r="E16" s="4" t="n">
        <v>0.265</v>
      </c>
      <c r="F16" s="0" t="n">
        <v>114</v>
      </c>
      <c r="G16" s="4" t="n">
        <v>0.643</v>
      </c>
      <c r="H16" s="0" t="n">
        <v>78</v>
      </c>
      <c r="I16" s="4" t="n">
        <v>0.023</v>
      </c>
      <c r="J16" s="0" t="n">
        <v>103</v>
      </c>
      <c r="K16" s="4"/>
      <c r="M16" s="4"/>
    </row>
    <row r="17" customFormat="false" ht="12.8" hidden="false" customHeight="false" outlineLevel="0" collapsed="false">
      <c r="A17" s="0" t="s">
        <v>20</v>
      </c>
      <c r="B17" s="4" t="n">
        <f aca="false">VLOOKUP(A17,'PHYSIOFLORE AC PBI'!$B$3:$I$14,8)</f>
        <v>0.0277091608468212</v>
      </c>
      <c r="C17" s="4" t="n">
        <v>0.061</v>
      </c>
      <c r="D17" s="0" t="n">
        <v>183</v>
      </c>
      <c r="E17" s="4" t="n">
        <v>0.167</v>
      </c>
      <c r="F17" s="0" t="n">
        <v>109</v>
      </c>
      <c r="G17" s="4" t="n">
        <v>0.759</v>
      </c>
      <c r="H17" s="0" t="n">
        <v>76</v>
      </c>
      <c r="I17" s="4" t="n">
        <v>0.013</v>
      </c>
      <c r="J17" s="0" t="n">
        <v>47</v>
      </c>
      <c r="K17" s="4"/>
      <c r="M17" s="4"/>
    </row>
    <row r="18" customFormat="false" ht="12.8" hidden="false" customHeight="false" outlineLevel="0" collapsed="false">
      <c r="A18" s="0" t="s">
        <v>9</v>
      </c>
      <c r="B18" s="4" t="n">
        <f aca="false">VLOOKUP(A18,'PHYSIOFLORE AC PBI'!$B$3:$I$14,8)</f>
        <v>0.0276623036547032</v>
      </c>
      <c r="C18" s="4" t="n">
        <v>0.058</v>
      </c>
      <c r="D18" s="0" t="n">
        <v>82</v>
      </c>
      <c r="E18" s="4" t="n">
        <v>0.4</v>
      </c>
      <c r="F18" s="0" t="n">
        <v>124</v>
      </c>
      <c r="G18" s="4" t="n">
        <v>0.482</v>
      </c>
      <c r="H18" s="0" t="n">
        <v>72</v>
      </c>
      <c r="I18" s="4" t="n">
        <v>0.06</v>
      </c>
      <c r="J18" s="0" t="n">
        <v>65</v>
      </c>
      <c r="K18" s="4"/>
      <c r="M18" s="4"/>
    </row>
  </sheetData>
  <autoFilter ref="A6:J18"/>
  <mergeCells count="12">
    <mergeCell ref="C1:D1"/>
    <mergeCell ref="E1:F1"/>
    <mergeCell ref="G1:H1"/>
    <mergeCell ref="I1:J1"/>
    <mergeCell ref="K1:L1"/>
    <mergeCell ref="M1:N1"/>
    <mergeCell ref="C2:D2"/>
    <mergeCell ref="E2:F2"/>
    <mergeCell ref="G2:H2"/>
    <mergeCell ref="I2:J2"/>
    <mergeCell ref="K2:L2"/>
    <mergeCell ref="M2:N2"/>
  </mergeCells>
  <conditionalFormatting sqref="C3:C5 C7:C18">
    <cfRule type="colorScale" priority="2">
      <colorScale>
        <cfvo type="min" val="0"/>
        <cfvo type="percent" val="0.05"/>
        <cfvo type="max" val="0"/>
        <color rgb="FFFFA6A6"/>
        <color rgb="FFFFFFA6"/>
        <color rgb="FFAFD095"/>
      </colorScale>
    </cfRule>
  </conditionalFormatting>
  <conditionalFormatting sqref="B7:B18">
    <cfRule type="colorScale" priority="3">
      <colorScale>
        <cfvo type="min" val="0"/>
        <cfvo type="percent" val="50"/>
        <cfvo type="max" val="0"/>
        <color rgb="FFDEE6EF"/>
        <color rgb="FF729FCF"/>
        <color rgb="FF355269"/>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0.7421875" defaultRowHeight="12.8" zeroHeight="false" outlineLevelRow="0" outlineLevelCol="0"/>
  <cols>
    <col collapsed="false" customWidth="false" hidden="false" outlineLevel="0" max="1024" min="65" style="1" width="10.73"/>
  </cols>
  <sheetData>
    <row r="1" customFormat="false" ht="12.8" hidden="false" customHeight="false" outlineLevel="0" collapsed="false">
      <c r="A1" s="1" t="s">
        <v>0</v>
      </c>
      <c r="B1" s="1" t="s">
        <v>1</v>
      </c>
      <c r="C1" s="1" t="s">
        <v>2</v>
      </c>
      <c r="D1" s="1" t="s">
        <v>3</v>
      </c>
      <c r="E1" s="1" t="s">
        <v>4</v>
      </c>
      <c r="F1" s="1" t="s">
        <v>5</v>
      </c>
      <c r="G1" s="1" t="s">
        <v>6</v>
      </c>
    </row>
    <row r="2" customFormat="false" ht="12.8" hidden="false" customHeight="false" outlineLevel="0" collapsed="false">
      <c r="A2" s="2" t="s">
        <v>7</v>
      </c>
      <c r="B2" s="1" t="s">
        <v>8</v>
      </c>
      <c r="C2" s="3" t="n">
        <v>3250.95549</v>
      </c>
      <c r="D2" s="4" t="n">
        <v>0.642770964960201</v>
      </c>
      <c r="E2" s="4" t="n">
        <v>0.0677451689068234</v>
      </c>
      <c r="F2" s="5" t="n">
        <v>2.7415877051033</v>
      </c>
      <c r="G2" s="3" t="n">
        <v>100</v>
      </c>
      <c r="I2" s="4" t="n">
        <f aca="false">$C2/$C$15</f>
        <v>1</v>
      </c>
    </row>
    <row r="3" customFormat="false" ht="12.8" hidden="false" customHeight="false" outlineLevel="0" collapsed="false">
      <c r="A3" s="2" t="s">
        <v>7</v>
      </c>
      <c r="B3" s="1" t="s">
        <v>9</v>
      </c>
      <c r="C3" s="3" t="n">
        <v>200.98062</v>
      </c>
      <c r="D3" s="4" t="n">
        <v>1.43847616699616</v>
      </c>
      <c r="E3" s="4" t="n">
        <v>0.0764854818669249</v>
      </c>
      <c r="F3" s="5" t="n">
        <v>4.53627058680623</v>
      </c>
      <c r="G3" s="3" t="n">
        <v>100</v>
      </c>
      <c r="I3" s="4" t="n">
        <f aca="false">$C3/$C$15</f>
        <v>0.061822015286958</v>
      </c>
    </row>
    <row r="4" customFormat="false" ht="12.8" hidden="false" customHeight="false" outlineLevel="0" collapsed="false">
      <c r="A4" s="2" t="s">
        <v>7</v>
      </c>
      <c r="B4" s="1" t="s">
        <v>10</v>
      </c>
      <c r="C4" s="3" t="n">
        <v>188.14536</v>
      </c>
      <c r="D4" s="4" t="n">
        <v>2.17290810987656</v>
      </c>
      <c r="E4" s="4" t="n">
        <v>0.0500693026535072</v>
      </c>
      <c r="F4" s="5" t="n">
        <v>3.45575993627009</v>
      </c>
      <c r="G4" s="3" t="n">
        <v>100</v>
      </c>
      <c r="I4" s="4" t="n">
        <f aca="false">$C4/$C$15</f>
        <v>0.0578738652616865</v>
      </c>
    </row>
    <row r="5" customFormat="false" ht="12.8" hidden="false" customHeight="false" outlineLevel="0" collapsed="false">
      <c r="A5" s="2" t="s">
        <v>7</v>
      </c>
      <c r="B5" s="1" t="s">
        <v>11</v>
      </c>
      <c r="C5" s="3" t="n">
        <v>501.50319</v>
      </c>
      <c r="D5" s="4" t="n">
        <v>0.437460710134896</v>
      </c>
      <c r="E5" s="4" t="n">
        <v>0.0694520462291483</v>
      </c>
      <c r="F5" s="5" t="n">
        <v>2.38006032038519</v>
      </c>
      <c r="G5" s="3" t="n">
        <v>100</v>
      </c>
      <c r="I5" s="4" t="n">
        <f aca="false">$C5/$C$15</f>
        <v>0.154263320904464</v>
      </c>
    </row>
    <row r="6" customFormat="false" ht="12.8" hidden="false" customHeight="false" outlineLevel="0" collapsed="false">
      <c r="A6" s="2" t="s">
        <v>7</v>
      </c>
      <c r="B6" s="1" t="s">
        <v>12</v>
      </c>
      <c r="C6" s="3" t="n">
        <v>365.34834</v>
      </c>
      <c r="D6" s="4" t="n">
        <v>0.441869011712403</v>
      </c>
      <c r="E6" s="4" t="n">
        <v>0.0772665295127899</v>
      </c>
      <c r="F6" s="5" t="n">
        <v>2.50087908837494</v>
      </c>
      <c r="G6" s="3" t="n">
        <v>100</v>
      </c>
      <c r="I6" s="4" t="n">
        <f aca="false">$C6/$C$15</f>
        <v>0.112381833932768</v>
      </c>
    </row>
    <row r="7" customFormat="false" ht="12.8" hidden="false" customHeight="false" outlineLevel="0" collapsed="false">
      <c r="A7" s="2" t="s">
        <v>7</v>
      </c>
      <c r="B7" s="1" t="s">
        <v>13</v>
      </c>
      <c r="C7" s="3" t="n">
        <v>184.26151</v>
      </c>
      <c r="D7" s="4" t="n">
        <v>0.504145017786986</v>
      </c>
      <c r="E7" s="4" t="n">
        <v>0.0694395519992482</v>
      </c>
      <c r="F7" s="5" t="n">
        <v>2.37528323719965</v>
      </c>
      <c r="G7" s="3" t="n">
        <v>100</v>
      </c>
      <c r="I7" s="4" t="n">
        <f aca="false">$C7/$C$15</f>
        <v>0.0566791857245637</v>
      </c>
    </row>
    <row r="8" customFormat="false" ht="12.8" hidden="false" customHeight="false" outlineLevel="0" collapsed="false">
      <c r="A8" s="2" t="s">
        <v>7</v>
      </c>
      <c r="B8" s="1" t="s">
        <v>14</v>
      </c>
      <c r="C8" s="3" t="n">
        <v>256.22211</v>
      </c>
      <c r="D8" s="4" t="n">
        <v>0.757485163838769</v>
      </c>
      <c r="E8" s="4" t="n">
        <v>0.0658539046164346</v>
      </c>
      <c r="F8" s="5" t="n">
        <v>2.32750182219204</v>
      </c>
      <c r="G8" s="3" t="n">
        <v>100</v>
      </c>
      <c r="I8" s="4" t="n">
        <f aca="false">$C8/$C$15</f>
        <v>0.07881440111627</v>
      </c>
    </row>
    <row r="9" customFormat="false" ht="12.8" hidden="false" customHeight="false" outlineLevel="0" collapsed="false">
      <c r="A9" s="2" t="s">
        <v>7</v>
      </c>
      <c r="B9" s="1" t="s">
        <v>15</v>
      </c>
      <c r="C9" s="3" t="n">
        <v>203.86319</v>
      </c>
      <c r="D9" s="4" t="n">
        <v>0.431256665250831</v>
      </c>
      <c r="E9" s="4" t="n">
        <v>0.0485373536864595</v>
      </c>
      <c r="F9" s="5" t="n">
        <v>1.62021797591079</v>
      </c>
      <c r="G9" s="3" t="n">
        <v>100</v>
      </c>
      <c r="I9" s="4" t="n">
        <f aca="false">$C9/$C$15</f>
        <v>0.0627086992199946</v>
      </c>
    </row>
    <row r="10" customFormat="false" ht="12.8" hidden="false" customHeight="false" outlineLevel="0" collapsed="false">
      <c r="A10" s="2" t="s">
        <v>7</v>
      </c>
      <c r="B10" s="1" t="s">
        <v>16</v>
      </c>
      <c r="C10" s="3" t="n">
        <v>265.94465</v>
      </c>
      <c r="D10" s="4" t="n">
        <v>0.50625548963152</v>
      </c>
      <c r="E10" s="4" t="n">
        <v>0.0482379397201573</v>
      </c>
      <c r="F10" s="5" t="n">
        <v>1.53666713631531</v>
      </c>
      <c r="G10" s="3" t="n">
        <v>100</v>
      </c>
      <c r="I10" s="4" t="n">
        <f aca="false">$C10/$C$15</f>
        <v>0.0818050726372756</v>
      </c>
    </row>
    <row r="11" customFormat="false" ht="12.8" hidden="false" customHeight="false" outlineLevel="0" collapsed="false">
      <c r="A11" s="2" t="s">
        <v>7</v>
      </c>
      <c r="B11" s="1" t="s">
        <v>17</v>
      </c>
      <c r="C11" s="3" t="n">
        <v>385.04703</v>
      </c>
      <c r="D11" s="4" t="n">
        <v>0.574153439873743</v>
      </c>
      <c r="E11" s="4" t="n">
        <v>0.0777074368297993</v>
      </c>
      <c r="F11" s="5" t="n">
        <v>2.87909280937953</v>
      </c>
      <c r="G11" s="3" t="n">
        <v>100</v>
      </c>
      <c r="I11" s="4" t="n">
        <f aca="false">$C11/$C$15</f>
        <v>0.118441187885965</v>
      </c>
    </row>
    <row r="12" customFormat="false" ht="12.8" hidden="false" customHeight="false" outlineLevel="0" collapsed="false">
      <c r="A12" s="2" t="s">
        <v>7</v>
      </c>
      <c r="B12" s="1" t="s">
        <v>18</v>
      </c>
      <c r="C12" s="3" t="n">
        <v>149.62613</v>
      </c>
      <c r="D12" s="4" t="n">
        <v>0.382814378684127</v>
      </c>
      <c r="E12" s="4" t="n">
        <v>0.0694482005367984</v>
      </c>
      <c r="F12" s="5" t="n">
        <v>2.3804978135014</v>
      </c>
      <c r="G12" s="3" t="n">
        <v>100</v>
      </c>
      <c r="I12" s="4" t="n">
        <f aca="false">$C12/$C$15</f>
        <v>0.0460252779406709</v>
      </c>
    </row>
    <row r="13" customFormat="false" ht="12.8" hidden="false" customHeight="false" outlineLevel="0" collapsed="false">
      <c r="A13" s="2" t="s">
        <v>7</v>
      </c>
      <c r="B13" s="1" t="s">
        <v>19</v>
      </c>
      <c r="C13" s="3" t="n">
        <v>368.50788</v>
      </c>
      <c r="D13" s="4" t="n">
        <v>0.630999282375661</v>
      </c>
      <c r="E13" s="4" t="n">
        <v>0.0922095443385267</v>
      </c>
      <c r="F13" s="5" t="n">
        <v>3.99149122573302</v>
      </c>
      <c r="G13" s="3" t="n">
        <v>100</v>
      </c>
      <c r="I13" s="4" t="n">
        <f aca="false">$C13/$C$15</f>
        <v>0.11335371435676</v>
      </c>
    </row>
    <row r="14" customFormat="false" ht="12.8" hidden="false" customHeight="false" outlineLevel="0" collapsed="false">
      <c r="A14" s="2" t="s">
        <v>7</v>
      </c>
      <c r="B14" s="1" t="s">
        <v>20</v>
      </c>
      <c r="C14" s="3" t="n">
        <v>181.50548</v>
      </c>
      <c r="D14" s="4" t="n">
        <v>1.63342509176448</v>
      </c>
      <c r="E14" s="4" t="n">
        <v>0.0792703722756649</v>
      </c>
      <c r="F14" s="5" t="n">
        <v>5.20753189570296</v>
      </c>
      <c r="G14" s="3" t="n">
        <v>100</v>
      </c>
      <c r="I14" s="4" t="n">
        <f aca="false">$C14/$C$15</f>
        <v>0.0558314257326236</v>
      </c>
    </row>
    <row r="15" customFormat="false" ht="12.8" hidden="false" customHeight="false" outlineLevel="0" collapsed="false">
      <c r="A15" s="2" t="s">
        <v>8</v>
      </c>
      <c r="B15" s="2"/>
      <c r="C15" s="3" t="n">
        <v>3250.95549</v>
      </c>
      <c r="D15" s="4" t="n">
        <v>0.642770964960201</v>
      </c>
      <c r="E15" s="4" t="n">
        <v>0.0677451689068234</v>
      </c>
      <c r="F15" s="5" t="n">
        <v>2.74158770510329</v>
      </c>
      <c r="G15" s="3" t="n">
        <v>100</v>
      </c>
      <c r="I15" s="6" t="n">
        <f aca="false">$C15/$C$15</f>
        <v>1</v>
      </c>
    </row>
    <row r="17" customFormat="false" ht="70.55" hidden="false" customHeight="true" outlineLevel="0" collapsed="false">
      <c r="A17" s="7" t="s">
        <v>43</v>
      </c>
      <c r="B17" s="7"/>
      <c r="C17" s="7"/>
      <c r="D17" s="7"/>
      <c r="E17" s="7"/>
      <c r="F17" s="7"/>
      <c r="G17" s="7"/>
    </row>
  </sheetData>
  <mergeCells count="3">
    <mergeCell ref="A2:A14"/>
    <mergeCell ref="A15:B15"/>
    <mergeCell ref="A17:G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2" activeCellId="0" sqref="E22"/>
    </sheetView>
  </sheetViews>
  <sheetFormatPr defaultColWidth="11.55078125" defaultRowHeight="12.8" zeroHeight="false" outlineLevelRow="0" outlineLevelCol="0"/>
  <sheetData>
    <row r="1" customFormat="false" ht="12.8" hidden="false" customHeight="false" outlineLevel="0" collapsed="false">
      <c r="C1" s="13" t="s">
        <v>22</v>
      </c>
      <c r="D1" s="13"/>
      <c r="E1" s="13" t="s">
        <v>25</v>
      </c>
      <c r="F1" s="13"/>
      <c r="G1" s="13" t="s">
        <v>24</v>
      </c>
      <c r="H1" s="13"/>
      <c r="I1" s="13" t="s">
        <v>44</v>
      </c>
      <c r="J1" s="13"/>
    </row>
    <row r="2" customFormat="false" ht="21.6" hidden="false" customHeight="true" outlineLevel="0" collapsed="false">
      <c r="A2" s="14"/>
      <c r="B2" s="14"/>
      <c r="C2" s="15" t="s">
        <v>45</v>
      </c>
      <c r="D2" s="15"/>
      <c r="E2" s="15" t="s">
        <v>46</v>
      </c>
      <c r="F2" s="15"/>
      <c r="G2" s="15" t="s">
        <v>47</v>
      </c>
      <c r="H2" s="15"/>
      <c r="I2" s="15" t="s">
        <v>48</v>
      </c>
      <c r="J2" s="15"/>
    </row>
    <row r="3" customFormat="false" ht="12.8" hidden="false" customHeight="false" outlineLevel="0" collapsed="false">
      <c r="A3" s="0" t="s">
        <v>30</v>
      </c>
      <c r="C3" s="4" t="n">
        <v>0.165</v>
      </c>
      <c r="D3" s="0" t="n">
        <v>133</v>
      </c>
    </row>
    <row r="4" customFormat="false" ht="12.8" hidden="false" customHeight="false" outlineLevel="0" collapsed="false">
      <c r="A4" s="0" t="s">
        <v>31</v>
      </c>
      <c r="C4" s="4" t="n">
        <v>0.214</v>
      </c>
      <c r="D4" s="0" t="n">
        <v>130</v>
      </c>
    </row>
    <row r="5" customFormat="false" ht="12.8" hidden="false" customHeight="false" outlineLevel="0" collapsed="false">
      <c r="A5" s="0" t="s">
        <v>32</v>
      </c>
      <c r="C5" s="4" t="n">
        <v>0.211</v>
      </c>
      <c r="D5" s="0" t="n">
        <v>135</v>
      </c>
    </row>
    <row r="6" customFormat="false" ht="14.2" hidden="false" customHeight="true" outlineLevel="0" collapsed="false">
      <c r="A6" s="11" t="s">
        <v>1</v>
      </c>
      <c r="B6" s="11" t="s">
        <v>33</v>
      </c>
      <c r="C6" s="11" t="s">
        <v>34</v>
      </c>
      <c r="D6" s="11" t="s">
        <v>35</v>
      </c>
      <c r="E6" s="11" t="s">
        <v>34</v>
      </c>
      <c r="F6" s="11" t="s">
        <v>35</v>
      </c>
      <c r="G6" s="11" t="s">
        <v>34</v>
      </c>
      <c r="H6" s="11" t="s">
        <v>35</v>
      </c>
      <c r="I6" s="11" t="s">
        <v>34</v>
      </c>
      <c r="J6" s="11" t="s">
        <v>35</v>
      </c>
    </row>
    <row r="7" customFormat="false" ht="12.8" hidden="false" customHeight="false" outlineLevel="0" collapsed="false">
      <c r="A7" s="0" t="s">
        <v>19</v>
      </c>
      <c r="B7" s="4" t="n">
        <f aca="false">VLOOKUP(A7,'PHYSIOFLORE ORAL PBI'!$B$3:$I$14,8)</f>
        <v>0.11335371435676</v>
      </c>
      <c r="C7" s="4" t="n">
        <v>0.283</v>
      </c>
      <c r="D7" s="0" t="n">
        <v>126</v>
      </c>
      <c r="E7" s="4" t="n">
        <v>0.427</v>
      </c>
      <c r="F7" s="0" t="n">
        <v>81</v>
      </c>
      <c r="G7" s="4" t="n">
        <v>0.036</v>
      </c>
      <c r="H7" s="0" t="n">
        <v>45</v>
      </c>
      <c r="I7" s="4" t="n">
        <v>0.045</v>
      </c>
      <c r="J7" s="0" t="n">
        <v>875</v>
      </c>
    </row>
    <row r="8" customFormat="false" ht="12.8" hidden="false" customHeight="false" outlineLevel="0" collapsed="false">
      <c r="A8" s="0" t="s">
        <v>17</v>
      </c>
      <c r="B8" s="4" t="n">
        <f aca="false">VLOOKUP(A8,'PHYSIOFLORE ORAL PBI'!$B$3:$I$14,8)</f>
        <v>0.118441187885965</v>
      </c>
      <c r="C8" s="4" t="n">
        <v>0.282</v>
      </c>
      <c r="D8" s="0" t="n">
        <v>123</v>
      </c>
      <c r="E8" s="4" t="n">
        <v>0.385</v>
      </c>
      <c r="F8" s="0" t="n">
        <v>77</v>
      </c>
      <c r="G8" s="4" t="n">
        <v>0.013</v>
      </c>
      <c r="H8" s="0" t="n">
        <v>58</v>
      </c>
      <c r="I8" s="4" t="n">
        <v>0.032</v>
      </c>
      <c r="J8" s="0" t="n">
        <v>77</v>
      </c>
    </row>
    <row r="9" customFormat="false" ht="12.8" hidden="false" customHeight="false" outlineLevel="0" collapsed="false">
      <c r="A9" s="0" t="s">
        <v>20</v>
      </c>
      <c r="B9" s="4" t="n">
        <f aca="false">VLOOKUP(A9,'PHYSIOFLORE ORAL PBI'!$B$3:$I$14,8)</f>
        <v>0.0558314257326236</v>
      </c>
      <c r="C9" s="4" t="n">
        <v>0.241</v>
      </c>
      <c r="D9" s="0" t="n">
        <v>209</v>
      </c>
      <c r="E9" s="4" t="n">
        <v>0.495</v>
      </c>
      <c r="F9" s="0" t="n">
        <v>77</v>
      </c>
      <c r="G9" s="4" t="n">
        <v>0.047</v>
      </c>
      <c r="H9" s="0" t="n">
        <v>152</v>
      </c>
      <c r="I9" s="4" t="n">
        <v>0.037</v>
      </c>
      <c r="J9" s="0" t="n">
        <v>91</v>
      </c>
    </row>
    <row r="10" customFormat="false" ht="12.8" hidden="false" customHeight="false" outlineLevel="0" collapsed="false">
      <c r="A10" s="0" t="s">
        <v>11</v>
      </c>
      <c r="B10" s="4" t="n">
        <f aca="false">VLOOKUP(A10,'PHYSIOFLORE ORAL PBI'!$B$3:$I$14,8)</f>
        <v>0.154263320904464</v>
      </c>
      <c r="C10" s="4" t="n">
        <v>0.22</v>
      </c>
      <c r="D10" s="0" t="n">
        <v>104</v>
      </c>
      <c r="E10" s="4" t="n">
        <v>0.395</v>
      </c>
      <c r="F10" s="0" t="n">
        <v>114</v>
      </c>
      <c r="G10" s="4" t="n">
        <v>0.138</v>
      </c>
      <c r="H10" s="0" t="n">
        <v>100</v>
      </c>
      <c r="I10" s="4" t="n">
        <v>0.045</v>
      </c>
      <c r="J10" s="0" t="n">
        <v>546</v>
      </c>
    </row>
    <row r="11" customFormat="false" ht="12.8" hidden="false" customHeight="false" outlineLevel="0" collapsed="false">
      <c r="A11" s="0" t="s">
        <v>13</v>
      </c>
      <c r="B11" s="4" t="n">
        <f aca="false">VLOOKUP(A11,'PHYSIOFLORE ORAL PBI'!$B$3:$I$14,8)</f>
        <v>0.0566791857245637</v>
      </c>
      <c r="C11" s="4" t="n">
        <v>0.22</v>
      </c>
      <c r="D11" s="0" t="n">
        <v>103</v>
      </c>
      <c r="E11" s="4" t="n">
        <v>0.395</v>
      </c>
      <c r="F11" s="0" t="n">
        <v>114</v>
      </c>
      <c r="G11" s="4" t="n">
        <v>0.138</v>
      </c>
      <c r="H11" s="0" t="n">
        <v>100</v>
      </c>
      <c r="I11" s="4" t="n">
        <v>0.045</v>
      </c>
      <c r="J11" s="0" t="n">
        <v>532</v>
      </c>
    </row>
    <row r="12" customFormat="false" ht="12.8" hidden="false" customHeight="false" outlineLevel="0" collapsed="false">
      <c r="A12" s="0" t="s">
        <v>18</v>
      </c>
      <c r="B12" s="4" t="n">
        <f aca="false">VLOOKUP(A12,'PHYSIOFLORE ORAL PBI'!$B$3:$I$14,8)</f>
        <v>0.0460252779406709</v>
      </c>
      <c r="C12" s="4" t="n">
        <v>0.22</v>
      </c>
      <c r="D12" s="0" t="n">
        <v>104</v>
      </c>
      <c r="E12" s="4" t="n">
        <v>0.395</v>
      </c>
      <c r="F12" s="0" t="n">
        <v>118</v>
      </c>
      <c r="G12" s="4" t="n">
        <v>0.138</v>
      </c>
      <c r="H12" s="0" t="n">
        <v>100</v>
      </c>
      <c r="I12" s="4" t="n">
        <v>0.045</v>
      </c>
      <c r="J12" s="0" t="n">
        <v>558</v>
      </c>
    </row>
    <row r="13" customFormat="false" ht="12.8" hidden="false" customHeight="false" outlineLevel="0" collapsed="false">
      <c r="A13" s="0" t="s">
        <v>12</v>
      </c>
      <c r="B13" s="4" t="n">
        <f aca="false">VLOOKUP(A13,'PHYSIOFLORE ORAL PBI'!$B$3:$I$14,8)</f>
        <v>0.112381833932768</v>
      </c>
      <c r="C13" s="4" t="n">
        <v>0.211</v>
      </c>
      <c r="D13" s="0" t="n">
        <v>111</v>
      </c>
      <c r="E13" s="4" t="n">
        <v>0.387</v>
      </c>
      <c r="F13" s="0" t="n">
        <v>67</v>
      </c>
      <c r="G13" s="4" t="n">
        <v>0.281</v>
      </c>
      <c r="H13" s="0" t="n">
        <v>77</v>
      </c>
      <c r="I13" s="4" t="n">
        <v>0.025</v>
      </c>
      <c r="J13" s="0" t="n">
        <v>1626</v>
      </c>
    </row>
    <row r="14" customFormat="false" ht="12.8" hidden="false" customHeight="false" outlineLevel="0" collapsed="false">
      <c r="A14" s="0" t="s">
        <v>14</v>
      </c>
      <c r="B14" s="4" t="n">
        <f aca="false">VLOOKUP(A14,'PHYSIOFLORE ORAL PBI'!$B$3:$I$14,8)</f>
        <v>0.07881440111627</v>
      </c>
      <c r="C14" s="4" t="n">
        <v>0.199</v>
      </c>
      <c r="D14" s="0" t="n">
        <v>114</v>
      </c>
      <c r="E14" s="4" t="n">
        <v>0.392</v>
      </c>
      <c r="F14" s="0" t="n">
        <v>69</v>
      </c>
      <c r="G14" s="4" t="n">
        <v>0.164</v>
      </c>
      <c r="H14" s="0" t="n">
        <v>119</v>
      </c>
      <c r="I14" s="4" t="n">
        <v>0.029</v>
      </c>
      <c r="J14" s="0" t="n">
        <v>68</v>
      </c>
    </row>
    <row r="15" customFormat="false" ht="12.8" hidden="false" customHeight="false" outlineLevel="0" collapsed="false">
      <c r="A15" s="0" t="s">
        <v>9</v>
      </c>
      <c r="B15" s="4" t="n">
        <f aca="false">VLOOKUP(A15,'PHYSIOFLORE ORAL PBI'!$B$3:$I$14,8)</f>
        <v>0.061822015286958</v>
      </c>
      <c r="C15" s="4" t="n">
        <v>0.192</v>
      </c>
      <c r="D15" s="0" t="n">
        <v>161</v>
      </c>
      <c r="E15" s="4" t="n">
        <v>0.408</v>
      </c>
      <c r="F15" s="0" t="n">
        <v>51</v>
      </c>
      <c r="G15" s="4" t="n">
        <v>0.226</v>
      </c>
      <c r="H15" s="0" t="n">
        <v>137</v>
      </c>
      <c r="I15" s="4" t="n">
        <v>0.028</v>
      </c>
      <c r="J15" s="0" t="n">
        <v>77</v>
      </c>
    </row>
    <row r="16" customFormat="false" ht="12.8" hidden="false" customHeight="false" outlineLevel="0" collapsed="false">
      <c r="A16" s="0" t="s">
        <v>15</v>
      </c>
      <c r="B16" s="4" t="n">
        <f aca="false">VLOOKUP(A16,'PHYSIOFLORE ORAL PBI'!$B$3:$I$14,8)</f>
        <v>0.0627086992199946</v>
      </c>
      <c r="C16" s="4" t="n">
        <v>0.168</v>
      </c>
      <c r="D16" s="0" t="n">
        <v>115</v>
      </c>
      <c r="E16" s="4" t="n">
        <v>0.526</v>
      </c>
      <c r="F16" s="0" t="n">
        <v>217</v>
      </c>
      <c r="G16" s="4" t="n">
        <v>0.107</v>
      </c>
      <c r="H16" s="0" t="n">
        <v>88</v>
      </c>
      <c r="I16" s="4" t="n">
        <v>0.048</v>
      </c>
      <c r="J16" s="0" t="n">
        <v>1531</v>
      </c>
    </row>
    <row r="17" customFormat="false" ht="12.8" hidden="false" customHeight="false" outlineLevel="0" collapsed="false">
      <c r="A17" s="0" t="s">
        <v>16</v>
      </c>
      <c r="B17" s="4" t="n">
        <f aca="false">VLOOKUP(A17,'PHYSIOFLORE ORAL PBI'!$B$3:$I$14,8)</f>
        <v>0.0818050726372756</v>
      </c>
      <c r="C17" s="4" t="n">
        <v>0.168</v>
      </c>
      <c r="D17" s="0" t="n">
        <v>114</v>
      </c>
      <c r="E17" s="4" t="n">
        <v>0.528</v>
      </c>
      <c r="F17" s="0" t="n">
        <v>210</v>
      </c>
      <c r="G17" s="4" t="n">
        <v>0.107</v>
      </c>
      <c r="H17" s="0" t="n">
        <v>88</v>
      </c>
      <c r="I17" s="4" t="n">
        <v>0.047</v>
      </c>
      <c r="J17" s="0" t="n">
        <v>1431</v>
      </c>
    </row>
    <row r="18" customFormat="false" ht="12.8" hidden="false" customHeight="false" outlineLevel="0" collapsed="false">
      <c r="A18" s="0" t="s">
        <v>10</v>
      </c>
      <c r="B18" s="4" t="n">
        <f aca="false">VLOOKUP(A18,'PHYSIOFLORE ORAL PBI'!$B$3:$I$14,8)</f>
        <v>0.0578738652616865</v>
      </c>
      <c r="C18" s="4" t="n">
        <v>0.131</v>
      </c>
      <c r="D18" s="0" t="n">
        <v>240</v>
      </c>
      <c r="E18" s="4" t="n">
        <v>0.533</v>
      </c>
      <c r="F18" s="0" t="n">
        <v>54</v>
      </c>
      <c r="G18" s="4" t="n">
        <v>0.171</v>
      </c>
      <c r="H18" s="0" t="n">
        <v>1181</v>
      </c>
      <c r="I18" s="4" t="n">
        <v>0.004</v>
      </c>
      <c r="J18" s="0" t="n">
        <v>134</v>
      </c>
    </row>
  </sheetData>
  <autoFilter ref="A6:J18"/>
  <mergeCells count="8">
    <mergeCell ref="C1:D1"/>
    <mergeCell ref="E1:F1"/>
    <mergeCell ref="G1:H1"/>
    <mergeCell ref="I1:J1"/>
    <mergeCell ref="C2:D2"/>
    <mergeCell ref="E2:F2"/>
    <mergeCell ref="G2:H2"/>
    <mergeCell ref="I2:J2"/>
  </mergeCells>
  <conditionalFormatting sqref="C3:C5 C7:C18">
    <cfRule type="colorScale" priority="2">
      <colorScale>
        <cfvo type="min" val="0"/>
        <cfvo type="percent" val="0.05"/>
        <cfvo type="max" val="0"/>
        <color rgb="FFFFA6A6"/>
        <color rgb="FFFFFFA6"/>
        <color rgb="FFAFD095"/>
      </colorScale>
    </cfRule>
  </conditionalFormatting>
  <conditionalFormatting sqref="B7:B18">
    <cfRule type="colorScale" priority="3">
      <colorScale>
        <cfvo type="min" val="0"/>
        <cfvo type="percent" val="50"/>
        <cfvo type="max" val="0"/>
        <color rgb="FFDEE6EF"/>
        <color rgb="FF729FCF"/>
        <color rgb="FF355269"/>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I11" activeCellId="0" sqref="I11"/>
    </sheetView>
  </sheetViews>
  <sheetFormatPr defaultColWidth="10.7421875" defaultRowHeight="12.8" zeroHeight="false" outlineLevelRow="0" outlineLevelCol="0"/>
  <sheetData>
    <row r="1" customFormat="false" ht="12.8" hidden="false" customHeight="false" outlineLevel="0" collapsed="false">
      <c r="A1" s="1" t="s">
        <v>0</v>
      </c>
      <c r="B1" s="1" t="s">
        <v>1</v>
      </c>
      <c r="C1" s="1" t="s">
        <v>2</v>
      </c>
      <c r="D1" s="1" t="s">
        <v>3</v>
      </c>
      <c r="E1" s="1" t="s">
        <v>4</v>
      </c>
      <c r="F1" s="1" t="s">
        <v>5</v>
      </c>
      <c r="G1" s="1" t="s">
        <v>6</v>
      </c>
    </row>
    <row r="2" customFormat="false" ht="12.8" hidden="false" customHeight="false" outlineLevel="0" collapsed="false">
      <c r="A2" s="2" t="s">
        <v>7</v>
      </c>
      <c r="B2" s="1" t="s">
        <v>8</v>
      </c>
      <c r="C2" s="3" t="n">
        <v>1549.48648</v>
      </c>
      <c r="D2" s="4" t="n">
        <v>0.654437810560146</v>
      </c>
      <c r="E2" s="4" t="n">
        <v>0.792590694215556</v>
      </c>
      <c r="F2" s="5" t="n">
        <v>13.8967771131136</v>
      </c>
      <c r="G2" s="3" t="n">
        <v>121.261153215887</v>
      </c>
      <c r="I2" s="4" t="n">
        <f aca="false">$C2/$C$15</f>
        <v>1</v>
      </c>
    </row>
    <row r="3" customFormat="false" ht="12.8" hidden="false" customHeight="false" outlineLevel="0" collapsed="false">
      <c r="A3" s="2" t="s">
        <v>7</v>
      </c>
      <c r="B3" s="1" t="s">
        <v>9</v>
      </c>
      <c r="C3" s="3" t="n">
        <v>91.2819</v>
      </c>
      <c r="D3" s="4" t="n">
        <v>0.738950284926255</v>
      </c>
      <c r="E3" s="4" t="n">
        <v>0.73160891059946</v>
      </c>
      <c r="F3" s="5" t="n">
        <v>20.5708749470776</v>
      </c>
      <c r="G3" s="3" t="n">
        <v>139.115551710288</v>
      </c>
      <c r="I3" s="4" t="n">
        <f aca="false">$C3/$C$15</f>
        <v>0.0589110658132364</v>
      </c>
    </row>
    <row r="4" customFormat="false" ht="12.8" hidden="false" customHeight="false" outlineLevel="0" collapsed="false">
      <c r="A4" s="2" t="s">
        <v>7</v>
      </c>
      <c r="B4" s="1" t="s">
        <v>10</v>
      </c>
      <c r="C4" s="3" t="n">
        <v>66.785</v>
      </c>
      <c r="D4" s="4" t="n">
        <v>17.8170755416055</v>
      </c>
      <c r="E4" s="4" t="n">
        <v>0.775123980955987</v>
      </c>
      <c r="F4" s="5" t="n">
        <v>65.9821745356299</v>
      </c>
      <c r="G4" s="3" t="n">
        <v>672.254078097066</v>
      </c>
      <c r="I4" s="4" t="n">
        <f aca="false">$C4/$C$15</f>
        <v>0.0431013763992313</v>
      </c>
    </row>
    <row r="5" customFormat="false" ht="12.8" hidden="false" customHeight="false" outlineLevel="0" collapsed="false">
      <c r="A5" s="2" t="s">
        <v>7</v>
      </c>
      <c r="B5" s="1" t="s">
        <v>11</v>
      </c>
      <c r="C5" s="3" t="n">
        <v>192.08211</v>
      </c>
      <c r="D5" s="4" t="n">
        <v>0.824804451759542</v>
      </c>
      <c r="E5" s="4" t="n">
        <v>0.763281197286074</v>
      </c>
      <c r="F5" s="5" t="n">
        <v>14.5871012228571</v>
      </c>
      <c r="G5" s="3" t="n">
        <v>123.626272413207</v>
      </c>
      <c r="I5" s="4" t="n">
        <f aca="false">$C5/$C$15</f>
        <v>0.123965011943828</v>
      </c>
    </row>
    <row r="6" customFormat="false" ht="12.8" hidden="false" customHeight="false" outlineLevel="0" collapsed="false">
      <c r="A6" s="2" t="s">
        <v>7</v>
      </c>
      <c r="B6" s="1" t="s">
        <v>12</v>
      </c>
      <c r="C6" s="3" t="n">
        <v>182.37242</v>
      </c>
      <c r="D6" s="4" t="n">
        <v>-0.0147846784492613</v>
      </c>
      <c r="E6" s="4" t="n">
        <v>0.858476656047845</v>
      </c>
      <c r="F6" s="5" t="n">
        <v>11.4920250276302</v>
      </c>
      <c r="G6" s="3" t="n">
        <v>115.45548520385</v>
      </c>
      <c r="I6" s="4" t="n">
        <f aca="false">$C6/$C$15</f>
        <v>0.117698619738844</v>
      </c>
    </row>
    <row r="7" customFormat="false" ht="12.8" hidden="false" customHeight="false" outlineLevel="0" collapsed="false">
      <c r="A7" s="2" t="s">
        <v>7</v>
      </c>
      <c r="B7" s="1" t="s">
        <v>13</v>
      </c>
      <c r="C7" s="3" t="n">
        <v>70.53132</v>
      </c>
      <c r="D7" s="4" t="n">
        <v>0.895688806453338</v>
      </c>
      <c r="E7" s="4" t="n">
        <v>0.763279384245377</v>
      </c>
      <c r="F7" s="5" t="n">
        <v>14.3343003830185</v>
      </c>
      <c r="G7" s="3" t="n">
        <v>123.122211949262</v>
      </c>
      <c r="I7" s="4" t="n">
        <f aca="false">$C7/$C$15</f>
        <v>0.0455191580632572</v>
      </c>
    </row>
    <row r="8" customFormat="false" ht="12.8" hidden="false" customHeight="false" outlineLevel="0" collapsed="false">
      <c r="A8" s="2" t="s">
        <v>7</v>
      </c>
      <c r="B8" s="1" t="s">
        <v>14</v>
      </c>
      <c r="C8" s="3" t="n">
        <v>97.87158</v>
      </c>
      <c r="D8" s="4" t="n">
        <v>1.1346628358081</v>
      </c>
      <c r="E8" s="4" t="n">
        <v>0.771704884378602</v>
      </c>
      <c r="F8" s="5" t="n">
        <v>-0.925454190947594</v>
      </c>
      <c r="G8" s="3" t="n">
        <v>98.8149778851556</v>
      </c>
      <c r="I8" s="4" t="n">
        <f aca="false">$C8/$C$15</f>
        <v>0.0631638812363177</v>
      </c>
    </row>
    <row r="9" customFormat="false" ht="12.8" hidden="false" customHeight="false" outlineLevel="0" collapsed="false">
      <c r="A9" s="2" t="s">
        <v>7</v>
      </c>
      <c r="B9" s="1" t="s">
        <v>15</v>
      </c>
      <c r="C9" s="3" t="n">
        <v>158.93335</v>
      </c>
      <c r="D9" s="4" t="n">
        <v>0.551699662573701</v>
      </c>
      <c r="E9" s="4" t="n">
        <v>0.814296882809353</v>
      </c>
      <c r="F9" s="5" t="n">
        <v>-2.8062475705119</v>
      </c>
      <c r="G9" s="3" t="n">
        <v>96.6685862249328</v>
      </c>
      <c r="I9" s="4" t="n">
        <f aca="false">$C9/$C$15</f>
        <v>0.102571627472348</v>
      </c>
    </row>
    <row r="10" customFormat="false" ht="12.8" hidden="false" customHeight="false" outlineLevel="0" collapsed="false">
      <c r="A10" s="2" t="s">
        <v>7</v>
      </c>
      <c r="B10" s="1" t="s">
        <v>16</v>
      </c>
      <c r="C10" s="3" t="n">
        <v>207.75178</v>
      </c>
      <c r="D10" s="4" t="n">
        <v>0.640320800573914</v>
      </c>
      <c r="E10" s="4" t="n">
        <v>0.813636087175141</v>
      </c>
      <c r="F10" s="5" t="n">
        <v>-2.94756576095115</v>
      </c>
      <c r="G10" s="3" t="n">
        <v>96.5039441341147</v>
      </c>
      <c r="I10" s="4" t="n">
        <f aca="false">$C10/$C$15</f>
        <v>0.134077826868163</v>
      </c>
    </row>
    <row r="11" customFormat="false" ht="12.8" hidden="false" customHeight="false" outlineLevel="0" collapsed="false">
      <c r="A11" s="2" t="s">
        <v>7</v>
      </c>
      <c r="B11" s="1" t="s">
        <v>17</v>
      </c>
      <c r="C11" s="3" t="n">
        <v>248.01617</v>
      </c>
      <c r="D11" s="4" t="n">
        <v>0.622990583996393</v>
      </c>
      <c r="E11" s="4" t="n">
        <v>0.798708553150379</v>
      </c>
      <c r="F11" s="5" t="n">
        <v>8.99770420419828</v>
      </c>
      <c r="G11" s="3" t="n">
        <v>112.69550466315</v>
      </c>
      <c r="I11" s="4" t="n">
        <f aca="false">$C11/$C$15</f>
        <v>0.160063461799292</v>
      </c>
    </row>
    <row r="12" customFormat="false" ht="12.8" hidden="false" customHeight="false" outlineLevel="0" collapsed="false">
      <c r="A12" s="2" t="s">
        <v>7</v>
      </c>
      <c r="B12" s="1" t="s">
        <v>18</v>
      </c>
      <c r="C12" s="3" t="n">
        <v>57.33346</v>
      </c>
      <c r="D12" s="4" t="n">
        <v>0.773008601340516</v>
      </c>
      <c r="E12" s="4" t="n">
        <v>0.763537116944374</v>
      </c>
      <c r="F12" s="5" t="n">
        <v>14.6652621325657</v>
      </c>
      <c r="G12" s="3" t="n">
        <v>123.773108639822</v>
      </c>
      <c r="I12" s="4" t="n">
        <f aca="false">$C12/$C$15</f>
        <v>0.0370015877776488</v>
      </c>
    </row>
    <row r="13" customFormat="false" ht="12.8" hidden="false" customHeight="false" outlineLevel="0" collapsed="false">
      <c r="A13" s="2" t="s">
        <v>7</v>
      </c>
      <c r="B13" s="1" t="s">
        <v>19</v>
      </c>
      <c r="C13" s="3" t="n">
        <v>107.37328</v>
      </c>
      <c r="D13" s="4" t="n">
        <v>0.774115134026941</v>
      </c>
      <c r="E13" s="4" t="n">
        <v>0.877308082361327</v>
      </c>
      <c r="F13" s="5" t="n">
        <v>15.7129229256387</v>
      </c>
      <c r="G13" s="3" t="n">
        <v>121.818084296553</v>
      </c>
      <c r="I13" s="4" t="n">
        <f aca="false">$C13/$C$15</f>
        <v>0.0692960418731759</v>
      </c>
    </row>
    <row r="14" customFormat="false" ht="12.8" hidden="false" customHeight="false" outlineLevel="0" collapsed="false">
      <c r="A14" s="2" t="s">
        <v>7</v>
      </c>
      <c r="B14" s="1" t="s">
        <v>20</v>
      </c>
      <c r="C14" s="3" t="n">
        <v>69.15411</v>
      </c>
      <c r="D14" s="4" t="n">
        <v>1.13805181414431</v>
      </c>
      <c r="E14" s="4" t="n">
        <v>0.676670520964238</v>
      </c>
      <c r="F14" s="5" t="n">
        <v>44.6020625576744</v>
      </c>
      <c r="G14" s="3" t="n">
        <v>293.3756028059</v>
      </c>
      <c r="I14" s="4" t="n">
        <f aca="false">$C14/$C$15</f>
        <v>0.0446303410146567</v>
      </c>
    </row>
    <row r="15" customFormat="false" ht="12.8" hidden="false" customHeight="false" outlineLevel="0" collapsed="false">
      <c r="A15" s="2" t="s">
        <v>8</v>
      </c>
      <c r="B15" s="2"/>
      <c r="C15" s="3" t="n">
        <v>1549.48648</v>
      </c>
      <c r="D15" s="4" t="n">
        <v>0.654437810560146</v>
      </c>
      <c r="E15" s="4" t="n">
        <v>0.792590694215556</v>
      </c>
      <c r="F15" s="5" t="n">
        <v>13.8967771131136</v>
      </c>
      <c r="G15" s="3" t="n">
        <v>121.261153215887</v>
      </c>
      <c r="I15" s="6"/>
    </row>
    <row r="17" customFormat="false" ht="70.55" hidden="false" customHeight="true" outlineLevel="0" collapsed="false">
      <c r="A17" s="7" t="s">
        <v>49</v>
      </c>
      <c r="B17" s="7"/>
      <c r="C17" s="7"/>
      <c r="D17" s="7"/>
      <c r="E17" s="7"/>
      <c r="F17" s="7"/>
      <c r="G17" s="7"/>
    </row>
  </sheetData>
  <mergeCells count="3">
    <mergeCell ref="A2:A14"/>
    <mergeCell ref="A15:B15"/>
    <mergeCell ref="A17:G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8"/>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E24" activeCellId="0" sqref="E24"/>
    </sheetView>
  </sheetViews>
  <sheetFormatPr defaultColWidth="11.55078125" defaultRowHeight="12.8" zeroHeight="false" outlineLevelRow="0" outlineLevelCol="0"/>
  <sheetData>
    <row r="1" customFormat="false" ht="12.8" hidden="false" customHeight="false" outlineLevel="0" collapsed="false">
      <c r="C1" s="13" t="s">
        <v>22</v>
      </c>
      <c r="D1" s="13"/>
      <c r="E1" s="13" t="s">
        <v>38</v>
      </c>
      <c r="F1" s="13"/>
    </row>
    <row r="2" customFormat="false" ht="12.8" hidden="false" customHeight="false" outlineLevel="0" collapsed="false">
      <c r="C2" s="13" t="s">
        <v>50</v>
      </c>
      <c r="D2" s="13"/>
      <c r="E2" s="13" t="s">
        <v>51</v>
      </c>
      <c r="F2" s="13"/>
    </row>
    <row r="3" customFormat="false" ht="12.8" hidden="false" customHeight="false" outlineLevel="0" collapsed="false">
      <c r="A3" s="0" t="s">
        <v>30</v>
      </c>
      <c r="C3" s="4" t="n">
        <v>0.825</v>
      </c>
      <c r="D3" s="0" t="n">
        <v>117</v>
      </c>
    </row>
    <row r="4" customFormat="false" ht="12.8" hidden="false" customHeight="false" outlineLevel="0" collapsed="false">
      <c r="A4" s="0" t="s">
        <v>31</v>
      </c>
      <c r="C4" s="4" t="n">
        <v>0.82</v>
      </c>
      <c r="D4" s="0" t="n">
        <v>118</v>
      </c>
    </row>
    <row r="5" customFormat="false" ht="12.8" hidden="false" customHeight="false" outlineLevel="0" collapsed="false">
      <c r="A5" s="0" t="s">
        <v>32</v>
      </c>
      <c r="C5" s="4" t="n">
        <v>0.778</v>
      </c>
      <c r="D5" s="0" t="n">
        <v>120</v>
      </c>
    </row>
    <row r="6" customFormat="false" ht="12.8" hidden="false" customHeight="false" outlineLevel="0" collapsed="false">
      <c r="A6" s="16" t="s">
        <v>1</v>
      </c>
      <c r="B6" s="16" t="s">
        <v>33</v>
      </c>
      <c r="C6" s="17" t="s">
        <v>34</v>
      </c>
      <c r="D6" s="16" t="s">
        <v>35</v>
      </c>
      <c r="E6" s="16" t="s">
        <v>34</v>
      </c>
      <c r="F6" s="16" t="s">
        <v>35</v>
      </c>
    </row>
    <row r="7" customFormat="false" ht="12.8" hidden="false" customHeight="false" outlineLevel="0" collapsed="false">
      <c r="A7" s="0" t="s">
        <v>11</v>
      </c>
      <c r="B7" s="4" t="n">
        <f aca="false">VLOOKUP(A7,'COLPOFIX PBI'!$B$3:$I$14,8)</f>
        <v>0.123965011943828</v>
      </c>
      <c r="C7" s="4" t="n">
        <v>0.771</v>
      </c>
      <c r="D7" s="0" t="n">
        <v>129</v>
      </c>
      <c r="E7" s="4" t="n">
        <v>0.229</v>
      </c>
      <c r="F7" s="0" t="n">
        <v>92</v>
      </c>
    </row>
    <row r="8" customFormat="false" ht="12.8" hidden="false" customHeight="false" outlineLevel="0" collapsed="false">
      <c r="A8" s="0" t="s">
        <v>16</v>
      </c>
      <c r="B8" s="4" t="n">
        <f aca="false">VLOOKUP(A8,'COLPOFIX PBI'!$B$3:$I$14,8)</f>
        <v>0.134077826868163</v>
      </c>
      <c r="C8" s="4" t="n">
        <v>0.83</v>
      </c>
      <c r="D8" s="0" t="n">
        <v>103</v>
      </c>
      <c r="E8" s="4" t="n">
        <v>0.17</v>
      </c>
      <c r="F8" s="0" t="n">
        <v>88</v>
      </c>
    </row>
    <row r="9" customFormat="false" ht="12.8" hidden="false" customHeight="false" outlineLevel="0" collapsed="false">
      <c r="A9" s="0" t="s">
        <v>17</v>
      </c>
      <c r="B9" s="4" t="n">
        <f aca="false">VLOOKUP(A9,'COLPOFIX PBI'!$B$3:$I$14,8)</f>
        <v>0.160063461799292</v>
      </c>
      <c r="C9" s="4" t="n">
        <v>0.778</v>
      </c>
      <c r="D9" s="0" t="n">
        <v>108</v>
      </c>
      <c r="E9" s="4" t="n">
        <v>0.222</v>
      </c>
      <c r="F9" s="0" t="n">
        <v>144</v>
      </c>
    </row>
    <row r="10" customFormat="false" ht="12.8" hidden="false" customHeight="false" outlineLevel="0" collapsed="false">
      <c r="A10" s="0" t="s">
        <v>15</v>
      </c>
      <c r="B10" s="4" t="n">
        <f aca="false">VLOOKUP(A10,'COLPOFIX PBI'!$B$3:$I$14,8)</f>
        <v>0.102571627472348</v>
      </c>
      <c r="C10" s="4" t="n">
        <v>0.831</v>
      </c>
      <c r="D10" s="0" t="n">
        <v>104</v>
      </c>
      <c r="E10" s="4" t="n">
        <v>0.169</v>
      </c>
      <c r="F10" s="0" t="n">
        <v>87</v>
      </c>
    </row>
    <row r="11" customFormat="false" ht="12.8" hidden="false" customHeight="false" outlineLevel="0" collapsed="false">
      <c r="A11" s="0" t="s">
        <v>12</v>
      </c>
      <c r="B11" s="4" t="n">
        <f aca="false">VLOOKUP(A11,'COLPOFIX PBI'!$B$3:$I$14,8)</f>
        <v>0.117698619738844</v>
      </c>
      <c r="C11" s="4" t="n">
        <v>0.866</v>
      </c>
      <c r="D11" s="0" t="n">
        <v>119</v>
      </c>
      <c r="E11" s="4" t="n">
        <v>0.134</v>
      </c>
      <c r="F11" s="0" t="n">
        <v>40</v>
      </c>
    </row>
    <row r="12" customFormat="false" ht="12.8" hidden="false" customHeight="false" outlineLevel="0" collapsed="false">
      <c r="A12" s="0" t="s">
        <v>19</v>
      </c>
      <c r="B12" s="4" t="n">
        <f aca="false">VLOOKUP(A12,'COLPOFIX PBI'!$B$3:$I$14,8)</f>
        <v>0.0692960418731759</v>
      </c>
      <c r="C12" s="4" t="n">
        <v>0.832</v>
      </c>
      <c r="D12" s="0" t="n">
        <v>113</v>
      </c>
      <c r="E12" s="4" t="n">
        <v>0.168</v>
      </c>
      <c r="F12" s="0" t="n">
        <v>65</v>
      </c>
    </row>
    <row r="13" customFormat="false" ht="12.8" hidden="false" customHeight="false" outlineLevel="0" collapsed="false">
      <c r="A13" s="0" t="s">
        <v>13</v>
      </c>
      <c r="B13" s="4" t="n">
        <f aca="false">VLOOKUP(A13,'COLPOFIX PBI'!$B$3:$I$14,8)</f>
        <v>0.0455191580632572</v>
      </c>
      <c r="C13" s="4" t="n">
        <v>0.771</v>
      </c>
      <c r="D13" s="0" t="n">
        <v>129</v>
      </c>
      <c r="E13" s="4" t="n">
        <v>0.229</v>
      </c>
      <c r="F13" s="0" t="n">
        <v>93</v>
      </c>
    </row>
    <row r="14" customFormat="false" ht="12.8" hidden="false" customHeight="false" outlineLevel="0" collapsed="false">
      <c r="A14" s="0" t="s">
        <v>9</v>
      </c>
      <c r="B14" s="4" t="n">
        <f aca="false">VLOOKUP(A14,'COLPOFIX PBI'!$B$3:$I$14,8)</f>
        <v>0.0589110658132364</v>
      </c>
      <c r="C14" s="4" t="n">
        <v>0.729</v>
      </c>
      <c r="D14" s="0" t="n">
        <v>143</v>
      </c>
      <c r="E14" s="4" t="n">
        <v>0.271</v>
      </c>
      <c r="F14" s="0" t="n">
        <v>61</v>
      </c>
    </row>
    <row r="15" customFormat="false" ht="12.8" hidden="false" customHeight="false" outlineLevel="0" collapsed="false">
      <c r="A15" s="0" t="s">
        <v>14</v>
      </c>
      <c r="B15" s="4" t="n">
        <f aca="false">VLOOKUP(A15,'COLPOFIX PBI'!$B$3:$I$14,8)</f>
        <v>0.0631638812363177</v>
      </c>
      <c r="C15" s="4" t="n">
        <v>0.741</v>
      </c>
      <c r="D15" s="0" t="n">
        <v>94</v>
      </c>
      <c r="E15" s="4" t="n">
        <v>0.259</v>
      </c>
      <c r="F15" s="0" t="n">
        <v>210</v>
      </c>
    </row>
    <row r="16" customFormat="false" ht="12.8" hidden="false" customHeight="false" outlineLevel="0" collapsed="false">
      <c r="A16" s="0" t="s">
        <v>18</v>
      </c>
      <c r="B16" s="4" t="n">
        <f aca="false">VLOOKUP(A16,'COLPOFIX PBI'!$B$3:$I$14,8)</f>
        <v>0.0370015877776488</v>
      </c>
      <c r="C16" s="4" t="n">
        <v>0.771</v>
      </c>
      <c r="D16" s="0" t="n">
        <v>130</v>
      </c>
      <c r="E16" s="4" t="n">
        <v>0.229</v>
      </c>
      <c r="F16" s="0" t="n">
        <v>93</v>
      </c>
    </row>
    <row r="17" customFormat="false" ht="12.8" hidden="false" customHeight="false" outlineLevel="0" collapsed="false">
      <c r="A17" s="0" t="s">
        <v>10</v>
      </c>
      <c r="B17" s="4" t="n">
        <f aca="false">VLOOKUP(A17,'COLPOFIX PBI'!$B$3:$I$14,8)</f>
        <v>0.0431013763992313</v>
      </c>
      <c r="C17" s="4" t="n">
        <v>0.786</v>
      </c>
      <c r="D17" s="0" t="n">
        <v>28</v>
      </c>
      <c r="E17" s="4" t="n">
        <v>0.214</v>
      </c>
      <c r="F17" s="0" t="n">
        <v>20</v>
      </c>
    </row>
    <row r="18" customFormat="false" ht="12.8" hidden="false" customHeight="false" outlineLevel="0" collapsed="false">
      <c r="A18" s="0" t="s">
        <v>20</v>
      </c>
      <c r="B18" s="4" t="n">
        <f aca="false">VLOOKUP(A18,'COLPOFIX PBI'!$B$3:$I$14,8)</f>
        <v>0.0446303410146567</v>
      </c>
      <c r="C18" s="4" t="n">
        <v>0.63</v>
      </c>
      <c r="D18" s="0" t="n">
        <v>237</v>
      </c>
      <c r="E18" s="4" t="n">
        <v>0.37</v>
      </c>
      <c r="F18" s="0" t="n">
        <v>149</v>
      </c>
    </row>
  </sheetData>
  <autoFilter ref="A6:F18"/>
  <mergeCells count="4">
    <mergeCell ref="C1:D1"/>
    <mergeCell ref="E1:F1"/>
    <mergeCell ref="C2:D2"/>
    <mergeCell ref="E2:F2"/>
  </mergeCells>
  <conditionalFormatting sqref="C3:C5 C7:C18">
    <cfRule type="colorScale" priority="2">
      <colorScale>
        <cfvo type="min" val="0"/>
        <cfvo type="percent" val="0.83"/>
        <cfvo type="max" val="0"/>
        <color rgb="FFFFA6A6"/>
        <color rgb="FFFFFFA6"/>
        <color rgb="FFAFD095"/>
      </colorScale>
    </cfRule>
  </conditionalFormatting>
  <conditionalFormatting sqref="B7:B18">
    <cfRule type="colorScale" priority="3">
      <colorScale>
        <cfvo type="min" val="0"/>
        <cfvo type="percent" val="50"/>
        <cfvo type="max" val="0"/>
        <color rgb="FFDEE6EF"/>
        <color rgb="FF5983B0"/>
        <color rgb="FF355269"/>
      </colorScale>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5"/>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F1" activeCellId="0" sqref="F1"/>
    </sheetView>
  </sheetViews>
  <sheetFormatPr defaultColWidth="11.55078125" defaultRowHeight="12.8" zeroHeight="false" outlineLevelRow="0" outlineLevelCol="0"/>
  <sheetData>
    <row r="1" customFormat="false" ht="12.8" hidden="false" customHeight="false" outlineLevel="0" collapsed="false">
      <c r="B1" s="0" t="s">
        <v>52</v>
      </c>
    </row>
    <row r="2" customFormat="false" ht="47.45" hidden="false" customHeight="false" outlineLevel="0" collapsed="false">
      <c r="A2" s="0" t="s">
        <v>53</v>
      </c>
      <c r="B2" s="18" t="s">
        <v>54</v>
      </c>
      <c r="C2" s="18" t="s">
        <v>55</v>
      </c>
      <c r="D2" s="18" t="s">
        <v>56</v>
      </c>
      <c r="E2" s="18" t="s">
        <v>57</v>
      </c>
    </row>
    <row r="3" customFormat="false" ht="12.8" hidden="false" customHeight="false" outlineLevel="0" collapsed="false">
      <c r="A3" s="0" t="s">
        <v>9</v>
      </c>
      <c r="B3" s="0" t="n">
        <v>22</v>
      </c>
      <c r="C3" s="19" t="n">
        <v>35416</v>
      </c>
      <c r="D3" s="0" t="n">
        <v>11</v>
      </c>
      <c r="E3" s="4" t="n">
        <v>0.09</v>
      </c>
    </row>
    <row r="4" customFormat="false" ht="12.8" hidden="false" customHeight="false" outlineLevel="0" collapsed="false">
      <c r="A4" s="0" t="s">
        <v>10</v>
      </c>
      <c r="B4" s="0" t="n">
        <v>38</v>
      </c>
      <c r="C4" s="19" t="n">
        <v>18375</v>
      </c>
      <c r="D4" s="0" t="n">
        <v>6</v>
      </c>
      <c r="E4" s="4" t="n">
        <v>0.05</v>
      </c>
    </row>
    <row r="5" customFormat="false" ht="12.8" hidden="false" customHeight="false" outlineLevel="0" collapsed="false">
      <c r="A5" s="0" t="s">
        <v>11</v>
      </c>
      <c r="B5" s="0" t="n">
        <v>48</v>
      </c>
      <c r="C5" s="19" t="n">
        <v>46762</v>
      </c>
      <c r="D5" s="0" t="n">
        <v>15</v>
      </c>
      <c r="E5" s="4" t="n">
        <v>0.12</v>
      </c>
    </row>
    <row r="6" customFormat="false" ht="12.8" hidden="false" customHeight="false" outlineLevel="0" collapsed="false">
      <c r="A6" s="0" t="s">
        <v>12</v>
      </c>
      <c r="B6" s="0" t="n">
        <v>47</v>
      </c>
      <c r="C6" s="19" t="n">
        <v>23367</v>
      </c>
      <c r="D6" s="0" t="n">
        <v>5</v>
      </c>
      <c r="E6" s="4" t="n">
        <v>0.06</v>
      </c>
    </row>
    <row r="7" customFormat="false" ht="12.8" hidden="false" customHeight="false" outlineLevel="0" collapsed="false">
      <c r="A7" s="0" t="s">
        <v>13</v>
      </c>
      <c r="B7" s="0" t="n">
        <v>30</v>
      </c>
      <c r="C7" s="19" t="n">
        <v>24631</v>
      </c>
      <c r="D7" s="0" t="n">
        <v>8</v>
      </c>
      <c r="E7" s="4" t="n">
        <v>0.07</v>
      </c>
    </row>
    <row r="8" customFormat="false" ht="12.8" hidden="false" customHeight="false" outlineLevel="0" collapsed="false">
      <c r="A8" s="0" t="s">
        <v>14</v>
      </c>
      <c r="B8" s="0" t="n">
        <v>26</v>
      </c>
      <c r="C8" s="19" t="n">
        <v>33507</v>
      </c>
      <c r="D8" s="0" t="n">
        <v>12</v>
      </c>
      <c r="E8" s="4" t="n">
        <v>0.09</v>
      </c>
    </row>
    <row r="9" customFormat="false" ht="12.8" hidden="false" customHeight="false" outlineLevel="0" collapsed="false">
      <c r="A9" s="0" t="s">
        <v>15</v>
      </c>
      <c r="B9" s="0" t="n">
        <v>39</v>
      </c>
      <c r="C9" s="19" t="n">
        <v>35580</v>
      </c>
      <c r="D9" s="0" t="n">
        <v>11</v>
      </c>
      <c r="E9" s="4" t="n">
        <v>0.09</v>
      </c>
    </row>
    <row r="10" customFormat="false" ht="12.8" hidden="false" customHeight="false" outlineLevel="0" collapsed="false">
      <c r="A10" s="0" t="s">
        <v>16</v>
      </c>
      <c r="B10" s="0" t="n">
        <v>39</v>
      </c>
      <c r="C10" s="19" t="n">
        <v>39107</v>
      </c>
      <c r="D10" s="0" t="n">
        <v>12</v>
      </c>
      <c r="E10" s="4" t="n">
        <v>0.1</v>
      </c>
    </row>
    <row r="11" customFormat="false" ht="12.8" hidden="false" customHeight="false" outlineLevel="0" collapsed="false">
      <c r="A11" s="0" t="s">
        <v>17</v>
      </c>
      <c r="B11" s="0" t="n">
        <v>35</v>
      </c>
      <c r="C11" s="19" t="n">
        <v>27898</v>
      </c>
      <c r="D11" s="0" t="n">
        <v>7</v>
      </c>
      <c r="E11" s="4" t="n">
        <v>0.07</v>
      </c>
    </row>
    <row r="12" customFormat="false" ht="12.8" hidden="false" customHeight="false" outlineLevel="0" collapsed="false">
      <c r="A12" s="0" t="s">
        <v>18</v>
      </c>
      <c r="B12" s="0" t="n">
        <v>21</v>
      </c>
      <c r="C12" s="19" t="n">
        <v>22242</v>
      </c>
      <c r="D12" s="0" t="n">
        <v>7</v>
      </c>
      <c r="E12" s="4" t="n">
        <v>0.06</v>
      </c>
    </row>
    <row r="13" customFormat="false" ht="12.8" hidden="false" customHeight="false" outlineLevel="0" collapsed="false">
      <c r="A13" s="0" t="s">
        <v>19</v>
      </c>
      <c r="B13" s="0" t="n">
        <v>31</v>
      </c>
      <c r="C13" s="19" t="n">
        <v>42358</v>
      </c>
      <c r="D13" s="0" t="n">
        <v>14</v>
      </c>
      <c r="E13" s="4" t="n">
        <v>0.11</v>
      </c>
    </row>
    <row r="14" customFormat="false" ht="12.8" hidden="false" customHeight="false" outlineLevel="0" collapsed="false">
      <c r="A14" s="0" t="s">
        <v>20</v>
      </c>
      <c r="B14" s="0" t="n">
        <v>27</v>
      </c>
      <c r="C14" s="19" t="n">
        <v>29486</v>
      </c>
      <c r="D14" s="0" t="n">
        <v>12</v>
      </c>
      <c r="E14" s="4" t="n">
        <v>0.08</v>
      </c>
    </row>
    <row r="15" customFormat="false" ht="12.8" hidden="false" customHeight="false" outlineLevel="0" collapsed="false">
      <c r="A15" s="0" t="s">
        <v>58</v>
      </c>
      <c r="B15" s="0" t="n">
        <v>403</v>
      </c>
      <c r="C15" s="19" t="n">
        <v>378730</v>
      </c>
      <c r="D15" s="0" t="n">
        <v>120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2023-07-27T21:14:58Z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