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MW_KPI" sheetId="1" r:id="rId4"/>
    <sheet state="visible" name="BMW_unités_vendues_zones_geo_au" sheetId="2" r:id="rId5"/>
    <sheet state="visible" name="BMW_sales_volume_production_aut" sheetId="3" r:id="rId6"/>
    <sheet state="visible" name="BMW_unités_vendues_zones_geo_mo" sheetId="4" r:id="rId7"/>
    <sheet state="visible" name="BMW_actifs" sheetId="5" r:id="rId8"/>
    <sheet state="visible" name="BMW_CP_passifs" sheetId="6" r:id="rId9"/>
    <sheet state="visible" name="BMW_cashflow" sheetId="7" r:id="rId10"/>
    <sheet state="visible" name="VW_cashflow" sheetId="8" r:id="rId11"/>
    <sheet state="visible" name="VW_resultat" sheetId="9" r:id="rId12"/>
    <sheet state="visible" name="VW_actifs" sheetId="10" r:id="rId13"/>
    <sheet state="visible" name="VW_CP_passif" sheetId="11" r:id="rId14"/>
  </sheets>
  <definedNames/>
  <calcPr/>
  <extLst>
    <ext uri="GoogleSheetsCustomDataVersion2">
      <go:sheetsCustomData xmlns:go="http://customooxmlschemas.google.com/" r:id="rId15" roundtripDataChecksum="F/RGfSm4NWKSz0yTJFSuPggpLSvkiA+A+FpJTzqCBsU="/>
    </ext>
  </extLst>
</workbook>
</file>

<file path=xl/sharedStrings.xml><?xml version="1.0" encoding="utf-8"?>
<sst xmlns="http://schemas.openxmlformats.org/spreadsheetml/2006/main" count="747" uniqueCount="417">
  <si>
    <t>Type_segment</t>
  </si>
  <si>
    <t>Indicateurs clés de performance</t>
  </si>
  <si>
    <t>31/03/20019</t>
  </si>
  <si>
    <t>30/06/2019</t>
  </si>
  <si>
    <t>30/09/2019</t>
  </si>
  <si>
    <t>31/12/2019</t>
  </si>
  <si>
    <t>2019</t>
  </si>
  <si>
    <t>31/03/2018</t>
  </si>
  <si>
    <t>30/06/2018</t>
  </si>
  <si>
    <t>30/09/2018</t>
  </si>
  <si>
    <t>31/12/2018</t>
  </si>
  <si>
    <t>2018</t>
  </si>
  <si>
    <t>31/03/2017</t>
  </si>
  <si>
    <t>30/06/2017</t>
  </si>
  <si>
    <t>30/09/2017</t>
  </si>
  <si>
    <t>31/12/2017</t>
  </si>
  <si>
    <t>2017</t>
  </si>
  <si>
    <t>31/03/2016</t>
  </si>
  <si>
    <t>30/06/2016</t>
  </si>
  <si>
    <t>30/09/2016</t>
  </si>
  <si>
    <t>31/12/2016</t>
  </si>
  <si>
    <t>Group</t>
  </si>
  <si>
    <t>Revenus</t>
  </si>
  <si>
    <t>Bénéfice avant impôt</t>
  </si>
  <si>
    <t>Rentabilité opérationnelle</t>
  </si>
  <si>
    <t>Bénéfice net</t>
  </si>
  <si>
    <t>Dépenses en capital</t>
  </si>
  <si>
    <t>Ratio d'investissement</t>
  </si>
  <si>
    <t>Dépenses de recherche et développement R&amp;D</t>
  </si>
  <si>
    <t>Ratio R&amp;D</t>
  </si>
  <si>
    <t>Automotive</t>
  </si>
  <si>
    <t>Excédent brut d'exploitation</t>
  </si>
  <si>
    <t>Marge d'exploitation</t>
  </si>
  <si>
    <t>Rentabilité économique RoCE</t>
  </si>
  <si>
    <t>Flux de trésorerie disponible</t>
  </si>
  <si>
    <t>Actifs financiers nets</t>
  </si>
  <si>
    <t>Motorcycles</t>
  </si>
  <si>
    <t>Sales volume (deliveries to customers) units</t>
  </si>
  <si>
    <t>Production volume units</t>
  </si>
  <si>
    <t>Financial Services</t>
  </si>
  <si>
    <t>Rentabilité financière RoE</t>
  </si>
  <si>
    <t>Ratio de pénétration</t>
  </si>
  <si>
    <t>Nouveaux contrats avec des particuliers</t>
  </si>
  <si>
    <t>Other Entities</t>
  </si>
  <si>
    <t>-</t>
  </si>
  <si>
    <t>Eliminations</t>
  </si>
  <si>
    <t>Type_zone</t>
  </si>
  <si>
    <t>Annee</t>
  </si>
  <si>
    <t>Continent</t>
  </si>
  <si>
    <t>Europe</t>
  </si>
  <si>
    <t>Pays</t>
  </si>
  <si>
    <t>Allemagne</t>
  </si>
  <si>
    <t>GB</t>
  </si>
  <si>
    <t>Italie</t>
  </si>
  <si>
    <t>France</t>
  </si>
  <si>
    <t>Amerique</t>
  </si>
  <si>
    <t>USA</t>
  </si>
  <si>
    <t>Asie</t>
  </si>
  <si>
    <t>Chine</t>
  </si>
  <si>
    <t>Japon</t>
  </si>
  <si>
    <t>Autres continents</t>
  </si>
  <si>
    <t>Autres pays</t>
  </si>
  <si>
    <t>Type</t>
  </si>
  <si>
    <t>Indicateurs</t>
  </si>
  <si>
    <t>Sales volume (deliveries to customers)</t>
  </si>
  <si>
    <t>BMW</t>
  </si>
  <si>
    <t>519 796</t>
  </si>
  <si>
    <t>496 432</t>
  </si>
  <si>
    <t>517 638</t>
  </si>
  <si>
    <t>566 823</t>
  </si>
  <si>
    <t>2 100 689</t>
  </si>
  <si>
    <t>560 543</t>
  </si>
  <si>
    <t>617 667</t>
  </si>
  <si>
    <t>524 858</t>
  </si>
  <si>
    <t>510 722</t>
  </si>
  <si>
    <t>2 213 790</t>
  </si>
  <si>
    <t>411 695</t>
  </si>
  <si>
    <t>430 660</t>
  </si>
  <si>
    <t>585 505</t>
  </si>
  <si>
    <t>600 981</t>
  </si>
  <si>
    <t>2 028 841</t>
  </si>
  <si>
    <t>515 297</t>
  </si>
  <si>
    <t>560 189</t>
  </si>
  <si>
    <t>533 215</t>
  </si>
  <si>
    <t>576 238</t>
  </si>
  <si>
    <t>2 184 939</t>
  </si>
  <si>
    <t>517 447</t>
  </si>
  <si>
    <t>541 849</t>
  </si>
  <si>
    <t>506 920</t>
  </si>
  <si>
    <t>558 810</t>
  </si>
  <si>
    <t>2 125 026</t>
  </si>
  <si>
    <t>503 445</t>
  </si>
  <si>
    <t>534 585</t>
  </si>
  <si>
    <t>499 467</t>
  </si>
  <si>
    <t>550 786</t>
  </si>
  <si>
    <t>2 088 283</t>
  </si>
  <si>
    <t>478 743</t>
  </si>
  <si>
    <t>507 814</t>
  </si>
  <si>
    <t>493 379</t>
  </si>
  <si>
    <t>523 423</t>
  </si>
  <si>
    <t>2 003 359</t>
  </si>
  <si>
    <t>MINI</t>
  </si>
  <si>
    <t>75 487</t>
  </si>
  <si>
    <t>65 188</t>
  </si>
  <si>
    <t>68 596</t>
  </si>
  <si>
    <t>83 651</t>
  </si>
  <si>
    <t>292 922</t>
  </si>
  <si>
    <t>74 683</t>
  </si>
  <si>
    <t>83 165</t>
  </si>
  <si>
    <t>66 990</t>
  </si>
  <si>
    <t>77 300</t>
  </si>
  <si>
    <t>302 138</t>
  </si>
  <si>
    <t>64 295</t>
  </si>
  <si>
    <t>54 694</t>
  </si>
  <si>
    <t>89 402</t>
  </si>
  <si>
    <t>84 191</t>
  </si>
  <si>
    <t>292 582</t>
  </si>
  <si>
    <t>84 145</t>
  </si>
  <si>
    <t>88 337</t>
  </si>
  <si>
    <t>87 561</t>
  </si>
  <si>
    <t>87 422</t>
  </si>
  <si>
    <t>347 465</t>
  </si>
  <si>
    <t>86 375</t>
  </si>
  <si>
    <t>95 055</t>
  </si>
  <si>
    <t>84 505</t>
  </si>
  <si>
    <t>95 596</t>
  </si>
  <si>
    <t>361 531</t>
  </si>
  <si>
    <t>83 059</t>
  </si>
  <si>
    <t>98 155</t>
  </si>
  <si>
    <t>90 180</t>
  </si>
  <si>
    <t>100 487</t>
  </si>
  <si>
    <t>371 881</t>
  </si>
  <si>
    <t>78 311</t>
  </si>
  <si>
    <t>96 587</t>
  </si>
  <si>
    <t>89 179</t>
  </si>
  <si>
    <t>96 156</t>
  </si>
  <si>
    <t>360 233</t>
  </si>
  <si>
    <t>Rolls-Royce</t>
  </si>
  <si>
    <t>1 624</t>
  </si>
  <si>
    <t>1 567</t>
  </si>
  <si>
    <t>1 510</t>
  </si>
  <si>
    <t>1 320</t>
  </si>
  <si>
    <t>6 021</t>
  </si>
  <si>
    <t>1 380</t>
  </si>
  <si>
    <t>1 609</t>
  </si>
  <si>
    <t>1 329</t>
  </si>
  <si>
    <t>1 268</t>
  </si>
  <si>
    <t>5 586</t>
  </si>
  <si>
    <t>1 091</t>
  </si>
  <si>
    <t>1 105</t>
  </si>
  <si>
    <t>3 756</t>
  </si>
  <si>
    <t>1 172</t>
  </si>
  <si>
    <t>1 330</t>
  </si>
  <si>
    <t>1 205</t>
  </si>
  <si>
    <t>1 393</t>
  </si>
  <si>
    <t>5 100</t>
  </si>
  <si>
    <t>1 448</t>
  </si>
  <si>
    <t>4 107</t>
  </si>
  <si>
    <t>1 019</t>
  </si>
  <si>
    <t>3 362</t>
  </si>
  <si>
    <t>1 133</t>
  </si>
  <si>
    <t>1 386</t>
  </si>
  <si>
    <t>4 011</t>
  </si>
  <si>
    <t>Total</t>
  </si>
  <si>
    <t>596 907</t>
  </si>
  <si>
    <t>563 187</t>
  </si>
  <si>
    <t>587 744</t>
  </si>
  <si>
    <t>651 794</t>
  </si>
  <si>
    <t>2 399 632</t>
  </si>
  <si>
    <t>636 606</t>
  </si>
  <si>
    <t>702 441</t>
  </si>
  <si>
    <t>593 177</t>
  </si>
  <si>
    <t>589 290</t>
  </si>
  <si>
    <t>2 521 514</t>
  </si>
  <si>
    <t>476 843</t>
  </si>
  <si>
    <t>486 061</t>
  </si>
  <si>
    <t>675 998</t>
  </si>
  <si>
    <t>686 277</t>
  </si>
  <si>
    <t>2 325 179</t>
  </si>
  <si>
    <t>600 614</t>
  </si>
  <si>
    <t>649 856</t>
  </si>
  <si>
    <t>621 981</t>
  </si>
  <si>
    <t>665 053</t>
  </si>
  <si>
    <t>2 537 504</t>
  </si>
  <si>
    <t>604 629</t>
  </si>
  <si>
    <t>637 878</t>
  </si>
  <si>
    <t>592 303</t>
  </si>
  <si>
    <t>655 854</t>
  </si>
  <si>
    <t>2 490 664</t>
  </si>
  <si>
    <t>587 237</t>
  </si>
  <si>
    <t>633 582</t>
  </si>
  <si>
    <t>590 415</t>
  </si>
  <si>
    <t>652 292</t>
  </si>
  <si>
    <t>2 463 526</t>
  </si>
  <si>
    <t>557 605</t>
  </si>
  <si>
    <t>605 534</t>
  </si>
  <si>
    <t>583 499</t>
  </si>
  <si>
    <t>620 965</t>
  </si>
  <si>
    <t>2 367 603</t>
  </si>
  <si>
    <t>Production volume</t>
  </si>
  <si>
    <t>2 089 801</t>
  </si>
  <si>
    <t>2 166 644</t>
  </si>
  <si>
    <t>1 980 740</t>
  </si>
  <si>
    <t>2 205 841</t>
  </si>
  <si>
    <t>560 644</t>
  </si>
  <si>
    <t>550 768</t>
  </si>
  <si>
    <t>535 828</t>
  </si>
  <si>
    <t>521 256</t>
  </si>
  <si>
    <t>2 168 496</t>
  </si>
  <si>
    <t>549 175</t>
  </si>
  <si>
    <t>517 791</t>
  </si>
  <si>
    <t>526 092</t>
  </si>
  <si>
    <t>530 889</t>
  </si>
  <si>
    <t>2 123 947</t>
  </si>
  <si>
    <t>490 549</t>
  </si>
  <si>
    <t>529 800</t>
  </si>
  <si>
    <t>507 024</t>
  </si>
  <si>
    <t>475 624</t>
  </si>
  <si>
    <t>2 002 997</t>
  </si>
  <si>
    <t>286 265</t>
  </si>
  <si>
    <t>288 713</t>
  </si>
  <si>
    <t>271 121</t>
  </si>
  <si>
    <t>352 729</t>
  </si>
  <si>
    <t>101 810</t>
  </si>
  <si>
    <t>100 971</t>
  </si>
  <si>
    <t>80 335</t>
  </si>
  <si>
    <t>85 569</t>
  </si>
  <si>
    <t>368 685</t>
  </si>
  <si>
    <t>97 899</t>
  </si>
  <si>
    <t>95 962</t>
  </si>
  <si>
    <t>87 730</t>
  </si>
  <si>
    <t>96 895</t>
  </si>
  <si>
    <t>378 486</t>
  </si>
  <si>
    <t>89 057</t>
  </si>
  <si>
    <t>102 648</t>
  </si>
  <si>
    <t>85 784</t>
  </si>
  <si>
    <t>75 091</t>
  </si>
  <si>
    <t>352 580</t>
  </si>
  <si>
    <t>6 239</t>
  </si>
  <si>
    <t>5 912</t>
  </si>
  <si>
    <t>3 776</t>
  </si>
  <si>
    <t>5 455</t>
  </si>
  <si>
    <t>1 242</t>
  </si>
  <si>
    <t>1 313</t>
  </si>
  <si>
    <t>4 353</t>
  </si>
  <si>
    <t>3 308</t>
  </si>
  <si>
    <t>1 102</t>
  </si>
  <si>
    <t>1 437</t>
  </si>
  <si>
    <t>4 179</t>
  </si>
  <si>
    <t>2 382 305</t>
  </si>
  <si>
    <t>2 461 269</t>
  </si>
  <si>
    <t>2 255 637</t>
  </si>
  <si>
    <t>2 564 025</t>
  </si>
  <si>
    <t>663 333</t>
  </si>
  <si>
    <t>652 981</t>
  </si>
  <si>
    <t>617 082</t>
  </si>
  <si>
    <t>608 138</t>
  </si>
  <si>
    <t>2 541 534</t>
  </si>
  <si>
    <t>647 929</t>
  </si>
  <si>
    <t>614 535</t>
  </si>
  <si>
    <t>614 531</t>
  </si>
  <si>
    <t>628 746</t>
  </si>
  <si>
    <t>2 505 741</t>
  </si>
  <si>
    <t>580 307</t>
  </si>
  <si>
    <t>633 550</t>
  </si>
  <si>
    <t>593 747</t>
  </si>
  <si>
    <t>552 152</t>
  </si>
  <si>
    <t>2 359 756</t>
  </si>
  <si>
    <t>Sales volume_Moto</t>
  </si>
  <si>
    <t>47 403</t>
  </si>
  <si>
    <t>60 152</t>
  </si>
  <si>
    <t>51 778</t>
  </si>
  <si>
    <t>43 562</t>
  </si>
  <si>
    <t>202 895</t>
  </si>
  <si>
    <t>42 592</t>
  </si>
  <si>
    <t>65 018</t>
  </si>
  <si>
    <t>48 999</t>
  </si>
  <si>
    <t>37 652</t>
  </si>
  <si>
    <t>194 261</t>
  </si>
  <si>
    <t>34 774</t>
  </si>
  <si>
    <t>41 933</t>
  </si>
  <si>
    <t>52 892</t>
  </si>
  <si>
    <t>39 673</t>
  </si>
  <si>
    <t>169 272</t>
  </si>
  <si>
    <t>38 606</t>
  </si>
  <si>
    <t>54 582</t>
  </si>
  <si>
    <t>43 744</t>
  </si>
  <si>
    <t>38 230</t>
  </si>
  <si>
    <t>175 162</t>
  </si>
  <si>
    <t>35 858</t>
  </si>
  <si>
    <t>51 117</t>
  </si>
  <si>
    <t>39 818</t>
  </si>
  <si>
    <t>38 773</t>
  </si>
  <si>
    <t>165 566</t>
  </si>
  <si>
    <t>35 636</t>
  </si>
  <si>
    <t>52 753</t>
  </si>
  <si>
    <t>39 429</t>
  </si>
  <si>
    <t>36 335</t>
  </si>
  <si>
    <t>164 153</t>
  </si>
  <si>
    <t>33 788</t>
  </si>
  <si>
    <t>46 966</t>
  </si>
  <si>
    <t>35 290</t>
  </si>
  <si>
    <t>28 988</t>
  </si>
  <si>
    <t>145 032</t>
  </si>
  <si>
    <t>Production volume_Moto</t>
  </si>
  <si>
    <t>215 932</t>
  </si>
  <si>
    <t>187 500</t>
  </si>
  <si>
    <t>168 104</t>
  </si>
  <si>
    <t>187 116</t>
  </si>
  <si>
    <t>41 284</t>
  </si>
  <si>
    <t>46 724</t>
  </si>
  <si>
    <t>37 172</t>
  </si>
  <si>
    <t>37 507</t>
  </si>
  <si>
    <t>162 687</t>
  </si>
  <si>
    <t>54 466</t>
  </si>
  <si>
    <t>51 086</t>
  </si>
  <si>
    <t>41 443</t>
  </si>
  <si>
    <t>38 687</t>
  </si>
  <si>
    <t>185 682</t>
  </si>
  <si>
    <t>40 280</t>
  </si>
  <si>
    <t>44 105</t>
  </si>
  <si>
    <t>31 458</t>
  </si>
  <si>
    <t>29 712</t>
  </si>
  <si>
    <t>145 555</t>
  </si>
  <si>
    <t>Bresil</t>
  </si>
  <si>
    <t>Espagne</t>
  </si>
  <si>
    <t>Autres</t>
  </si>
  <si>
    <t>Année</t>
  </si>
  <si>
    <t>2016</t>
  </si>
  <si>
    <t>Immobilisations incorporelles</t>
  </si>
  <si>
    <t>Immobilisations corporelles</t>
  </si>
  <si>
    <t>Produits loués</t>
  </si>
  <si>
    <t>Participations comptabilisées</t>
  </si>
  <si>
    <t>Autres investissements</t>
  </si>
  <si>
    <t>Créances de financement des ventes</t>
  </si>
  <si>
    <t>Actifs financiers</t>
  </si>
  <si>
    <t>Taxe différée</t>
  </si>
  <si>
    <t>Autres actifs</t>
  </si>
  <si>
    <t>Inventaires</t>
  </si>
  <si>
    <t>Créances clients</t>
  </si>
  <si>
    <t>Impôt actuel</t>
  </si>
  <si>
    <t>Trésorerie et équivalents de trésorerie</t>
  </si>
  <si>
    <t>Total des actifs</t>
  </si>
  <si>
    <t>année</t>
  </si>
  <si>
    <t>2020</t>
  </si>
  <si>
    <t>Capital souscrit</t>
  </si>
  <si>
    <t>Réserves de capital</t>
  </si>
  <si>
    <t>Réserves de revenus</t>
  </si>
  <si>
    <t>Autres capitaux propres accumulés</t>
  </si>
  <si>
    <t>Intérêts minoritaires</t>
  </si>
  <si>
    <t>Capitaux propres</t>
  </si>
  <si>
    <t>Provisions pour risques et charges</t>
  </si>
  <si>
    <t>autres provisions</t>
  </si>
  <si>
    <t>Passifs financiers</t>
  </si>
  <si>
    <t>Autres passifs</t>
  </si>
  <si>
    <t>Dettes commerciales</t>
  </si>
  <si>
    <t>Dettes</t>
  </si>
  <si>
    <t>Total des capitaux propres et du passif</t>
  </si>
  <si>
    <t>group</t>
  </si>
  <si>
    <t>automotive</t>
  </si>
  <si>
    <t>financial services</t>
  </si>
  <si>
    <t>Bénéfice/perte avant impôt</t>
  </si>
  <si>
    <t>Impôts sur le revenu payés</t>
  </si>
  <si>
    <t>Intérêts reçus</t>
  </si>
  <si>
    <t>NA</t>
  </si>
  <si>
    <t xml:space="preserve">Autres intérêts et produits/charges assimilés </t>
  </si>
  <si>
    <t>Amortissements et dépréciations des immobilisations corporelles et incorporelles</t>
  </si>
  <si>
    <t>Autres produits et charges non monétaires</t>
  </si>
  <si>
    <t>Résultat des investissements</t>
  </si>
  <si>
    <t>Variation des produits loués</t>
  </si>
  <si>
    <t>Variation des créances liées au financement des ventes</t>
  </si>
  <si>
    <t>Variation du fonds de roulement</t>
  </si>
  <si>
    <t>Variation des stocks</t>
  </si>
  <si>
    <t>Variation des créances commerciales</t>
  </si>
  <si>
    <t>Variation des dettes commerciales</t>
  </si>
  <si>
    <t>Variation des provisions</t>
  </si>
  <si>
    <t>Variation des autres actifs et passifs opérationnels</t>
  </si>
  <si>
    <t>Flux de trésorerie entrants/sortants liés aux activités opérationnelles</t>
  </si>
  <si>
    <t>Investissement total dans les immobilisations incorporelles et corporelles</t>
  </si>
  <si>
    <t>Produit des subventions pour les immobilisations incorporelles et les immobilisations corporelles</t>
  </si>
  <si>
    <t>Produits de cession d'immobilisations incorporelles et d'immobilisations corporelles</t>
  </si>
  <si>
    <t>Dépenses pour les actifs d'investissement</t>
  </si>
  <si>
    <t>Produits de la cession d'actifs de placement et d'autres unités opérationnelles</t>
  </si>
  <si>
    <t>623 5</t>
  </si>
  <si>
    <t>Investissements en titres négociables et fonds d'investissement</t>
  </si>
  <si>
    <t>Produits de la vente de titres négociables et de fonds d'investissement</t>
  </si>
  <si>
    <t>Flux de trésorerie entrants/sortants liés aux activités d'investissement</t>
  </si>
  <si>
    <t>Apports en capitaux propres</t>
  </si>
  <si>
    <t>Paiement du dividende de l'année précédente</t>
  </si>
  <si>
    <t>Opérations de financement et transactions sur capitaux propres intragroupe</t>
  </si>
  <si>
    <t>Intérêts payés</t>
  </si>
  <si>
    <t>Produit de l'émission de passifs financiers non courants</t>
  </si>
  <si>
    <t>Remboursement de passifs financiers non courants</t>
  </si>
  <si>
    <t>Variation des autres passifs financiers</t>
  </si>
  <si>
    <t>Flux de trésorerie entrants/sortants liés aux activités de financement</t>
  </si>
  <si>
    <t>Effet des variations de  taux de change sur la trésorerie et les équivalents de trésorerie</t>
  </si>
  <si>
    <t>Effet des changements dans la composition du Groupe sur la trésorerie et les équivalents de trésorerie</t>
  </si>
  <si>
    <t>Variation de la trésorerie et des équivalents de trésorerie</t>
  </si>
  <si>
    <t>Trésorerie et équivalents de trésorerie au 1er janvier</t>
  </si>
  <si>
    <t>Trésorerie et équivalents de trésorerie au 31 décembre</t>
  </si>
  <si>
    <t>2012</t>
  </si>
  <si>
    <t>Flux de trésorerie liés aux activités d'investissement</t>
  </si>
  <si>
    <t>–</t>
  </si>
  <si>
    <t>2014</t>
  </si>
  <si>
    <t>2013</t>
  </si>
  <si>
    <t>Résultats opérationnels</t>
  </si>
  <si>
    <t>Marge brute</t>
  </si>
  <si>
    <t>Résultat financier</t>
  </si>
  <si>
    <t>Bénéfices avant impôt</t>
  </si>
  <si>
    <t>Bénéfice net de l'année</t>
  </si>
  <si>
    <t>2022</t>
  </si>
  <si>
    <t>2021</t>
  </si>
  <si>
    <t>2015</t>
  </si>
  <si>
    <t>ACTIFS</t>
  </si>
  <si>
    <t>Participations comptabilisées selon la méthode de la mise en équivalence</t>
  </si>
  <si>
    <t>PASSIFS ET CAPITAUX PROPRES</t>
  </si>
  <si>
    <t>Capitaux propres attribuables aux actionnaires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</si>
</sst>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%"/>
    <numFmt numFmtId="166" formatCode="0.0"/>
  </numFmts>
  <fonts count="42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&quot;bmw group condensed&quot;"/>
    </font>
    <font>
      <sz val="10.0"/>
      <color theme="1"/>
      <name val="Arial"/>
    </font>
    <font>
      <sz val="10.0"/>
      <color theme="1"/>
      <name val="&quot;bmw group condensed&quot;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FFFFFF"/>
      <name val="Calibri"/>
    </font>
    <font>
      <b/>
      <sz val="10.0"/>
      <color rgb="FF0070C0"/>
      <name val="Arial"/>
    </font>
    <font>
      <b/>
      <sz val="10.0"/>
      <color rgb="FF000000"/>
      <name val="Arial"/>
    </font>
    <font>
      <b/>
      <sz val="10.0"/>
      <color rgb="FF00B0F0"/>
      <name val="Arial"/>
    </font>
    <font>
      <b/>
      <sz val="10.0"/>
      <color rgb="FF29211A"/>
      <name val="&quot;bmw group condensed&quot;"/>
    </font>
    <font>
      <sz val="10.0"/>
      <color rgb="FF000000"/>
      <name val="Arial"/>
    </font>
    <font>
      <b/>
      <sz val="8.0"/>
      <color rgb="FF29211A"/>
      <name val="Arial"/>
    </font>
    <font>
      <b/>
      <sz val="8.0"/>
      <color theme="1"/>
      <name val="Arial"/>
    </font>
    <font>
      <b/>
      <sz val="8.0"/>
      <color rgb="FF0070C0"/>
      <name val="Arial"/>
    </font>
    <font>
      <b/>
      <sz val="10.0"/>
      <color rgb="FF0070C0"/>
      <name val="&quot;bmw group condensed&quot;"/>
    </font>
    <font>
      <sz val="10.0"/>
      <color rgb="FF29211A"/>
      <name val="&quot;bmw group condensed&quot;"/>
    </font>
    <font>
      <b/>
      <sz val="8.0"/>
      <color theme="1"/>
      <name val="&quot;bmw group condensed&quot;"/>
    </font>
    <font>
      <b/>
      <sz val="8.0"/>
      <color rgb="FF0070C0"/>
      <name val="&quot;bmw group condensed&quot;"/>
    </font>
    <font>
      <b/>
      <sz val="8.0"/>
      <color rgb="FF29211A"/>
      <name val="&quot;bmw group condensed&quot;"/>
    </font>
    <font>
      <sz val="10.0"/>
      <color rgb="FF29211A"/>
      <name val="Arial"/>
    </font>
    <font>
      <sz val="11.0"/>
      <color rgb="FF29211A"/>
      <name val="Arial"/>
    </font>
    <font>
      <b/>
      <sz val="11.0"/>
      <color rgb="FF0070C0"/>
      <name val="&quot;bmw group condensed&quot;"/>
    </font>
    <font>
      <sz val="11.0"/>
      <color theme="1"/>
      <name val="&quot;bmw group condensed&quot;"/>
    </font>
    <font>
      <b/>
      <sz val="11.0"/>
      <color rgb="FF0070C0"/>
      <name val="Arial"/>
    </font>
    <font>
      <b/>
      <sz val="11.0"/>
      <color rgb="FF29211A"/>
      <name val="&quot;bmw group condensed&quot;"/>
    </font>
    <font>
      <sz val="11.0"/>
      <color theme="1"/>
      <name val="Arial"/>
    </font>
    <font>
      <sz val="11.0"/>
      <color rgb="FF29211A"/>
      <name val="&quot;bmw group condensed&quot;"/>
    </font>
    <font>
      <b/>
      <sz val="10.0"/>
      <color rgb="FF29211A"/>
      <name val="Arial"/>
    </font>
    <font>
      <b/>
      <sz val="11.0"/>
      <color rgb="FF29211A"/>
      <name val="Arial"/>
    </font>
    <font>
      <b/>
      <sz val="9.0"/>
      <color theme="1"/>
      <name val="Arial"/>
    </font>
    <font>
      <sz val="10.0"/>
      <color rgb="FF1C1D20"/>
      <name val="Roboto"/>
    </font>
    <font>
      <b/>
      <sz val="11.0"/>
      <color rgb="FF335F7D"/>
      <name val="Calibri"/>
    </font>
    <font>
      <b/>
      <sz val="11.0"/>
      <color rgb="FF8A8A8A"/>
      <name val="Calibri"/>
    </font>
    <font>
      <b/>
      <sz val="9.0"/>
      <color rgb="FF8A8A8A"/>
      <name val="Arial"/>
    </font>
    <font>
      <b/>
      <sz val="9.0"/>
      <color rgb="FF335F7D"/>
      <name val="Arial"/>
    </font>
    <font>
      <b/>
      <sz val="12.0"/>
      <color theme="1"/>
      <name val="Calibri"/>
    </font>
    <font>
      <b/>
      <sz val="11.0"/>
      <color theme="1"/>
      <name val="Arial"/>
    </font>
    <font>
      <sz val="12.0"/>
      <color theme="1"/>
      <name val="Calibri"/>
    </font>
    <font>
      <b/>
      <sz val="12.0"/>
      <color rgb="FF202124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3">
    <border/>
    <border>
      <left/>
      <right/>
      <top/>
      <bottom/>
    </border>
    <border>
      <left/>
      <right/>
      <top/>
      <bottom style="thin">
        <color rgb="FF29211A"/>
      </bottom>
    </border>
    <border>
      <left/>
      <right/>
      <top style="thin">
        <color rgb="FF29211A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29211A"/>
      </bottom>
    </border>
    <border>
      <left/>
      <right/>
      <top/>
      <bottom style="thin">
        <color rgb="FF000000"/>
      </bottom>
    </border>
    <border>
      <left/>
      <right style="thin">
        <color rgb="FF00B0F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B0F0"/>
      </right>
      <top style="thin">
        <color rgb="FF00BBFE"/>
      </top>
      <bottom/>
    </border>
    <border>
      <left/>
      <right/>
      <top/>
      <bottom style="thin">
        <color rgb="FF0076BF"/>
      </bottom>
    </border>
    <border>
      <left/>
      <right/>
      <top style="thin">
        <color rgb="FF000000"/>
      </top>
      <bottom/>
    </border>
    <border>
      <left/>
      <right/>
      <top style="thin">
        <color rgb="FF29211A"/>
      </top>
      <bottom style="thin">
        <color rgb="FF29211A"/>
      </bottom>
    </border>
    <border>
      <left/>
      <right style="thin">
        <color rgb="FF00B0F0"/>
      </right>
      <top style="thin">
        <color rgb="FF00BBFE"/>
      </top>
      <bottom style="thin">
        <color rgb="FF00BBFE"/>
      </bottom>
    </border>
    <border>
      <left/>
      <right style="thin">
        <color rgb="FF00B0F0"/>
      </right>
      <top/>
      <bottom style="thin">
        <color rgb="FF00BBFE"/>
      </bottom>
    </border>
    <border>
      <right style="thin">
        <color rgb="FF000000"/>
      </right>
      <bottom style="thin">
        <color rgb="FF000000"/>
      </bottom>
    </border>
    <border>
      <bottom style="thick">
        <color rgb="FF29211A"/>
      </bottom>
    </border>
    <border>
      <left/>
      <right/>
      <top/>
      <bottom style="thick">
        <color rgb="FF0070C0"/>
      </bottom>
    </border>
    <border>
      <left/>
      <right/>
      <top/>
      <bottom style="thick">
        <color rgb="FF0077BF"/>
      </bottom>
    </border>
    <border>
      <bottom style="thin">
        <color rgb="FF0076BF"/>
      </bottom>
    </border>
    <border>
      <bottom style="thick">
        <color rgb="FF0070C0"/>
      </bottom>
    </border>
    <border>
      <right style="thin">
        <color rgb="FFEFEFEF"/>
      </right>
      <bottom style="thin">
        <color rgb="FFEFEFEF"/>
      </bottom>
    </border>
    <border>
      <bottom style="thick">
        <color rgb="FF335F7D"/>
      </bottom>
    </border>
    <border>
      <bottom style="thick">
        <color rgb="FF808080"/>
      </bottom>
    </border>
    <border>
      <bottom style="thin">
        <color rgb="FFE4E4E5"/>
      </bottom>
    </border>
    <border>
      <left/>
      <right/>
      <top/>
      <bottom style="thin">
        <color rgb="FFE4E4E5"/>
      </bottom>
    </border>
    <border>
      <left/>
      <right style="thin">
        <color rgb="FFEFEFEF"/>
      </right>
      <top/>
      <bottom style="thin">
        <color rgb="FFEFEFEF"/>
      </bottom>
    </border>
    <border>
      <top style="thick">
        <color rgb="FF29211A"/>
      </top>
      <bottom style="thin">
        <color rgb="FF29211A"/>
      </bottom>
    </border>
    <border>
      <top style="thin">
        <color rgb="FFE4E4E5"/>
      </top>
      <bottom style="thick">
        <color rgb="FF335F7D"/>
      </bottom>
    </border>
    <border>
      <top style="thin">
        <color rgb="FFE4E4E5"/>
      </top>
      <bottom style="thick">
        <color rgb="FF808080"/>
      </bottom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49" xfId="0" applyAlignment="1" applyBorder="1" applyFont="1" applyNumberFormat="1">
      <alignment shrinkToFit="0" wrapText="1"/>
    </xf>
    <xf borderId="3" fillId="2" fontId="1" numFmtId="164" xfId="0" applyAlignment="1" applyBorder="1" applyFont="1" applyNumberFormat="1">
      <alignment horizontal="center" shrinkToFit="0" wrapText="1"/>
    </xf>
    <xf borderId="4" fillId="2" fontId="1" numFmtId="164" xfId="0" applyAlignment="1" applyBorder="1" applyFont="1" applyNumberForma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49" xfId="0" applyAlignment="1" applyBorder="1" applyFont="1" applyNumberFormat="1">
      <alignment horizontal="center" shrinkToFit="0" wrapText="1"/>
    </xf>
    <xf borderId="3" fillId="2" fontId="2" numFmtId="49" xfId="0" applyAlignment="1" applyBorder="1" applyFont="1" applyNumberFormat="1">
      <alignment horizontal="center" shrinkToFit="0" wrapText="1"/>
    </xf>
    <xf borderId="3" fillId="2" fontId="2" numFmtId="0" xfId="0" applyAlignment="1" applyBorder="1" applyFont="1">
      <alignment horizontal="center" shrinkToFit="0" wrapText="1"/>
    </xf>
    <xf borderId="2" fillId="3" fontId="1" numFmtId="49" xfId="0" applyAlignment="1" applyBorder="1" applyFill="1" applyFont="1" applyNumberFormat="1">
      <alignment shrinkToFit="0" wrapText="1"/>
    </xf>
    <xf borderId="5" fillId="0" fontId="3" numFmtId="3" xfId="0" applyBorder="1" applyFont="1" applyNumberFormat="1"/>
    <xf borderId="6" fillId="4" fontId="1" numFmtId="3" xfId="0" applyAlignment="1" applyBorder="1" applyFill="1" applyFont="1" applyNumberFormat="1">
      <alignment horizontal="right" shrinkToFit="0" wrapText="1"/>
    </xf>
    <xf borderId="7" fillId="4" fontId="1" numFmtId="3" xfId="0" applyAlignment="1" applyBorder="1" applyFont="1" applyNumberFormat="1">
      <alignment horizontal="right" shrinkToFit="0" wrapText="1"/>
    </xf>
    <xf borderId="6" fillId="4" fontId="2" numFmtId="3" xfId="0" applyAlignment="1" applyBorder="1" applyFont="1" applyNumberFormat="1">
      <alignment horizontal="right" shrinkToFit="0" wrapText="1"/>
    </xf>
    <xf borderId="5" fillId="0" fontId="3" numFmtId="49" xfId="0" applyAlignment="1" applyBorder="1" applyFont="1" applyNumberFormat="1">
      <alignment shrinkToFit="0" wrapText="1"/>
    </xf>
    <xf borderId="6" fillId="4" fontId="4" numFmtId="3" xfId="0" applyAlignment="1" applyBorder="1" applyFont="1" applyNumberFormat="1">
      <alignment horizontal="right" shrinkToFit="0" wrapText="1"/>
    </xf>
    <xf borderId="2" fillId="5" fontId="1" numFmtId="49" xfId="0" applyAlignment="1" applyBorder="1" applyFill="1" applyFont="1" applyNumberFormat="1">
      <alignment shrinkToFit="0" wrapText="1"/>
    </xf>
    <xf borderId="6" fillId="5" fontId="1" numFmtId="165" xfId="0" applyAlignment="1" applyBorder="1" applyFont="1" applyNumberFormat="1">
      <alignment horizontal="right" shrinkToFit="0" wrapText="1"/>
    </xf>
    <xf borderId="7" fillId="5" fontId="1" numFmtId="165" xfId="0" applyAlignment="1" applyBorder="1" applyFont="1" applyNumberFormat="1">
      <alignment horizontal="right" shrinkToFit="0" wrapText="1"/>
    </xf>
    <xf borderId="6" fillId="5" fontId="2" numFmtId="165" xfId="0" applyAlignment="1" applyBorder="1" applyFont="1" applyNumberFormat="1">
      <alignment horizontal="right" shrinkToFit="0" wrapText="1"/>
    </xf>
    <xf borderId="6" fillId="5" fontId="4" numFmtId="165" xfId="0" applyAlignment="1" applyBorder="1" applyFont="1" applyNumberFormat="1">
      <alignment horizontal="right"/>
    </xf>
    <xf borderId="2" fillId="6" fontId="1" numFmtId="49" xfId="0" applyAlignment="1" applyBorder="1" applyFill="1" applyFont="1" applyNumberFormat="1">
      <alignment shrinkToFit="0" wrapText="1"/>
    </xf>
    <xf borderId="6" fillId="5" fontId="5" numFmtId="165" xfId="0" applyBorder="1" applyFont="1" applyNumberFormat="1"/>
    <xf borderId="2" fillId="7" fontId="1" numFmtId="49" xfId="0" applyAlignment="1" applyBorder="1" applyFill="1" applyFont="1" applyNumberFormat="1">
      <alignment shrinkToFit="0" wrapText="1"/>
    </xf>
    <xf borderId="2" fillId="4" fontId="3" numFmtId="49" xfId="0" applyAlignment="1" applyBorder="1" applyFont="1" applyNumberFormat="1">
      <alignment shrinkToFit="0" wrapText="1"/>
    </xf>
    <xf borderId="2" fillId="8" fontId="1" numFmtId="49" xfId="0" applyAlignment="1" applyBorder="1" applyFill="1" applyFont="1" applyNumberFormat="1">
      <alignment shrinkToFit="0" wrapText="1"/>
    </xf>
    <xf borderId="2" fillId="9" fontId="1" numFmtId="49" xfId="0" applyAlignment="1" applyBorder="1" applyFill="1" applyFont="1" applyNumberFormat="1">
      <alignment shrinkToFit="0" wrapText="1"/>
    </xf>
    <xf borderId="2" fillId="10" fontId="1" numFmtId="49" xfId="0" applyAlignment="1" applyBorder="1" applyFill="1" applyFont="1" applyNumberFormat="1">
      <alignment shrinkToFit="0" wrapText="1"/>
    </xf>
    <xf borderId="0" fillId="0" fontId="5" numFmtId="0" xfId="0" applyFont="1"/>
    <xf borderId="8" fillId="0" fontId="5" numFmtId="0" xfId="0" applyBorder="1" applyFont="1"/>
    <xf borderId="9" fillId="0" fontId="5" numFmtId="1" xfId="0" applyAlignment="1" applyBorder="1" applyFont="1" applyNumberFormat="1">
      <alignment horizontal="right"/>
    </xf>
    <xf borderId="9" fillId="0" fontId="5" numFmtId="0" xfId="0" applyAlignment="1" applyBorder="1" applyFont="1">
      <alignment horizontal="right"/>
    </xf>
    <xf borderId="1" fillId="11" fontId="6" numFmtId="0" xfId="0" applyBorder="1" applyFill="1" applyFont="1"/>
    <xf borderId="10" fillId="11" fontId="6" numFmtId="0" xfId="0" applyBorder="1" applyFont="1"/>
    <xf borderId="4" fillId="11" fontId="6" numFmtId="3" xfId="0" applyAlignment="1" applyBorder="1" applyFont="1" applyNumberFormat="1">
      <alignment horizontal="right"/>
    </xf>
    <xf borderId="6" fillId="4" fontId="5" numFmtId="3" xfId="0" applyAlignment="1" applyBorder="1" applyFont="1" applyNumberFormat="1">
      <alignment horizontal="right"/>
    </xf>
    <xf borderId="9" fillId="0" fontId="5" numFmtId="3" xfId="0" applyAlignment="1" applyBorder="1" applyFont="1" applyNumberFormat="1">
      <alignment horizontal="right"/>
    </xf>
    <xf borderId="6" fillId="4" fontId="5" numFmtId="3" xfId="0" applyBorder="1" applyFont="1" applyNumberFormat="1"/>
    <xf borderId="11" fillId="11" fontId="6" numFmtId="0" xfId="0" applyBorder="1" applyFont="1"/>
    <xf borderId="6" fillId="11" fontId="6" numFmtId="3" xfId="0" applyAlignment="1" applyBorder="1" applyFont="1" applyNumberFormat="1">
      <alignment horizontal="right"/>
    </xf>
    <xf borderId="1" fillId="12" fontId="7" numFmtId="0" xfId="0" applyBorder="1" applyFill="1" applyFont="1"/>
    <xf borderId="11" fillId="12" fontId="6" numFmtId="0" xfId="0" applyBorder="1" applyFont="1"/>
    <xf borderId="6" fillId="12" fontId="7" numFmtId="3" xfId="0" applyAlignment="1" applyBorder="1" applyFont="1" applyNumberFormat="1">
      <alignment horizontal="right"/>
    </xf>
    <xf borderId="1" fillId="12" fontId="5" numFmtId="0" xfId="0" applyBorder="1" applyFont="1"/>
    <xf borderId="1" fillId="12" fontId="3" numFmtId="0" xfId="0" applyBorder="1" applyFont="1"/>
    <xf borderId="1" fillId="12" fontId="8" numFmtId="0" xfId="0" applyBorder="1" applyFont="1"/>
    <xf borderId="11" fillId="12" fontId="8" numFmtId="0" xfId="0" applyBorder="1" applyFont="1"/>
    <xf borderId="0" fillId="0" fontId="5" numFmtId="3" xfId="0" applyFont="1" applyNumberFormat="1"/>
    <xf borderId="6" fillId="4" fontId="9" numFmtId="3" xfId="0" applyAlignment="1" applyBorder="1" applyFont="1" applyNumberFormat="1">
      <alignment horizontal="right" shrinkToFit="0" wrapText="1"/>
    </xf>
    <xf borderId="0" fillId="0" fontId="5" numFmtId="166" xfId="0" applyFont="1" applyNumberFormat="1"/>
    <xf borderId="0" fillId="0" fontId="5" numFmtId="1" xfId="0" applyFont="1" applyNumberFormat="1"/>
    <xf borderId="1" fillId="13" fontId="10" numFmtId="0" xfId="0" applyBorder="1" applyFill="1" applyFont="1"/>
    <xf borderId="2" fillId="13" fontId="1" numFmtId="49" xfId="0" applyAlignment="1" applyBorder="1" applyFont="1" applyNumberFormat="1">
      <alignment horizontal="left"/>
    </xf>
    <xf borderId="3" fillId="13" fontId="11" numFmtId="164" xfId="0" applyAlignment="1" applyBorder="1" applyFont="1" applyNumberFormat="1">
      <alignment horizontal="center"/>
    </xf>
    <xf borderId="4" fillId="13" fontId="11" numFmtId="164" xfId="0" applyAlignment="1" applyBorder="1" applyFont="1" applyNumberFormat="1">
      <alignment horizontal="center"/>
    </xf>
    <xf borderId="3" fillId="13" fontId="1" numFmtId="0" xfId="0" applyAlignment="1" applyBorder="1" applyFont="1">
      <alignment horizontal="center"/>
    </xf>
    <xf borderId="4" fillId="13" fontId="1" numFmtId="164" xfId="0" applyAlignment="1" applyBorder="1" applyFont="1" applyNumberFormat="1">
      <alignment horizontal="center"/>
    </xf>
    <xf borderId="3" fillId="13" fontId="1" numFmtId="164" xfId="0" applyAlignment="1" applyBorder="1" applyFont="1" applyNumberFormat="1">
      <alignment horizontal="center"/>
    </xf>
    <xf borderId="3" fillId="13" fontId="9" numFmtId="49" xfId="0" applyAlignment="1" applyBorder="1" applyFont="1" applyNumberFormat="1">
      <alignment horizontal="center"/>
    </xf>
    <xf borderId="3" fillId="13" fontId="1" numFmtId="49" xfId="0" applyAlignment="1" applyBorder="1" applyFont="1" applyNumberFormat="1">
      <alignment horizontal="center"/>
    </xf>
    <xf borderId="3" fillId="13" fontId="2" numFmtId="49" xfId="0" applyAlignment="1" applyBorder="1" applyFont="1" applyNumberFormat="1">
      <alignment horizontal="center"/>
    </xf>
    <xf borderId="3" fillId="13" fontId="12" numFmtId="49" xfId="0" applyAlignment="1" applyBorder="1" applyFont="1" applyNumberFormat="1">
      <alignment horizontal="center"/>
    </xf>
    <xf borderId="3" fillId="13" fontId="12" numFmtId="0" xfId="0" applyAlignment="1" applyBorder="1" applyFont="1">
      <alignment horizontal="center"/>
    </xf>
    <xf borderId="2" fillId="4" fontId="1" numFmtId="49" xfId="0" applyAlignment="1" applyBorder="1" applyFont="1" applyNumberFormat="1">
      <alignment horizontal="left"/>
    </xf>
    <xf borderId="2" fillId="4" fontId="3" numFmtId="49" xfId="0" applyAlignment="1" applyBorder="1" applyFont="1" applyNumberFormat="1">
      <alignment horizontal="left"/>
    </xf>
    <xf borderId="6" fillId="4" fontId="11" numFmtId="3" xfId="0" applyAlignment="1" applyBorder="1" applyFont="1" applyNumberFormat="1">
      <alignment horizontal="right"/>
    </xf>
    <xf borderId="1" fillId="4" fontId="11" numFmtId="3" xfId="0" applyAlignment="1" applyBorder="1" applyFont="1" applyNumberFormat="1">
      <alignment horizontal="right"/>
    </xf>
    <xf borderId="12" fillId="4" fontId="11" numFmtId="3" xfId="0" applyAlignment="1" applyBorder="1" applyFont="1" applyNumberFormat="1">
      <alignment horizontal="right"/>
    </xf>
    <xf borderId="1" fillId="4" fontId="1" numFmtId="3" xfId="0" applyAlignment="1" applyBorder="1" applyFont="1" applyNumberFormat="1">
      <alignment horizontal="right"/>
    </xf>
    <xf borderId="6" fillId="4" fontId="1" numFmtId="3" xfId="0" applyAlignment="1" applyBorder="1" applyFont="1" applyNumberFormat="1">
      <alignment horizontal="right"/>
    </xf>
    <xf borderId="13" fillId="4" fontId="9" numFmtId="3" xfId="0" applyAlignment="1" applyBorder="1" applyFont="1" applyNumberFormat="1">
      <alignment horizontal="right"/>
    </xf>
    <xf borderId="13" fillId="4" fontId="1" numFmtId="3" xfId="0" applyAlignment="1" applyBorder="1" applyFont="1" applyNumberFormat="1">
      <alignment horizontal="right"/>
    </xf>
    <xf borderId="14" fillId="4" fontId="11" numFmtId="3" xfId="0" applyAlignment="1" applyBorder="1" applyFont="1" applyNumberFormat="1">
      <alignment horizontal="right"/>
    </xf>
    <xf borderId="4" fillId="4" fontId="11" numFmtId="3" xfId="0" applyAlignment="1" applyBorder="1" applyFont="1" applyNumberFormat="1">
      <alignment horizontal="right"/>
    </xf>
    <xf borderId="4" fillId="4" fontId="1" numFmtId="3" xfId="0" applyAlignment="1" applyBorder="1" applyFont="1" applyNumberFormat="1">
      <alignment horizontal="right"/>
    </xf>
    <xf borderId="6" fillId="4" fontId="11" numFmtId="49" xfId="0" applyAlignment="1" applyBorder="1" applyFont="1" applyNumberFormat="1">
      <alignment horizontal="right"/>
    </xf>
    <xf borderId="14" fillId="4" fontId="11" numFmtId="49" xfId="0" applyAlignment="1" applyBorder="1" applyFont="1" applyNumberFormat="1">
      <alignment horizontal="right"/>
    </xf>
    <xf borderId="1" fillId="4" fontId="11" numFmtId="49" xfId="0" applyAlignment="1" applyBorder="1" applyFont="1" applyNumberFormat="1">
      <alignment horizontal="right"/>
    </xf>
    <xf borderId="12" fillId="4" fontId="11" numFmtId="49" xfId="0" applyAlignment="1" applyBorder="1" applyFont="1" applyNumberFormat="1">
      <alignment horizontal="right"/>
    </xf>
    <xf borderId="14" fillId="4" fontId="1" numFmtId="49" xfId="0" applyAlignment="1" applyBorder="1" applyFont="1" applyNumberFormat="1">
      <alignment horizontal="right"/>
    </xf>
    <xf borderId="6" fillId="4" fontId="1" numFmtId="49" xfId="0" applyAlignment="1" applyBorder="1" applyFont="1" applyNumberFormat="1">
      <alignment horizontal="right"/>
    </xf>
    <xf borderId="15" fillId="4" fontId="3" numFmtId="49" xfId="0" applyAlignment="1" applyBorder="1" applyFont="1" applyNumberFormat="1">
      <alignment horizontal="left"/>
    </xf>
    <xf borderId="6" fillId="4" fontId="1" numFmtId="0" xfId="0" applyAlignment="1" applyBorder="1" applyFont="1">
      <alignment horizontal="left"/>
    </xf>
    <xf borderId="6" fillId="4" fontId="3" numFmtId="0" xfId="0" applyAlignment="1" applyBorder="1" applyFont="1">
      <alignment horizontal="left"/>
    </xf>
    <xf borderId="6" fillId="4" fontId="1" numFmtId="0" xfId="0" applyAlignment="1" applyBorder="1" applyFont="1">
      <alignment horizontal="right"/>
    </xf>
    <xf borderId="6" fillId="4" fontId="9" numFmtId="0" xfId="0" applyAlignment="1" applyBorder="1" applyFont="1">
      <alignment horizontal="right"/>
    </xf>
    <xf borderId="13" fillId="4" fontId="1" numFmtId="0" xfId="0" applyAlignment="1" applyBorder="1" applyFont="1">
      <alignment horizontal="right"/>
    </xf>
    <xf borderId="2" fillId="4" fontId="1" numFmtId="0" xfId="0" applyAlignment="1" applyBorder="1" applyFont="1">
      <alignment horizontal="left"/>
    </xf>
    <xf borderId="2" fillId="4" fontId="3" numFmtId="0" xfId="0" applyAlignment="1" applyBorder="1" applyFont="1">
      <alignment horizontal="left"/>
    </xf>
    <xf borderId="13" fillId="4" fontId="9" numFmtId="0" xfId="0" applyAlignment="1" applyBorder="1" applyFont="1">
      <alignment horizontal="right"/>
    </xf>
    <xf borderId="4" fillId="4" fontId="11" numFmtId="0" xfId="0" applyAlignment="1" applyBorder="1" applyFont="1">
      <alignment horizontal="right"/>
    </xf>
    <xf borderId="13" fillId="4" fontId="11" numFmtId="0" xfId="0" applyAlignment="1" applyBorder="1" applyFont="1">
      <alignment horizontal="right"/>
    </xf>
    <xf borderId="6" fillId="4" fontId="11" numFmtId="0" xfId="0" applyAlignment="1" applyBorder="1" applyFont="1">
      <alignment horizontal="right"/>
    </xf>
    <xf borderId="16" fillId="4" fontId="11" numFmtId="0" xfId="0" applyAlignment="1" applyBorder="1" applyFont="1">
      <alignment horizontal="right"/>
    </xf>
    <xf borderId="15" fillId="4" fontId="3" numFmtId="0" xfId="0" applyAlignment="1" applyBorder="1" applyFont="1">
      <alignment horizontal="left"/>
    </xf>
    <xf borderId="17" fillId="4" fontId="11" numFmtId="0" xfId="0" applyAlignment="1" applyBorder="1" applyFont="1">
      <alignment horizontal="right"/>
    </xf>
    <xf borderId="18" fillId="0" fontId="5" numFmtId="0" xfId="0" applyBorder="1" applyFont="1"/>
    <xf borderId="1" fillId="12" fontId="13" numFmtId="0" xfId="0" applyBorder="1" applyFont="1"/>
    <xf borderId="19" fillId="0" fontId="14" numFmtId="49" xfId="0" applyAlignment="1" applyBorder="1" applyFont="1" applyNumberFormat="1">
      <alignment shrinkToFit="0" wrapText="1"/>
    </xf>
    <xf borderId="5" fillId="0" fontId="15" numFmtId="49" xfId="0" applyAlignment="1" applyBorder="1" applyFont="1" applyNumberFormat="1">
      <alignment horizontal="center" shrinkToFit="0" wrapText="1"/>
    </xf>
    <xf borderId="20" fillId="6" fontId="16" numFmtId="0" xfId="0" applyAlignment="1" applyBorder="1" applyFont="1">
      <alignment horizontal="center" shrinkToFit="0" wrapText="1"/>
    </xf>
    <xf borderId="20" fillId="5" fontId="16" numFmtId="0" xfId="0" applyAlignment="1" applyBorder="1" applyFont="1">
      <alignment horizontal="center" shrinkToFit="0" wrapText="1"/>
    </xf>
    <xf borderId="21" fillId="14" fontId="16" numFmtId="49" xfId="0" applyAlignment="1" applyBorder="1" applyFill="1" applyFont="1" applyNumberFormat="1">
      <alignment horizontal="center" shrinkToFit="0" wrapText="1"/>
    </xf>
    <xf borderId="21" fillId="7" fontId="16" numFmtId="49" xfId="0" applyAlignment="1" applyBorder="1" applyFont="1" applyNumberFormat="1">
      <alignment horizontal="center" shrinkToFit="0" wrapText="1"/>
    </xf>
    <xf borderId="21" fillId="10" fontId="16" numFmtId="49" xfId="0" applyAlignment="1" applyBorder="1" applyFont="1" applyNumberFormat="1">
      <alignment horizontal="center" shrinkToFit="0" wrapText="1"/>
    </xf>
    <xf borderId="21" fillId="15" fontId="16" numFmtId="49" xfId="0" applyAlignment="1" applyBorder="1" applyFill="1" applyFont="1" applyNumberFormat="1">
      <alignment horizontal="center" shrinkToFit="0" wrapText="1"/>
    </xf>
    <xf borderId="22" fillId="0" fontId="9" numFmtId="3" xfId="0" applyAlignment="1" applyBorder="1" applyFont="1" applyNumberFormat="1">
      <alignment horizontal="right" shrinkToFit="0" wrapText="1"/>
    </xf>
    <xf borderId="22" fillId="0" fontId="17" numFmtId="3" xfId="0" applyAlignment="1" applyBorder="1" applyFont="1" applyNumberFormat="1">
      <alignment horizontal="right" shrinkToFit="0" wrapText="1"/>
    </xf>
    <xf borderId="22" fillId="0" fontId="3" numFmtId="3" xfId="0" applyAlignment="1" applyBorder="1" applyFont="1" applyNumberFormat="1">
      <alignment horizontal="right"/>
    </xf>
    <xf borderId="22" fillId="0" fontId="9" numFmtId="0" xfId="0" applyAlignment="1" applyBorder="1" applyFont="1">
      <alignment horizontal="right" shrinkToFit="0" wrapText="1"/>
    </xf>
    <xf borderId="22" fillId="0" fontId="17" numFmtId="49" xfId="0" applyAlignment="1" applyBorder="1" applyFont="1" applyNumberFormat="1">
      <alignment horizontal="right" shrinkToFit="0" wrapText="1"/>
    </xf>
    <xf borderId="22" fillId="0" fontId="3" numFmtId="49" xfId="0" applyBorder="1" applyFont="1" applyNumberFormat="1"/>
    <xf borderId="22" fillId="0" fontId="3" numFmtId="3" xfId="0" applyBorder="1" applyFont="1" applyNumberFormat="1"/>
    <xf borderId="13" fillId="12" fontId="9" numFmtId="3" xfId="0" applyAlignment="1" applyBorder="1" applyFont="1" applyNumberFormat="1">
      <alignment horizontal="right" shrinkToFit="0" wrapText="1"/>
    </xf>
    <xf borderId="2" fillId="11" fontId="1" numFmtId="49" xfId="0" applyAlignment="1" applyBorder="1" applyFont="1" applyNumberFormat="1">
      <alignment shrinkToFit="0" wrapText="1"/>
    </xf>
    <xf borderId="13" fillId="11" fontId="9" numFmtId="3" xfId="0" applyAlignment="1" applyBorder="1" applyFont="1" applyNumberFormat="1">
      <alignment horizontal="right" shrinkToFit="0" wrapText="1"/>
    </xf>
    <xf borderId="0" fillId="0" fontId="17" numFmtId="3" xfId="0" applyAlignment="1" applyFont="1" applyNumberFormat="1">
      <alignment horizontal="right" shrinkToFit="0" wrapText="1"/>
    </xf>
    <xf borderId="0" fillId="0" fontId="12" numFmtId="3" xfId="0" applyAlignment="1" applyFont="1" applyNumberFormat="1">
      <alignment horizontal="right" shrinkToFit="0" wrapText="1"/>
    </xf>
    <xf borderId="0" fillId="0" fontId="18" numFmtId="3" xfId="0" applyAlignment="1" applyFont="1" applyNumberFormat="1">
      <alignment horizontal="right" shrinkToFit="0" wrapText="1"/>
    </xf>
    <xf borderId="0" fillId="0" fontId="4" numFmtId="49" xfId="0" applyAlignment="1" applyFont="1" applyNumberFormat="1">
      <alignment horizontal="right" shrinkToFit="0" wrapText="1"/>
    </xf>
    <xf borderId="0" fillId="0" fontId="18" numFmtId="49" xfId="0" applyAlignment="1" applyFont="1" applyNumberFormat="1">
      <alignment horizontal="right" shrinkToFit="0" wrapText="1"/>
    </xf>
    <xf borderId="5" fillId="0" fontId="19" numFmtId="49" xfId="0" applyAlignment="1" applyBorder="1" applyFont="1" applyNumberFormat="1">
      <alignment horizontal="center" shrinkToFit="0" wrapText="1"/>
    </xf>
    <xf borderId="23" fillId="0" fontId="16" numFmtId="0" xfId="0" applyAlignment="1" applyBorder="1" applyFont="1">
      <alignment horizontal="right" shrinkToFit="0" wrapText="1"/>
    </xf>
    <xf borderId="19" fillId="0" fontId="14" numFmtId="49" xfId="0" applyAlignment="1" applyBorder="1" applyFont="1" applyNumberFormat="1">
      <alignment horizontal="right" shrinkToFit="0" wrapText="1"/>
    </xf>
    <xf borderId="23" fillId="0" fontId="20" numFmtId="49" xfId="0" applyAlignment="1" applyBorder="1" applyFont="1" applyNumberFormat="1">
      <alignment horizontal="right" shrinkToFit="0" wrapText="1"/>
    </xf>
    <xf borderId="23" fillId="0" fontId="16" numFmtId="49" xfId="0" applyAlignment="1" applyBorder="1" applyFont="1" applyNumberFormat="1">
      <alignment horizontal="center" shrinkToFit="0" wrapText="1"/>
    </xf>
    <xf borderId="19" fillId="0" fontId="21" numFmtId="49" xfId="0" applyAlignment="1" applyBorder="1" applyFont="1" applyNumberFormat="1">
      <alignment horizontal="right" shrinkToFit="0" wrapText="1"/>
    </xf>
    <xf borderId="5" fillId="0" fontId="22" numFmtId="3" xfId="0" applyAlignment="1" applyBorder="1" applyFont="1" applyNumberFormat="1">
      <alignment horizontal="right" shrinkToFit="0" wrapText="1"/>
    </xf>
    <xf borderId="5" fillId="0" fontId="23" numFmtId="3" xfId="0" applyAlignment="1" applyBorder="1" applyFont="1" applyNumberFormat="1">
      <alignment horizontal="right" shrinkToFit="0" wrapText="1"/>
    </xf>
    <xf borderId="22" fillId="0" fontId="24" numFmtId="0" xfId="0" applyAlignment="1" applyBorder="1" applyFont="1">
      <alignment horizontal="right" shrinkToFit="0" wrapText="1"/>
    </xf>
    <xf borderId="5" fillId="0" fontId="25" numFmtId="0" xfId="0" applyAlignment="1" applyBorder="1" applyFont="1">
      <alignment horizontal="right" shrinkToFit="0" wrapText="1"/>
    </xf>
    <xf borderId="22" fillId="0" fontId="26" numFmtId="0" xfId="0" applyAlignment="1" applyBorder="1" applyFont="1">
      <alignment horizontal="right" shrinkToFit="0" wrapText="1"/>
    </xf>
    <xf borderId="5" fillId="0" fontId="5" numFmtId="3" xfId="0" applyBorder="1" applyFont="1" applyNumberFormat="1"/>
    <xf borderId="22" fillId="0" fontId="24" numFmtId="3" xfId="0" applyAlignment="1" applyBorder="1" applyFont="1" applyNumberFormat="1">
      <alignment horizontal="right" shrinkToFit="0" wrapText="1"/>
    </xf>
    <xf borderId="5" fillId="0" fontId="25" numFmtId="3" xfId="0" applyAlignment="1" applyBorder="1" applyFont="1" applyNumberFormat="1">
      <alignment horizontal="right" shrinkToFit="0" wrapText="1"/>
    </xf>
    <xf borderId="22" fillId="0" fontId="26" numFmtId="3" xfId="0" applyAlignment="1" applyBorder="1" applyFont="1" applyNumberFormat="1">
      <alignment horizontal="right" shrinkToFit="0" wrapText="1"/>
    </xf>
    <xf borderId="22" fillId="0" fontId="5" numFmtId="3" xfId="0" applyBorder="1" applyFont="1" applyNumberFormat="1"/>
    <xf borderId="5" fillId="0" fontId="27" numFmtId="3" xfId="0" applyAlignment="1" applyBorder="1" applyFont="1" applyNumberFormat="1">
      <alignment horizontal="right" shrinkToFit="0" wrapText="1"/>
    </xf>
    <xf borderId="5" fillId="0" fontId="3" numFmtId="3" xfId="0" applyAlignment="1" applyBorder="1" applyFont="1" applyNumberFormat="1">
      <alignment horizontal="right" shrinkToFit="0" wrapText="1"/>
    </xf>
    <xf borderId="5" fillId="0" fontId="28" numFmtId="3" xfId="0" applyAlignment="1" applyBorder="1" applyFont="1" applyNumberFormat="1">
      <alignment horizontal="right" shrinkToFit="0" wrapText="1"/>
    </xf>
    <xf borderId="5" fillId="0" fontId="29" numFmtId="0" xfId="0" applyAlignment="1" applyBorder="1" applyFont="1">
      <alignment horizontal="right" shrinkToFit="0" wrapText="1"/>
    </xf>
    <xf borderId="5" fillId="0" fontId="29" numFmtId="3" xfId="0" applyAlignment="1" applyBorder="1" applyFont="1" applyNumberFormat="1">
      <alignment horizontal="right" shrinkToFit="0" wrapText="1"/>
    </xf>
    <xf borderId="5" fillId="0" fontId="27" numFmtId="0" xfId="0" applyAlignment="1" applyBorder="1" applyFont="1">
      <alignment horizontal="right" shrinkToFit="0" wrapText="1"/>
    </xf>
    <xf borderId="13" fillId="7" fontId="9" numFmtId="3" xfId="0" applyAlignment="1" applyBorder="1" applyFont="1" applyNumberFormat="1">
      <alignment horizontal="right" shrinkToFit="0" wrapText="1"/>
    </xf>
    <xf borderId="2" fillId="7" fontId="30" numFmtId="3" xfId="0" applyAlignment="1" applyBorder="1" applyFont="1" applyNumberFormat="1">
      <alignment horizontal="right" shrinkToFit="0" wrapText="1"/>
    </xf>
    <xf borderId="2" fillId="7" fontId="31" numFmtId="3" xfId="0" applyAlignment="1" applyBorder="1" applyFont="1" applyNumberFormat="1">
      <alignment horizontal="right" shrinkToFit="0" wrapText="1"/>
    </xf>
    <xf borderId="13" fillId="7" fontId="24" numFmtId="3" xfId="0" applyAlignment="1" applyBorder="1" applyFont="1" applyNumberFormat="1">
      <alignment horizontal="right" shrinkToFit="0" wrapText="1"/>
    </xf>
    <xf borderId="2" fillId="7" fontId="29" numFmtId="3" xfId="0" applyAlignment="1" applyBorder="1" applyFont="1" applyNumberFormat="1">
      <alignment horizontal="right" shrinkToFit="0" wrapText="1"/>
    </xf>
    <xf borderId="13" fillId="7" fontId="26" numFmtId="3" xfId="0" applyAlignment="1" applyBorder="1" applyFont="1" applyNumberFormat="1">
      <alignment horizontal="right" shrinkToFit="0" wrapText="1"/>
    </xf>
    <xf borderId="2" fillId="7" fontId="5" numFmtId="3" xfId="0" applyBorder="1" applyFont="1" applyNumberFormat="1"/>
    <xf borderId="5" fillId="0" fontId="22" numFmtId="49" xfId="0" applyAlignment="1" applyBorder="1" applyFont="1" applyNumberFormat="1">
      <alignment horizontal="right" shrinkToFit="0" wrapText="1"/>
    </xf>
    <xf borderId="5" fillId="0" fontId="23" numFmtId="49" xfId="0" applyAlignment="1" applyBorder="1" applyFont="1" applyNumberFormat="1">
      <alignment horizontal="right" shrinkToFit="0" wrapText="1"/>
    </xf>
    <xf borderId="22" fillId="0" fontId="24" numFmtId="49" xfId="0" applyAlignment="1" applyBorder="1" applyFont="1" applyNumberFormat="1">
      <alignment horizontal="right" shrinkToFit="0" wrapText="1"/>
    </xf>
    <xf borderId="22" fillId="0" fontId="9" numFmtId="49" xfId="0" applyAlignment="1" applyBorder="1" applyFont="1" applyNumberFormat="1">
      <alignment horizontal="right" shrinkToFit="0" wrapText="1"/>
    </xf>
    <xf borderId="5" fillId="0" fontId="9" numFmtId="3" xfId="0" applyAlignment="1" applyBorder="1" applyFont="1" applyNumberFormat="1">
      <alignment horizontal="right" shrinkToFit="0" wrapText="1"/>
    </xf>
    <xf borderId="5" fillId="0" fontId="9" numFmtId="49" xfId="0" applyAlignment="1" applyBorder="1" applyFont="1" applyNumberFormat="1">
      <alignment horizontal="right" shrinkToFit="0" wrapText="1"/>
    </xf>
    <xf borderId="0" fillId="0" fontId="19" numFmtId="49" xfId="0" applyAlignment="1" applyFont="1" applyNumberFormat="1">
      <alignment horizontal="center" shrinkToFit="0" wrapText="1"/>
    </xf>
    <xf borderId="0" fillId="0" fontId="15" numFmtId="49" xfId="0" applyAlignment="1" applyFont="1" applyNumberFormat="1">
      <alignment horizontal="center" shrinkToFit="0" wrapText="1"/>
    </xf>
    <xf borderId="0" fillId="0" fontId="32" numFmtId="49" xfId="0" applyAlignment="1" applyFont="1" applyNumberFormat="1">
      <alignment vertical="top"/>
    </xf>
    <xf borderId="0" fillId="0" fontId="20" numFmtId="0" xfId="0" applyAlignment="1" applyFont="1">
      <alignment horizontal="right" shrinkToFit="0" wrapText="1"/>
    </xf>
    <xf borderId="0" fillId="0" fontId="14" numFmtId="49" xfId="0" applyAlignment="1" applyFont="1" applyNumberFormat="1">
      <alignment horizontal="right" shrinkToFit="0" wrapText="1"/>
    </xf>
    <xf borderId="0" fillId="0" fontId="16" numFmtId="49" xfId="0" applyAlignment="1" applyFont="1" applyNumberFormat="1">
      <alignment horizontal="right" shrinkToFit="0" wrapText="1"/>
    </xf>
    <xf borderId="0" fillId="0" fontId="6" numFmtId="49" xfId="0" applyFont="1" applyNumberFormat="1"/>
    <xf borderId="0" fillId="0" fontId="21" numFmtId="0" xfId="0" applyAlignment="1" applyFont="1">
      <alignment horizontal="right" shrinkToFit="0" wrapText="1"/>
    </xf>
    <xf borderId="0" fillId="0" fontId="9" numFmtId="3" xfId="0" applyAlignment="1" applyFont="1" applyNumberFormat="1">
      <alignment horizontal="right" shrinkToFit="0" wrapText="1"/>
    </xf>
    <xf borderId="0" fillId="0" fontId="17" numFmtId="0" xfId="0" applyAlignment="1" applyFont="1">
      <alignment horizontal="right" shrinkToFit="0" wrapText="1"/>
    </xf>
    <xf borderId="0" fillId="0" fontId="18" numFmtId="0" xfId="0" applyAlignment="1" applyFont="1">
      <alignment horizontal="right" shrinkToFit="0" wrapText="1"/>
    </xf>
    <xf borderId="0" fillId="0" fontId="4" numFmtId="49" xfId="0" applyAlignment="1" applyFont="1" applyNumberFormat="1">
      <alignment shrinkToFit="0" wrapText="1"/>
    </xf>
    <xf borderId="0" fillId="0" fontId="9" numFmtId="49" xfId="0" applyAlignment="1" applyFont="1" applyNumberFormat="1">
      <alignment horizontal="right" shrinkToFit="0" wrapText="1"/>
    </xf>
    <xf borderId="0" fillId="0" fontId="17" numFmtId="49" xfId="0" applyAlignment="1" applyFont="1" applyNumberFormat="1">
      <alignment horizontal="right" shrinkToFit="0" wrapText="1"/>
    </xf>
    <xf borderId="0" fillId="0" fontId="12" numFmtId="0" xfId="0" applyAlignment="1" applyFont="1">
      <alignment horizontal="right" shrinkToFit="0" wrapText="1"/>
    </xf>
    <xf borderId="0" fillId="0" fontId="2" numFmtId="49" xfId="0" applyAlignment="1" applyFont="1" applyNumberFormat="1">
      <alignment shrinkToFit="0" wrapText="1"/>
    </xf>
    <xf borderId="5" fillId="0" fontId="4" numFmtId="49" xfId="0" applyAlignment="1" applyBorder="1" applyFont="1" applyNumberFormat="1">
      <alignment horizontal="right" shrinkToFit="0" wrapText="1"/>
    </xf>
    <xf borderId="22" fillId="0" fontId="17" numFmtId="0" xfId="0" applyAlignment="1" applyBorder="1" applyFont="1">
      <alignment horizontal="right" shrinkToFit="0" wrapText="1"/>
    </xf>
    <xf borderId="5" fillId="0" fontId="18" numFmtId="0" xfId="0" applyAlignment="1" applyBorder="1" applyFont="1">
      <alignment horizontal="right" shrinkToFit="0" wrapText="1"/>
    </xf>
    <xf borderId="5" fillId="0" fontId="18" numFmtId="49" xfId="0" applyAlignment="1" applyBorder="1" applyFont="1" applyNumberFormat="1">
      <alignment horizontal="right" shrinkToFit="0" wrapText="1"/>
    </xf>
    <xf borderId="0" fillId="0" fontId="3" numFmtId="49" xfId="0" applyAlignment="1" applyFont="1" applyNumberFormat="1">
      <alignment shrinkToFit="0" wrapText="1"/>
    </xf>
    <xf borderId="5" fillId="0" fontId="12" numFmtId="0" xfId="0" applyAlignment="1" applyBorder="1" applyFont="1">
      <alignment horizontal="right" shrinkToFit="0" wrapText="1"/>
    </xf>
    <xf borderId="5" fillId="0" fontId="12" numFmtId="3" xfId="0" applyAlignment="1" applyBorder="1" applyFont="1" applyNumberFormat="1">
      <alignment horizontal="right" shrinkToFit="0" wrapText="1"/>
    </xf>
    <xf borderId="19" fillId="0" fontId="14" numFmtId="49" xfId="0" applyAlignment="1" applyBorder="1" applyFont="1" applyNumberFormat="1">
      <alignment horizontal="center" shrinkToFit="0" wrapText="1"/>
    </xf>
    <xf borderId="24" fillId="0" fontId="6" numFmtId="2" xfId="0" applyBorder="1" applyFont="1" applyNumberFormat="1"/>
    <xf borderId="24" fillId="0" fontId="6" numFmtId="4" xfId="0" applyAlignment="1" applyBorder="1" applyFont="1" applyNumberFormat="1">
      <alignment horizontal="right"/>
    </xf>
    <xf borderId="0" fillId="0" fontId="1" numFmtId="0" xfId="0" applyFont="1"/>
    <xf borderId="24" fillId="0" fontId="5" numFmtId="2" xfId="0" applyBorder="1" applyFont="1" applyNumberFormat="1"/>
    <xf borderId="24" fillId="0" fontId="5" numFmtId="4" xfId="0" applyAlignment="1" applyBorder="1" applyFont="1" applyNumberFormat="1">
      <alignment horizontal="right"/>
    </xf>
    <xf borderId="1" fillId="4" fontId="33" numFmtId="0" xfId="0" applyBorder="1" applyFont="1"/>
    <xf borderId="25" fillId="0" fontId="34" numFmtId="1" xfId="0" applyAlignment="1" applyBorder="1" applyFont="1" applyNumberFormat="1">
      <alignment horizontal="right" shrinkToFit="0" wrapText="1"/>
    </xf>
    <xf borderId="26" fillId="0" fontId="35" numFmtId="1" xfId="0" applyAlignment="1" applyBorder="1" applyFont="1" applyNumberFormat="1">
      <alignment horizontal="right" shrinkToFit="0" wrapText="1"/>
    </xf>
    <xf borderId="26" fillId="0" fontId="36" numFmtId="1" xfId="0" applyAlignment="1" applyBorder="1" applyFont="1" applyNumberFormat="1">
      <alignment horizontal="right" shrinkToFit="0" wrapText="1"/>
    </xf>
    <xf borderId="25" fillId="0" fontId="37" numFmtId="1" xfId="0" applyAlignment="1" applyBorder="1" applyFont="1" applyNumberFormat="1">
      <alignment horizontal="right" shrinkToFit="0" wrapText="1"/>
    </xf>
    <xf borderId="25" fillId="0" fontId="37" numFmtId="49" xfId="0" applyAlignment="1" applyBorder="1" applyFont="1" applyNumberFormat="1">
      <alignment horizontal="right" shrinkToFit="0" wrapText="1"/>
    </xf>
    <xf borderId="0" fillId="0" fontId="6" numFmtId="2" xfId="0" applyFont="1" applyNumberFormat="1"/>
    <xf borderId="27" fillId="0" fontId="38" numFmtId="4" xfId="0" applyAlignment="1" applyBorder="1" applyFont="1" applyNumberFormat="1">
      <alignment horizontal="right" shrinkToFit="0" wrapText="1"/>
    </xf>
    <xf borderId="27" fillId="0" fontId="39" numFmtId="4" xfId="0" applyAlignment="1" applyBorder="1" applyFont="1" applyNumberFormat="1">
      <alignment horizontal="right" shrinkToFit="0" wrapText="1"/>
    </xf>
    <xf borderId="0" fillId="0" fontId="6" numFmtId="4" xfId="0" applyAlignment="1" applyFont="1" applyNumberFormat="1">
      <alignment horizontal="right"/>
    </xf>
    <xf borderId="27" fillId="0" fontId="40" numFmtId="4" xfId="0" applyAlignment="1" applyBorder="1" applyFont="1" applyNumberFormat="1">
      <alignment horizontal="right" shrinkToFit="0" wrapText="1"/>
    </xf>
    <xf borderId="27" fillId="0" fontId="28" numFmtId="4" xfId="0" applyAlignment="1" applyBorder="1" applyFont="1" applyNumberFormat="1">
      <alignment horizontal="right" shrinkToFit="0" wrapText="1"/>
    </xf>
    <xf borderId="0" fillId="0" fontId="5" numFmtId="4" xfId="0" applyAlignment="1" applyFont="1" applyNumberFormat="1">
      <alignment horizontal="right"/>
    </xf>
    <xf borderId="28" fillId="12" fontId="40" numFmtId="4" xfId="0" applyAlignment="1" applyBorder="1" applyFont="1" applyNumberFormat="1">
      <alignment shrinkToFit="0" wrapText="1"/>
    </xf>
    <xf borderId="28" fillId="12" fontId="40" numFmtId="4" xfId="0" applyAlignment="1" applyBorder="1" applyFont="1" applyNumberFormat="1">
      <alignment horizontal="right" shrinkToFit="0" wrapText="1"/>
    </xf>
    <xf borderId="28" fillId="12" fontId="28" numFmtId="4" xfId="0" applyAlignment="1" applyBorder="1" applyFont="1" applyNumberFormat="1">
      <alignment horizontal="right" shrinkToFit="0" wrapText="1"/>
    </xf>
    <xf borderId="1" fillId="12" fontId="5" numFmtId="4" xfId="0" applyAlignment="1" applyBorder="1" applyFont="1" applyNumberFormat="1">
      <alignment horizontal="right"/>
    </xf>
    <xf borderId="29" fillId="12" fontId="5" numFmtId="2" xfId="0" applyBorder="1" applyFont="1" applyNumberFormat="1"/>
    <xf borderId="28" fillId="12" fontId="38" numFmtId="4" xfId="0" applyAlignment="1" applyBorder="1" applyFont="1" applyNumberFormat="1">
      <alignment shrinkToFit="0" wrapText="1"/>
    </xf>
    <xf borderId="28" fillId="12" fontId="38" numFmtId="4" xfId="0" applyAlignment="1" applyBorder="1" applyFont="1" applyNumberFormat="1">
      <alignment horizontal="right" shrinkToFit="0" wrapText="1"/>
    </xf>
    <xf borderId="27" fillId="0" fontId="38" numFmtId="4" xfId="0" applyAlignment="1" applyBorder="1" applyFont="1" applyNumberFormat="1">
      <alignment shrinkToFit="0" wrapText="1"/>
    </xf>
    <xf borderId="1" fillId="12" fontId="5" numFmtId="4" xfId="0" applyBorder="1" applyFont="1" applyNumberFormat="1"/>
    <xf borderId="1" fillId="12" fontId="7" numFmtId="4" xfId="0" applyAlignment="1" applyBorder="1" applyFont="1" applyNumberFormat="1">
      <alignment horizontal="left"/>
    </xf>
    <xf borderId="29" fillId="12" fontId="6" numFmtId="2" xfId="0" applyBorder="1" applyFont="1" applyNumberFormat="1"/>
    <xf borderId="28" fillId="12" fontId="39" numFmtId="4" xfId="0" applyAlignment="1" applyBorder="1" applyFont="1" applyNumberFormat="1">
      <alignment horizontal="right" shrinkToFit="0" wrapText="1"/>
    </xf>
    <xf borderId="1" fillId="4" fontId="7" numFmtId="2" xfId="0" applyAlignment="1" applyBorder="1" applyFont="1" applyNumberFormat="1">
      <alignment horizontal="left"/>
    </xf>
    <xf borderId="1" fillId="12" fontId="6" numFmtId="4" xfId="0" applyAlignment="1" applyBorder="1" applyFont="1" applyNumberFormat="1">
      <alignment horizontal="right"/>
    </xf>
    <xf borderId="26" fillId="0" fontId="36" numFmtId="49" xfId="0" applyAlignment="1" applyBorder="1" applyFont="1" applyNumberFormat="1">
      <alignment horizontal="right" shrinkToFit="0" wrapText="1"/>
    </xf>
    <xf borderId="9" fillId="0" fontId="41" numFmtId="4" xfId="0" applyAlignment="1" applyBorder="1" applyFont="1" applyNumberFormat="1">
      <alignment shrinkToFit="0" wrapText="1"/>
    </xf>
    <xf borderId="27" fillId="0" fontId="38" numFmtId="10" xfId="0" applyAlignment="1" applyBorder="1" applyFont="1" applyNumberFormat="1">
      <alignment horizontal="right" shrinkToFit="0" wrapText="1"/>
    </xf>
    <xf borderId="0" fillId="0" fontId="38" numFmtId="4" xfId="0" applyAlignment="1" applyFont="1" applyNumberFormat="1">
      <alignment shrinkToFit="0" wrapText="1"/>
    </xf>
    <xf borderId="0" fillId="0" fontId="38" numFmtId="4" xfId="0" applyAlignment="1" applyFont="1" applyNumberFormat="1">
      <alignment horizontal="right" shrinkToFit="0" wrapText="1"/>
    </xf>
    <xf borderId="0" fillId="0" fontId="39" numFmtId="4" xfId="0" applyAlignment="1" applyFont="1" applyNumberFormat="1">
      <alignment horizontal="right" shrinkToFit="0" wrapText="1"/>
    </xf>
    <xf borderId="0" fillId="0" fontId="5" numFmtId="4" xfId="0" applyFont="1" applyNumberFormat="1"/>
    <xf borderId="19" fillId="0" fontId="5" numFmtId="49" xfId="0" applyBorder="1" applyFont="1" applyNumberFormat="1"/>
    <xf borderId="25" fillId="0" fontId="34" numFmtId="49" xfId="0" applyAlignment="1" applyBorder="1" applyFont="1" applyNumberFormat="1">
      <alignment horizontal="right" shrinkToFit="0" wrapText="1"/>
    </xf>
    <xf borderId="26" fillId="0" fontId="35" numFmtId="49" xfId="0" applyAlignment="1" applyBorder="1" applyFont="1" applyNumberFormat="1">
      <alignment horizontal="right" shrinkToFit="0" wrapText="1"/>
    </xf>
    <xf borderId="5" fillId="0" fontId="39" numFmtId="49" xfId="0" applyAlignment="1" applyBorder="1" applyFont="1" applyNumberFormat="1">
      <alignment shrinkToFit="0" wrapText="1"/>
    </xf>
    <xf borderId="27" fillId="0" fontId="5" numFmtId="49" xfId="0" applyBorder="1" applyFont="1" applyNumberFormat="1"/>
    <xf borderId="5" fillId="0" fontId="28" numFmtId="49" xfId="0" applyAlignment="1" applyBorder="1" applyFont="1" applyNumberFormat="1">
      <alignment shrinkToFit="0" wrapText="1"/>
    </xf>
    <xf borderId="2" fillId="11" fontId="39" numFmtId="49" xfId="0" applyAlignment="1" applyBorder="1" applyFont="1" applyNumberFormat="1">
      <alignment shrinkToFit="0" wrapText="1"/>
    </xf>
    <xf borderId="28" fillId="11" fontId="38" numFmtId="4" xfId="0" applyAlignment="1" applyBorder="1" applyFont="1" applyNumberFormat="1">
      <alignment horizontal="right" shrinkToFit="0" wrapText="1"/>
    </xf>
    <xf borderId="30" fillId="0" fontId="39" numFmtId="49" xfId="0" applyAlignment="1" applyBorder="1" applyFont="1" applyNumberFormat="1">
      <alignment shrinkToFit="0" wrapText="1"/>
    </xf>
    <xf borderId="31" fillId="0" fontId="34" numFmtId="49" xfId="0" applyAlignment="1" applyBorder="1" applyFont="1" applyNumberFormat="1">
      <alignment horizontal="right" shrinkToFit="0" wrapText="1"/>
    </xf>
    <xf borderId="32" fillId="0" fontId="35" numFmtId="49" xfId="0" applyAlignment="1" applyBorder="1" applyFont="1" applyNumberFormat="1">
      <alignment horizontal="right" shrinkToFit="0" wrapText="1"/>
    </xf>
    <xf borderId="27" fillId="0" fontId="5" numFmtId="4" xfId="0" applyBorder="1" applyFont="1" applyNumberFormat="1"/>
    <xf borderId="2" fillId="7" fontId="39" numFmtId="49" xfId="0" applyAlignment="1" applyBorder="1" applyFont="1" applyNumberFormat="1">
      <alignment shrinkToFit="0" wrapText="1"/>
    </xf>
    <xf borderId="28" fillId="7" fontId="38" numFmtId="4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39.63"/>
    <col customWidth="1" min="3" max="6" width="12.63"/>
  </cols>
  <sheetData>
    <row r="1" ht="15.75" customHeight="1">
      <c r="A1" s="1" t="s">
        <v>0</v>
      </c>
      <c r="B1" s="2" t="s">
        <v>1</v>
      </c>
      <c r="C1" s="3">
        <v>44651.0</v>
      </c>
      <c r="D1" s="4">
        <v>44742.0</v>
      </c>
      <c r="E1" s="3">
        <v>44834.0</v>
      </c>
      <c r="F1" s="3">
        <v>44926.0</v>
      </c>
      <c r="G1" s="5">
        <v>2022.0</v>
      </c>
      <c r="H1" s="4">
        <v>44286.0</v>
      </c>
      <c r="I1" s="3">
        <v>44377.0</v>
      </c>
      <c r="J1" s="3">
        <v>44469.0</v>
      </c>
      <c r="K1" s="4">
        <v>44561.0</v>
      </c>
      <c r="L1" s="5">
        <v>2021.0</v>
      </c>
      <c r="M1" s="4">
        <v>43921.0</v>
      </c>
      <c r="N1" s="3">
        <v>44012.0</v>
      </c>
      <c r="O1" s="3">
        <v>44104.0</v>
      </c>
      <c r="P1" s="4">
        <v>44196.0</v>
      </c>
      <c r="Q1" s="5">
        <v>2020.0</v>
      </c>
      <c r="R1" s="6" t="s">
        <v>2</v>
      </c>
      <c r="S1" s="6" t="s">
        <v>3</v>
      </c>
      <c r="T1" s="6" t="s">
        <v>4</v>
      </c>
      <c r="U1" s="6" t="s">
        <v>5</v>
      </c>
      <c r="V1" s="6" t="s">
        <v>6</v>
      </c>
      <c r="W1" s="6" t="s">
        <v>7</v>
      </c>
      <c r="X1" s="6" t="s">
        <v>8</v>
      </c>
      <c r="Y1" s="6" t="s">
        <v>9</v>
      </c>
      <c r="Z1" s="6" t="s">
        <v>10</v>
      </c>
      <c r="AA1" s="6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19</v>
      </c>
      <c r="AJ1" s="7" t="s">
        <v>20</v>
      </c>
      <c r="AK1" s="8">
        <v>2016.0</v>
      </c>
    </row>
    <row r="2" ht="15.75" customHeight="1">
      <c r="A2" s="9" t="s">
        <v>21</v>
      </c>
      <c r="B2" s="10" t="s">
        <v>22</v>
      </c>
      <c r="C2" s="11">
        <v>31142.0</v>
      </c>
      <c r="D2" s="11">
        <v>34770.0</v>
      </c>
      <c r="E2" s="11">
        <v>37176.0</v>
      </c>
      <c r="F2" s="11">
        <v>39522.0</v>
      </c>
      <c r="G2" s="12">
        <v>142610.0</v>
      </c>
      <c r="H2" s="11">
        <v>26778.0</v>
      </c>
      <c r="I2" s="11">
        <v>28582.0</v>
      </c>
      <c r="J2" s="11">
        <v>27471.0</v>
      </c>
      <c r="K2" s="11">
        <v>28408.0</v>
      </c>
      <c r="L2" s="11">
        <v>111239.0</v>
      </c>
      <c r="M2" s="11">
        <v>23252.0</v>
      </c>
      <c r="N2" s="11">
        <v>19973.0</v>
      </c>
      <c r="O2" s="11">
        <v>26283.0</v>
      </c>
      <c r="P2" s="11">
        <v>29482.0</v>
      </c>
      <c r="Q2" s="11">
        <v>98990.0</v>
      </c>
      <c r="R2" s="11">
        <v>22462.0</v>
      </c>
      <c r="S2" s="11">
        <v>25715.0</v>
      </c>
      <c r="T2" s="11">
        <v>26667.0</v>
      </c>
      <c r="U2" s="11">
        <v>29366.0</v>
      </c>
      <c r="V2" s="11">
        <v>104210.0</v>
      </c>
      <c r="W2" s="11">
        <v>22665.0</v>
      </c>
      <c r="X2" s="11">
        <v>24993.0</v>
      </c>
      <c r="Y2" s="11">
        <v>24715.0</v>
      </c>
      <c r="Z2" s="11">
        <v>24482.0</v>
      </c>
      <c r="AA2" s="11">
        <v>96855.0</v>
      </c>
      <c r="AB2" s="13">
        <v>23926.0</v>
      </c>
      <c r="AC2" s="13">
        <v>25765.0</v>
      </c>
      <c r="AD2" s="13">
        <v>23633.0</v>
      </c>
      <c r="AE2" s="13">
        <f t="shared" ref="AE2:AE3" si="1">AF2-AD2-AC2-AB2</f>
        <v>24958</v>
      </c>
      <c r="AF2" s="13">
        <v>98282.0</v>
      </c>
      <c r="AG2" s="13">
        <v>20853.0</v>
      </c>
      <c r="AH2" s="13">
        <v>25014.0</v>
      </c>
      <c r="AI2" s="13">
        <v>23362.0</v>
      </c>
      <c r="AJ2" s="13">
        <v>24934.0</v>
      </c>
      <c r="AK2" s="13">
        <v>94163.0</v>
      </c>
    </row>
    <row r="3" ht="15.75" customHeight="1">
      <c r="A3" s="9" t="s">
        <v>21</v>
      </c>
      <c r="B3" s="14" t="s">
        <v>23</v>
      </c>
      <c r="C3" s="11">
        <v>12227.0</v>
      </c>
      <c r="D3" s="11">
        <v>3929.0</v>
      </c>
      <c r="E3" s="11">
        <v>4100.0</v>
      </c>
      <c r="F3" s="11">
        <v>3253.0</v>
      </c>
      <c r="G3" s="12">
        <v>23509.0</v>
      </c>
      <c r="H3" s="11">
        <v>3757.0</v>
      </c>
      <c r="I3" s="11">
        <v>5979.0</v>
      </c>
      <c r="J3" s="11">
        <v>3417.0</v>
      </c>
      <c r="K3" s="11">
        <v>2907.0</v>
      </c>
      <c r="L3" s="11">
        <v>16060.0</v>
      </c>
      <c r="M3" s="11">
        <v>798.0</v>
      </c>
      <c r="N3" s="11">
        <v>-300.0</v>
      </c>
      <c r="O3" s="11">
        <v>2464.0</v>
      </c>
      <c r="P3" s="11">
        <v>2260.0</v>
      </c>
      <c r="Q3" s="11">
        <v>5222.0</v>
      </c>
      <c r="R3" s="11">
        <v>762.0</v>
      </c>
      <c r="S3" s="11">
        <v>2053.0</v>
      </c>
      <c r="T3" s="11">
        <v>2248.0</v>
      </c>
      <c r="U3" s="11">
        <v>2055.0</v>
      </c>
      <c r="V3" s="11">
        <v>7118.0</v>
      </c>
      <c r="W3" s="11">
        <v>3139.0</v>
      </c>
      <c r="X3" s="11">
        <v>2866.0</v>
      </c>
      <c r="Y3" s="11">
        <v>1822.0</v>
      </c>
      <c r="Z3" s="11">
        <v>1800.0</v>
      </c>
      <c r="AA3" s="11">
        <v>9627.0</v>
      </c>
      <c r="AB3" s="13">
        <v>3180.0</v>
      </c>
      <c r="AC3" s="13">
        <v>3058.0</v>
      </c>
      <c r="AD3" s="13">
        <v>2503.0</v>
      </c>
      <c r="AE3" s="13">
        <f t="shared" si="1"/>
        <v>1934</v>
      </c>
      <c r="AF3" s="13">
        <v>10675.0</v>
      </c>
      <c r="AG3" s="15">
        <v>2368.0</v>
      </c>
      <c r="AH3" s="15">
        <v>2798.0</v>
      </c>
      <c r="AI3" s="15">
        <v>2575.0</v>
      </c>
      <c r="AJ3" s="15">
        <v>1924.0</v>
      </c>
      <c r="AK3" s="15">
        <v>9665.0</v>
      </c>
    </row>
    <row r="4" ht="15.75" customHeight="1">
      <c r="A4" s="9" t="s">
        <v>21</v>
      </c>
      <c r="B4" s="16" t="s">
        <v>24</v>
      </c>
      <c r="C4" s="17">
        <f t="shared" ref="C4:L4" si="2">C3/C2</f>
        <v>0.3926208978</v>
      </c>
      <c r="D4" s="17">
        <f t="shared" si="2"/>
        <v>0.1129997124</v>
      </c>
      <c r="E4" s="17">
        <f t="shared" si="2"/>
        <v>0.1102862062</v>
      </c>
      <c r="F4" s="17">
        <f t="shared" si="2"/>
        <v>0.08230858762</v>
      </c>
      <c r="G4" s="18">
        <f t="shared" si="2"/>
        <v>0.1648481874</v>
      </c>
      <c r="H4" s="17">
        <f t="shared" si="2"/>
        <v>0.1403017402</v>
      </c>
      <c r="I4" s="17">
        <f t="shared" si="2"/>
        <v>0.2091876006</v>
      </c>
      <c r="J4" s="17">
        <f t="shared" si="2"/>
        <v>0.1243857158</v>
      </c>
      <c r="K4" s="17">
        <f t="shared" si="2"/>
        <v>0.1023303295</v>
      </c>
      <c r="L4" s="17">
        <f t="shared" si="2"/>
        <v>0.1443738257</v>
      </c>
      <c r="M4" s="17">
        <v>0.0343196284190607</v>
      </c>
      <c r="N4" s="17">
        <v>-0.015020277374455515</v>
      </c>
      <c r="O4" s="17">
        <v>0.09374881101852908</v>
      </c>
      <c r="P4" s="17">
        <v>0.07665694321959161</v>
      </c>
      <c r="Q4" s="17">
        <v>0.052752803313466004</v>
      </c>
      <c r="R4" s="17">
        <v>0.0339239604665658</v>
      </c>
      <c r="S4" s="17">
        <v>0.07983667120357768</v>
      </c>
      <c r="T4" s="17">
        <v>0.0842989462631717</v>
      </c>
      <c r="U4" s="17">
        <v>0.06997888714840292</v>
      </c>
      <c r="V4" s="17">
        <v>0.06830438537568372</v>
      </c>
      <c r="W4" s="17">
        <v>0.1384954776086477</v>
      </c>
      <c r="X4" s="17">
        <v>0.11467210819029328</v>
      </c>
      <c r="Y4" s="17">
        <v>0.07372041270483512</v>
      </c>
      <c r="Z4" s="17">
        <v>0.07352340495057594</v>
      </c>
      <c r="AA4" s="17">
        <v>0.09939600433637913</v>
      </c>
      <c r="AB4" s="19">
        <f t="shared" ref="AB4:AF4" si="3">AB3/AB2</f>
        <v>0.1329098052</v>
      </c>
      <c r="AC4" s="19">
        <f t="shared" si="3"/>
        <v>0.1186881428</v>
      </c>
      <c r="AD4" s="19">
        <f t="shared" si="3"/>
        <v>0.1059112258</v>
      </c>
      <c r="AE4" s="19">
        <f t="shared" si="3"/>
        <v>0.07749018351</v>
      </c>
      <c r="AF4" s="19">
        <f t="shared" si="3"/>
        <v>0.1086160233</v>
      </c>
      <c r="AG4" s="20">
        <v>0.11355680237855464</v>
      </c>
      <c r="AH4" s="20">
        <v>0.11185735987846805</v>
      </c>
      <c r="AI4" s="20">
        <v>0.11022172759181577</v>
      </c>
      <c r="AJ4" s="20">
        <v>0.07716371220020855</v>
      </c>
      <c r="AK4" s="20">
        <v>0.10264116478871743</v>
      </c>
    </row>
    <row r="5" ht="15.75" customHeight="1">
      <c r="A5" s="9" t="s">
        <v>21</v>
      </c>
      <c r="B5" s="14" t="s">
        <v>25</v>
      </c>
      <c r="C5" s="11">
        <v>10185.0</v>
      </c>
      <c r="D5" s="11">
        <v>3047.0</v>
      </c>
      <c r="E5" s="11">
        <v>3175.0</v>
      </c>
      <c r="F5" s="11">
        <v>2175.0</v>
      </c>
      <c r="G5" s="12">
        <v>18582.0</v>
      </c>
      <c r="H5" s="11">
        <v>2833.0</v>
      </c>
      <c r="I5" s="11">
        <v>4790.0</v>
      </c>
      <c r="J5" s="11">
        <v>2584.0</v>
      </c>
      <c r="K5" s="11">
        <v>2256.0</v>
      </c>
      <c r="L5" s="11">
        <v>12463.0</v>
      </c>
      <c r="M5" s="11">
        <v>574.0</v>
      </c>
      <c r="N5" s="11">
        <v>-212.0</v>
      </c>
      <c r="O5" s="11">
        <v>1815.0</v>
      </c>
      <c r="P5" s="11">
        <v>1680.0</v>
      </c>
      <c r="Q5" s="11">
        <v>3857.0</v>
      </c>
      <c r="R5" s="11">
        <v>588.0</v>
      </c>
      <c r="S5" s="11">
        <v>1480.0</v>
      </c>
      <c r="T5" s="11">
        <v>1546.0</v>
      </c>
      <c r="U5" s="11">
        <v>1408.0</v>
      </c>
      <c r="V5" s="11">
        <v>5022.0</v>
      </c>
      <c r="W5" s="11">
        <v>2282.0</v>
      </c>
      <c r="X5" s="11">
        <v>2083.0</v>
      </c>
      <c r="Y5" s="11">
        <v>1387.0</v>
      </c>
      <c r="Z5" s="11">
        <v>1319.0</v>
      </c>
      <c r="AA5" s="11">
        <v>7064.0</v>
      </c>
      <c r="AB5" s="13">
        <v>2274.0</v>
      </c>
      <c r="AC5" s="13">
        <v>2217.0</v>
      </c>
      <c r="AD5" s="13">
        <v>1846.0</v>
      </c>
      <c r="AE5" s="13">
        <f t="shared" ref="AE5:AE6" si="4">AF5-AD5-AC5-AB5</f>
        <v>2338</v>
      </c>
      <c r="AF5" s="13">
        <v>8675.0</v>
      </c>
      <c r="AG5" s="15">
        <v>1641.0</v>
      </c>
      <c r="AH5" s="15">
        <v>1949.0</v>
      </c>
      <c r="AI5" s="15">
        <v>1821.0</v>
      </c>
      <c r="AJ5" s="15">
        <v>1499.0</v>
      </c>
      <c r="AK5" s="15">
        <v>6910.0</v>
      </c>
    </row>
    <row r="6" ht="15.75" customHeight="1">
      <c r="A6" s="9" t="s">
        <v>21</v>
      </c>
      <c r="B6" s="14" t="s">
        <v>26</v>
      </c>
      <c r="C6" s="11">
        <v>1098.0</v>
      </c>
      <c r="D6" s="11">
        <v>1831.0</v>
      </c>
      <c r="E6" s="11">
        <v>1751.0</v>
      </c>
      <c r="F6" s="11">
        <v>3111.0</v>
      </c>
      <c r="G6" s="12">
        <v>7791.0</v>
      </c>
      <c r="H6" s="11">
        <v>759.0</v>
      </c>
      <c r="I6" s="11">
        <v>950.0</v>
      </c>
      <c r="J6" s="11">
        <v>952.0</v>
      </c>
      <c r="K6" s="11">
        <v>2351.0</v>
      </c>
      <c r="L6" s="11">
        <v>5012.0</v>
      </c>
      <c r="M6" s="11">
        <v>687.0</v>
      </c>
      <c r="N6" s="11">
        <v>790.0</v>
      </c>
      <c r="O6" s="11">
        <v>898.0</v>
      </c>
      <c r="P6" s="11">
        <v>1547.0</v>
      </c>
      <c r="Q6" s="11">
        <v>3922.0</v>
      </c>
      <c r="R6" s="11">
        <v>999.0</v>
      </c>
      <c r="S6" s="11">
        <v>1176.0</v>
      </c>
      <c r="T6" s="11">
        <v>1133.0</v>
      </c>
      <c r="U6" s="11">
        <v>2342.0</v>
      </c>
      <c r="V6" s="11">
        <v>5650.0</v>
      </c>
      <c r="W6" s="11">
        <v>734.0</v>
      </c>
      <c r="X6" s="11">
        <v>846.0</v>
      </c>
      <c r="Y6" s="11">
        <v>1309.0</v>
      </c>
      <c r="Z6" s="11">
        <v>2140.0</v>
      </c>
      <c r="AA6" s="11">
        <v>5029.0</v>
      </c>
      <c r="AB6" s="13">
        <v>605.0</v>
      </c>
      <c r="AC6" s="13">
        <v>855.0</v>
      </c>
      <c r="AD6" s="13">
        <v>1357.0</v>
      </c>
      <c r="AE6" s="13">
        <f t="shared" si="4"/>
        <v>1871</v>
      </c>
      <c r="AF6" s="13">
        <v>4688.0</v>
      </c>
      <c r="AG6" s="15">
        <v>405.0</v>
      </c>
      <c r="AH6" s="15">
        <v>637.0</v>
      </c>
      <c r="AI6" s="15">
        <v>928.0</v>
      </c>
      <c r="AJ6" s="15">
        <v>1762.0</v>
      </c>
      <c r="AK6" s="15">
        <v>3731.0</v>
      </c>
    </row>
    <row r="7" ht="15.75" customHeight="1">
      <c r="A7" s="9" t="s">
        <v>21</v>
      </c>
      <c r="B7" s="16" t="s">
        <v>27</v>
      </c>
      <c r="C7" s="17">
        <f>C6/C2</f>
        <v>0.03525785113</v>
      </c>
      <c r="D7" s="17">
        <f t="shared" ref="D7:E7" si="5">D$6/D$2</f>
        <v>0.05266033937</v>
      </c>
      <c r="E7" s="17">
        <f t="shared" si="5"/>
        <v>0.04710027975</v>
      </c>
      <c r="F7" s="17">
        <f t="shared" ref="F7:L7" si="6">F6/F2</f>
        <v>0.07871565204</v>
      </c>
      <c r="G7" s="18">
        <f t="shared" si="6"/>
        <v>0.05463151252</v>
      </c>
      <c r="H7" s="17">
        <f t="shared" si="6"/>
        <v>0.02834416312</v>
      </c>
      <c r="I7" s="17">
        <f t="shared" si="6"/>
        <v>0.03323770205</v>
      </c>
      <c r="J7" s="17">
        <f t="shared" si="6"/>
        <v>0.0346547268</v>
      </c>
      <c r="K7" s="17">
        <f t="shared" si="6"/>
        <v>0.08275837792</v>
      </c>
      <c r="L7" s="17">
        <f t="shared" si="6"/>
        <v>0.04505614038</v>
      </c>
      <c r="M7" s="17">
        <v>0.02954584551866506</v>
      </c>
      <c r="N7" s="17">
        <v>0.039553397086066186</v>
      </c>
      <c r="O7" s="17">
        <v>0.03416657154814899</v>
      </c>
      <c r="P7" s="17">
        <v>0.0524726952038532</v>
      </c>
      <c r="Q7" s="17">
        <v>0.03962016365289423</v>
      </c>
      <c r="R7" s="17">
        <v>0.04447511352506455</v>
      </c>
      <c r="S7" s="17">
        <v>0.04573206299825005</v>
      </c>
      <c r="T7" s="17">
        <v>0.04248696891288859</v>
      </c>
      <c r="U7" s="17">
        <v>0.07975209425866649</v>
      </c>
      <c r="V7" s="17">
        <v>0.054</v>
      </c>
      <c r="W7" s="17">
        <v>0.032384734171630264</v>
      </c>
      <c r="X7" s="17">
        <v>0.03384947785379906</v>
      </c>
      <c r="Y7" s="17">
        <v>0.052963787173781106</v>
      </c>
      <c r="Z7" s="17">
        <v>0.08741115921901806</v>
      </c>
      <c r="AA7" s="17">
        <v>0.052</v>
      </c>
      <c r="AB7" s="19">
        <f t="shared" ref="AB7:AF7" si="7">AB6/AB2</f>
        <v>0.02528629942</v>
      </c>
      <c r="AC7" s="19">
        <f t="shared" si="7"/>
        <v>0.03318455269</v>
      </c>
      <c r="AD7" s="19">
        <f t="shared" si="7"/>
        <v>0.05741970973</v>
      </c>
      <c r="AE7" s="19">
        <f t="shared" si="7"/>
        <v>0.07496594278</v>
      </c>
      <c r="AF7" s="19">
        <f t="shared" si="7"/>
        <v>0.04769947702</v>
      </c>
      <c r="AG7" s="20">
        <v>0.019421665947345707</v>
      </c>
      <c r="AH7" s="20">
        <v>0.025465739186055807</v>
      </c>
      <c r="AI7" s="20">
        <v>0.039722626487458265</v>
      </c>
      <c r="AJ7" s="20">
        <v>0.0706665597176546</v>
      </c>
      <c r="AK7" s="20">
        <v>0.0396227817720336</v>
      </c>
    </row>
    <row r="8" ht="15.75" customHeight="1">
      <c r="A8" s="9" t="s">
        <v>21</v>
      </c>
      <c r="B8" s="14" t="s">
        <v>28</v>
      </c>
      <c r="C8" s="11">
        <v>1391.0</v>
      </c>
      <c r="D8" s="11">
        <v>1551.0</v>
      </c>
      <c r="E8" s="11">
        <v>1952.0</v>
      </c>
      <c r="F8" s="11">
        <v>2284.0</v>
      </c>
      <c r="G8" s="12">
        <v>7178.0</v>
      </c>
      <c r="H8" s="11">
        <v>1287.0</v>
      </c>
      <c r="I8" s="11">
        <v>1287.0</v>
      </c>
      <c r="J8" s="11">
        <v>1795.0</v>
      </c>
      <c r="K8" s="11">
        <v>2501.0</v>
      </c>
      <c r="L8" s="11">
        <v>6870.0</v>
      </c>
      <c r="M8" s="11">
        <v>1324.0</v>
      </c>
      <c r="N8" s="11">
        <v>1528.0</v>
      </c>
      <c r="O8" s="11">
        <v>1545.0</v>
      </c>
      <c r="P8" s="11">
        <v>1882.0</v>
      </c>
      <c r="Q8" s="11">
        <v>6279.0</v>
      </c>
      <c r="R8" s="11">
        <v>1353.0</v>
      </c>
      <c r="S8" s="11">
        <v>1447.0</v>
      </c>
      <c r="T8" s="11">
        <v>1618.0</v>
      </c>
      <c r="U8" s="11">
        <v>1971.0</v>
      </c>
      <c r="V8" s="11">
        <v>6419.0</v>
      </c>
      <c r="W8" s="11">
        <v>1272.0</v>
      </c>
      <c r="X8" s="11">
        <v>1484.0</v>
      </c>
      <c r="Y8" s="11">
        <v>1698.0</v>
      </c>
      <c r="Z8" s="11">
        <v>2436.0</v>
      </c>
      <c r="AA8" s="11">
        <v>6890.0</v>
      </c>
      <c r="AB8" s="13">
        <v>1317.0</v>
      </c>
      <c r="AC8" s="13">
        <f>2650-AB8</f>
        <v>1333</v>
      </c>
      <c r="AD8" s="13">
        <f>4058-AC8-AB8</f>
        <v>1408</v>
      </c>
      <c r="AE8" s="13">
        <f>AF8-AD8-AC8-AB8</f>
        <v>2050</v>
      </c>
      <c r="AF8" s="13">
        <v>6108.0</v>
      </c>
      <c r="AG8" s="15">
        <v>974.0</v>
      </c>
      <c r="AH8" s="15">
        <v>1128.0</v>
      </c>
      <c r="AI8" s="15">
        <v>1230.0</v>
      </c>
      <c r="AJ8" s="15">
        <v>1832.0</v>
      </c>
      <c r="AK8" s="15">
        <v>5164.0</v>
      </c>
    </row>
    <row r="9" ht="15.75" customHeight="1">
      <c r="A9" s="9" t="s">
        <v>21</v>
      </c>
      <c r="B9" s="16" t="s">
        <v>29</v>
      </c>
      <c r="C9" s="17">
        <f>C8/C2</f>
        <v>0.04466636696</v>
      </c>
      <c r="D9" s="17">
        <f t="shared" ref="D9:F9" si="8">D$8/D$2</f>
        <v>0.04460742019</v>
      </c>
      <c r="E9" s="17">
        <f t="shared" si="8"/>
        <v>0.05250699376</v>
      </c>
      <c r="F9" s="17">
        <f t="shared" si="8"/>
        <v>0.05779059764</v>
      </c>
      <c r="G9" s="18">
        <f t="shared" ref="G9:L9" si="9">G8/G2</f>
        <v>0.05033307622</v>
      </c>
      <c r="H9" s="17">
        <f t="shared" si="9"/>
        <v>0.04806184181</v>
      </c>
      <c r="I9" s="17">
        <f t="shared" si="9"/>
        <v>0.04502833951</v>
      </c>
      <c r="J9" s="17">
        <f t="shared" si="9"/>
        <v>0.06534163299</v>
      </c>
      <c r="K9" s="17">
        <f t="shared" si="9"/>
        <v>0.08803858068</v>
      </c>
      <c r="L9" s="17">
        <f t="shared" si="9"/>
        <v>0.06175891549</v>
      </c>
      <c r="M9" s="17">
        <v>0.056941338379494236</v>
      </c>
      <c r="N9" s="17">
        <v>0.07650327942722676</v>
      </c>
      <c r="O9" s="17">
        <v>0.05878324392192672</v>
      </c>
      <c r="P9" s="17">
        <v>0.06383556068109354</v>
      </c>
      <c r="Q9" s="17">
        <v>0.06343064956056167</v>
      </c>
      <c r="R9" s="17">
        <v>0.06023506366307542</v>
      </c>
      <c r="S9" s="17">
        <v>0.057</v>
      </c>
      <c r="T9" s="17">
        <v>0.06067424157198035</v>
      </c>
      <c r="U9" s="17">
        <v>0.06711843628686236</v>
      </c>
      <c r="V9" s="17">
        <v>0.061596775741291625</v>
      </c>
      <c r="W9" s="17">
        <v>0.05612177365982793</v>
      </c>
      <c r="X9" s="17">
        <v>0.05937662545512744</v>
      </c>
      <c r="Y9" s="17">
        <v>0.06870321667003844</v>
      </c>
      <c r="Z9" s="17">
        <v>0.09950167469977943</v>
      </c>
      <c r="AA9" s="17">
        <v>0.071</v>
      </c>
      <c r="AB9" s="19">
        <f>AB8/AB2</f>
        <v>0.05504472122</v>
      </c>
      <c r="AC9" s="19">
        <v>0.05166866932826854</v>
      </c>
      <c r="AD9" s="19">
        <f t="shared" ref="AD9:AE9" si="10">AD8/AD2</f>
        <v>0.05957770914</v>
      </c>
      <c r="AE9" s="19">
        <f t="shared" si="10"/>
        <v>0.08213799183</v>
      </c>
      <c r="AF9" s="19">
        <v>0.06189829546606133</v>
      </c>
      <c r="AG9" s="20">
        <v>0.046707907735098066</v>
      </c>
      <c r="AH9" s="20">
        <v>0.04509474694171264</v>
      </c>
      <c r="AI9" s="20">
        <v>0.052649601917644034</v>
      </c>
      <c r="AJ9" s="20">
        <v>0.07347397128419027</v>
      </c>
      <c r="AK9" s="20">
        <v>0.054841073457727554</v>
      </c>
    </row>
    <row r="10" ht="15.75" customHeight="1">
      <c r="A10" s="21" t="s">
        <v>30</v>
      </c>
      <c r="B10" s="14" t="s">
        <v>22</v>
      </c>
      <c r="C10" s="11">
        <v>26726.0</v>
      </c>
      <c r="D10" s="11">
        <v>30015.0</v>
      </c>
      <c r="E10" s="11">
        <v>32290.0</v>
      </c>
      <c r="F10" s="11">
        <v>34571.0</v>
      </c>
      <c r="G10" s="12">
        <v>123602.0</v>
      </c>
      <c r="H10" s="11">
        <v>22762.0</v>
      </c>
      <c r="I10" s="11">
        <v>24983.0</v>
      </c>
      <c r="J10" s="11">
        <v>22628.0</v>
      </c>
      <c r="K10" s="11">
        <v>25103.0</v>
      </c>
      <c r="L10" s="11">
        <v>95476.0</v>
      </c>
      <c r="M10" s="11">
        <v>17989.0</v>
      </c>
      <c r="N10" s="11">
        <v>14878.0</v>
      </c>
      <c r="O10" s="11">
        <v>21962.0</v>
      </c>
      <c r="P10" s="11">
        <v>26024.0</v>
      </c>
      <c r="Q10" s="11">
        <v>80853.0</v>
      </c>
      <c r="R10" s="11">
        <v>19213.0</v>
      </c>
      <c r="S10" s="11">
        <v>22624.0</v>
      </c>
      <c r="T10" s="11">
        <v>23016.0</v>
      </c>
      <c r="U10" s="11">
        <v>26829.0</v>
      </c>
      <c r="V10" s="11">
        <v>91682.0</v>
      </c>
      <c r="W10" s="11">
        <v>19326.0</v>
      </c>
      <c r="X10" s="11">
        <v>22192.0</v>
      </c>
      <c r="Y10" s="11">
        <v>21111.0</v>
      </c>
      <c r="Z10" s="11">
        <v>23217.0</v>
      </c>
      <c r="AA10" s="11">
        <v>85846.0</v>
      </c>
      <c r="AB10" s="13">
        <v>20001.0</v>
      </c>
      <c r="AC10" s="13">
        <v>22165.0</v>
      </c>
      <c r="AD10" s="13">
        <v>20433.0</v>
      </c>
      <c r="AE10" s="13">
        <f t="shared" ref="AE10:AE11" si="11">AF10-AD10-AC10-AB10</f>
        <v>23143</v>
      </c>
      <c r="AF10" s="13">
        <v>85742.0</v>
      </c>
      <c r="AG10" s="15">
        <v>18814.0</v>
      </c>
      <c r="AH10" s="15">
        <v>22872.0</v>
      </c>
      <c r="AI10" s="15">
        <v>21564.0</v>
      </c>
      <c r="AJ10" s="15">
        <v>23174.0</v>
      </c>
      <c r="AK10" s="15">
        <v>86424.0</v>
      </c>
    </row>
    <row r="11" ht="15.75" customHeight="1">
      <c r="A11" s="21" t="s">
        <v>30</v>
      </c>
      <c r="B11" s="14" t="s">
        <v>31</v>
      </c>
      <c r="C11" s="11">
        <v>2367.0</v>
      </c>
      <c r="D11" s="11">
        <v>2463.0</v>
      </c>
      <c r="E11" s="11">
        <v>2873.0</v>
      </c>
      <c r="F11" s="11">
        <v>2932.0</v>
      </c>
      <c r="G11" s="12">
        <v>10635.0</v>
      </c>
      <c r="H11" s="11">
        <v>2236.0</v>
      </c>
      <c r="I11" s="11">
        <v>3953.0</v>
      </c>
      <c r="J11" s="11">
        <v>1756.0</v>
      </c>
      <c r="K11" s="11">
        <v>1925.0</v>
      </c>
      <c r="L11" s="11">
        <v>9870.0</v>
      </c>
      <c r="M11" s="11">
        <v>229.0</v>
      </c>
      <c r="N11" s="11">
        <v>-1554.0</v>
      </c>
      <c r="O11" s="11">
        <v>1477.0</v>
      </c>
      <c r="P11" s="11">
        <v>2010.0</v>
      </c>
      <c r="Q11" s="11">
        <v>2162.0</v>
      </c>
      <c r="R11" s="11">
        <v>-310.0</v>
      </c>
      <c r="S11" s="11">
        <v>1469.0</v>
      </c>
      <c r="T11" s="11">
        <v>1515.0</v>
      </c>
      <c r="U11" s="11">
        <v>1825.0</v>
      </c>
      <c r="V11" s="11">
        <v>4499.0</v>
      </c>
      <c r="W11" s="11">
        <v>1881.0</v>
      </c>
      <c r="X11" s="11">
        <v>1919.0</v>
      </c>
      <c r="Y11" s="11">
        <v>930.0</v>
      </c>
      <c r="Z11" s="11">
        <v>1452.0</v>
      </c>
      <c r="AA11" s="11">
        <v>6182.0</v>
      </c>
      <c r="AB11" s="13">
        <v>1877.0</v>
      </c>
      <c r="AC11" s="13">
        <v>2244.0</v>
      </c>
      <c r="AD11" s="13">
        <v>1758.0</v>
      </c>
      <c r="AE11" s="13">
        <f t="shared" si="11"/>
        <v>2009</v>
      </c>
      <c r="AF11" s="13">
        <v>7888.0</v>
      </c>
      <c r="AG11" s="15">
        <v>1763.0</v>
      </c>
      <c r="AH11" s="15">
        <v>2178.0</v>
      </c>
      <c r="AI11" s="15">
        <v>1837.0</v>
      </c>
      <c r="AJ11" s="15">
        <v>1917.0</v>
      </c>
      <c r="AK11" s="15">
        <v>7695.0</v>
      </c>
    </row>
    <row r="12" ht="15.75" customHeight="1">
      <c r="A12" s="21" t="s">
        <v>30</v>
      </c>
      <c r="B12" s="16" t="s">
        <v>32</v>
      </c>
      <c r="C12" s="17">
        <f t="shared" ref="C12:F12" si="12">C$11/C$10</f>
        <v>0.08856544189</v>
      </c>
      <c r="D12" s="17">
        <f t="shared" si="12"/>
        <v>0.08205897051</v>
      </c>
      <c r="E12" s="17">
        <f t="shared" si="12"/>
        <v>0.08897491483</v>
      </c>
      <c r="F12" s="17">
        <f t="shared" si="12"/>
        <v>0.08481096873</v>
      </c>
      <c r="G12" s="18">
        <f>G11/G10</f>
        <v>0.08604229705</v>
      </c>
      <c r="H12" s="17">
        <f t="shared" ref="H12:AK12" si="13">H$11/H$10</f>
        <v>0.0982338986</v>
      </c>
      <c r="I12" s="17">
        <f t="shared" si="13"/>
        <v>0.1582275948</v>
      </c>
      <c r="J12" s="17">
        <f t="shared" si="13"/>
        <v>0.07760296977</v>
      </c>
      <c r="K12" s="17">
        <f t="shared" si="13"/>
        <v>0.07668406167</v>
      </c>
      <c r="L12" s="17">
        <f t="shared" si="13"/>
        <v>0.1033767648</v>
      </c>
      <c r="M12" s="17">
        <f t="shared" si="13"/>
        <v>0.01273000167</v>
      </c>
      <c r="N12" s="17">
        <f t="shared" si="13"/>
        <v>-0.1044495228</v>
      </c>
      <c r="O12" s="17">
        <f t="shared" si="13"/>
        <v>0.06725252709</v>
      </c>
      <c r="P12" s="17">
        <f t="shared" si="13"/>
        <v>0.07723639717</v>
      </c>
      <c r="Q12" s="17">
        <f t="shared" si="13"/>
        <v>0.02673988597</v>
      </c>
      <c r="R12" s="17">
        <f t="shared" si="13"/>
        <v>-0.01613490866</v>
      </c>
      <c r="S12" s="17">
        <f t="shared" si="13"/>
        <v>0.06493104668</v>
      </c>
      <c r="T12" s="17">
        <f t="shared" si="13"/>
        <v>0.06582377477</v>
      </c>
      <c r="U12" s="17">
        <f t="shared" si="13"/>
        <v>0.06802340751</v>
      </c>
      <c r="V12" s="17">
        <f t="shared" si="13"/>
        <v>0.04907179163</v>
      </c>
      <c r="W12" s="17">
        <f t="shared" si="13"/>
        <v>0.09733002173</v>
      </c>
      <c r="X12" s="17">
        <f t="shared" si="13"/>
        <v>0.08647260274</v>
      </c>
      <c r="Y12" s="17">
        <f t="shared" si="13"/>
        <v>0.04405286344</v>
      </c>
      <c r="Z12" s="17">
        <f t="shared" si="13"/>
        <v>0.06254037989</v>
      </c>
      <c r="AA12" s="17">
        <f t="shared" si="13"/>
        <v>0.07201267386</v>
      </c>
      <c r="AB12" s="19">
        <f t="shared" si="13"/>
        <v>0.09384530773</v>
      </c>
      <c r="AC12" s="19">
        <f t="shared" si="13"/>
        <v>0.1012406948</v>
      </c>
      <c r="AD12" s="19">
        <f t="shared" si="13"/>
        <v>0.08603729261</v>
      </c>
      <c r="AE12" s="19">
        <f t="shared" si="13"/>
        <v>0.08680810612</v>
      </c>
      <c r="AF12" s="19">
        <f t="shared" si="13"/>
        <v>0.091996921</v>
      </c>
      <c r="AG12" s="20">
        <f t="shared" si="13"/>
        <v>0.09370681407</v>
      </c>
      <c r="AH12" s="20">
        <f t="shared" si="13"/>
        <v>0.09522560336</v>
      </c>
      <c r="AI12" s="20">
        <f t="shared" si="13"/>
        <v>0.08518827676</v>
      </c>
      <c r="AJ12" s="20">
        <f t="shared" si="13"/>
        <v>0.08272201605</v>
      </c>
      <c r="AK12" s="20">
        <f t="shared" si="13"/>
        <v>0.08903776729</v>
      </c>
    </row>
    <row r="13" ht="15.75" customHeight="1">
      <c r="A13" s="21" t="s">
        <v>30</v>
      </c>
      <c r="B13" s="16" t="s">
        <v>33</v>
      </c>
      <c r="C13" s="17"/>
      <c r="D13" s="17"/>
      <c r="E13" s="17"/>
      <c r="F13" s="17"/>
      <c r="G13" s="18">
        <v>0.181</v>
      </c>
      <c r="H13" s="17"/>
      <c r="I13" s="17"/>
      <c r="J13" s="17"/>
      <c r="K13" s="17"/>
      <c r="L13" s="17">
        <v>0.24</v>
      </c>
      <c r="M13" s="17"/>
      <c r="N13" s="17"/>
      <c r="O13" s="17"/>
      <c r="P13" s="17"/>
      <c r="Q13" s="17">
        <v>0.127</v>
      </c>
      <c r="R13" s="17"/>
      <c r="S13" s="17"/>
      <c r="T13" s="17"/>
      <c r="U13" s="17"/>
      <c r="V13" s="17">
        <v>0.29</v>
      </c>
      <c r="W13" s="17"/>
      <c r="X13" s="17"/>
      <c r="Y13" s="17"/>
      <c r="Z13" s="17"/>
      <c r="AA13" s="17">
        <v>0.498</v>
      </c>
      <c r="AB13" s="19"/>
      <c r="AC13" s="19"/>
      <c r="AD13" s="19"/>
      <c r="AE13" s="19"/>
      <c r="AF13" s="19">
        <v>0.777</v>
      </c>
      <c r="AG13" s="22"/>
      <c r="AH13" s="22"/>
      <c r="AI13" s="22"/>
      <c r="AJ13" s="22"/>
      <c r="AK13" s="20">
        <v>0.743</v>
      </c>
    </row>
    <row r="14" ht="15.75" customHeight="1">
      <c r="A14" s="21" t="s">
        <v>30</v>
      </c>
      <c r="B14" s="14" t="s">
        <v>34</v>
      </c>
      <c r="C14" s="11">
        <v>4816.0</v>
      </c>
      <c r="D14" s="11">
        <v>2954.0</v>
      </c>
      <c r="E14" s="11">
        <v>2106.0</v>
      </c>
      <c r="F14" s="11">
        <v>1195.0</v>
      </c>
      <c r="G14" s="12">
        <v>11071.0</v>
      </c>
      <c r="H14" s="11">
        <v>2522.0</v>
      </c>
      <c r="I14" s="11">
        <v>2380.0</v>
      </c>
      <c r="J14" s="11">
        <v>1397.0</v>
      </c>
      <c r="K14" s="11">
        <v>55.0</v>
      </c>
      <c r="L14" s="11">
        <v>6354.0</v>
      </c>
      <c r="M14" s="11">
        <v>-2218.0</v>
      </c>
      <c r="N14" s="11">
        <v>-295.0</v>
      </c>
      <c r="O14" s="11">
        <v>3065.0</v>
      </c>
      <c r="P14" s="11">
        <v>2843.0</v>
      </c>
      <c r="Q14" s="11">
        <v>3395.0</v>
      </c>
      <c r="R14" s="11">
        <v>-559.0</v>
      </c>
      <c r="S14" s="11">
        <v>869.0</v>
      </c>
      <c r="T14" s="11">
        <v>714.0</v>
      </c>
      <c r="U14" s="11">
        <v>1543.0</v>
      </c>
      <c r="V14" s="11">
        <v>2567.0</v>
      </c>
      <c r="W14" s="11">
        <v>302.0</v>
      </c>
      <c r="X14" s="11">
        <v>1642.0</v>
      </c>
      <c r="Y14" s="11">
        <v>98.0</v>
      </c>
      <c r="Z14" s="11">
        <v>671.0</v>
      </c>
      <c r="AA14" s="11">
        <v>2713.0</v>
      </c>
      <c r="AB14" s="13">
        <v>1599.0</v>
      </c>
      <c r="AC14" s="13">
        <v>436.0</v>
      </c>
      <c r="AD14" s="13">
        <v>668.0</v>
      </c>
      <c r="AE14" s="13">
        <f>AF14-AD14-AC14-AB14</f>
        <v>1756</v>
      </c>
      <c r="AF14" s="13">
        <v>4459.0</v>
      </c>
      <c r="AG14" s="15">
        <v>532.0</v>
      </c>
      <c r="AH14" s="15">
        <v>1990.0</v>
      </c>
      <c r="AI14" s="15">
        <v>893.0</v>
      </c>
      <c r="AJ14" s="15">
        <v>2377.0</v>
      </c>
      <c r="AK14" s="15">
        <v>5792.0</v>
      </c>
    </row>
    <row r="15" ht="15.75" customHeight="1">
      <c r="A15" s="21" t="s">
        <v>30</v>
      </c>
      <c r="B15" s="14" t="s">
        <v>35</v>
      </c>
      <c r="C15" s="11"/>
      <c r="D15" s="11"/>
      <c r="E15" s="11"/>
      <c r="F15" s="11"/>
      <c r="G15" s="12">
        <v>24603.0</v>
      </c>
      <c r="H15" s="11"/>
      <c r="I15" s="11"/>
      <c r="J15" s="11"/>
      <c r="K15" s="11"/>
      <c r="L15" s="11">
        <v>22362.0</v>
      </c>
      <c r="M15" s="11"/>
      <c r="N15" s="11"/>
      <c r="O15" s="11"/>
      <c r="P15" s="11"/>
      <c r="Q15" s="11">
        <v>18462.0</v>
      </c>
      <c r="R15" s="11"/>
      <c r="S15" s="11"/>
      <c r="T15" s="11"/>
      <c r="U15" s="11"/>
      <c r="V15" s="11">
        <v>17577.0</v>
      </c>
      <c r="W15" s="11"/>
      <c r="X15" s="11"/>
      <c r="Y15" s="11"/>
      <c r="Z15" s="11"/>
      <c r="AA15" s="11">
        <v>19488.0</v>
      </c>
      <c r="AB15" s="13"/>
      <c r="AC15" s="13"/>
      <c r="AD15" s="13"/>
      <c r="AE15" s="13"/>
      <c r="AF15" s="13">
        <v>19787.0</v>
      </c>
      <c r="AG15" s="15"/>
      <c r="AH15" s="15"/>
      <c r="AI15" s="15"/>
      <c r="AJ15" s="15"/>
      <c r="AK15" s="15">
        <v>19520.0</v>
      </c>
    </row>
    <row r="16" ht="15.75" customHeight="1">
      <c r="A16" s="23" t="s">
        <v>36</v>
      </c>
      <c r="B16" s="24" t="s">
        <v>22</v>
      </c>
      <c r="C16" s="11">
        <v>799.0</v>
      </c>
      <c r="D16" s="11">
        <v>864.0</v>
      </c>
      <c r="E16" s="11">
        <v>822.0</v>
      </c>
      <c r="F16" s="11">
        <v>691.0</v>
      </c>
      <c r="G16" s="12">
        <v>3176.0</v>
      </c>
      <c r="H16" s="11">
        <v>753.0</v>
      </c>
      <c r="I16" s="11">
        <v>868.0</v>
      </c>
      <c r="J16" s="11">
        <v>641.0</v>
      </c>
      <c r="K16" s="11">
        <v>486.0</v>
      </c>
      <c r="L16" s="11">
        <v>2748.0</v>
      </c>
      <c r="M16" s="11">
        <v>557.0</v>
      </c>
      <c r="N16" s="11">
        <v>522.0</v>
      </c>
      <c r="O16" s="11">
        <v>637.0</v>
      </c>
      <c r="P16" s="11">
        <v>568.0</v>
      </c>
      <c r="Q16" s="11">
        <v>2284.0</v>
      </c>
      <c r="R16" s="11">
        <v>586.0</v>
      </c>
      <c r="S16" s="11">
        <v>727.0</v>
      </c>
      <c r="T16" s="11">
        <v>558.0</v>
      </c>
      <c r="U16" s="11">
        <v>497.0</v>
      </c>
      <c r="V16" s="11">
        <v>2368.0</v>
      </c>
      <c r="W16" s="11">
        <v>524.0</v>
      </c>
      <c r="X16" s="11">
        <v>658.0</v>
      </c>
      <c r="Y16" s="11">
        <v>476.0</v>
      </c>
      <c r="Z16" s="11">
        <v>515.0</v>
      </c>
      <c r="AA16" s="11">
        <v>2173.0</v>
      </c>
      <c r="AB16" s="13">
        <v>620.0</v>
      </c>
      <c r="AC16" s="13">
        <v>695.0</v>
      </c>
      <c r="AD16" s="13">
        <v>512.0</v>
      </c>
      <c r="AE16" s="13">
        <f t="shared" ref="AE16:AE17" si="14">AF16-AD16-AC16-AB16</f>
        <v>445</v>
      </c>
      <c r="AF16" s="13">
        <v>2272.0</v>
      </c>
      <c r="AG16" s="15">
        <v>582.0</v>
      </c>
      <c r="AH16" s="15">
        <v>617.0</v>
      </c>
      <c r="AI16" s="15">
        <v>451.0</v>
      </c>
      <c r="AJ16" s="15">
        <v>419.0</v>
      </c>
      <c r="AK16" s="15">
        <v>2069.0</v>
      </c>
    </row>
    <row r="17" ht="15.75" customHeight="1">
      <c r="A17" s="23" t="s">
        <v>36</v>
      </c>
      <c r="B17" s="14" t="s">
        <v>31</v>
      </c>
      <c r="C17" s="11">
        <v>108.0</v>
      </c>
      <c r="D17" s="11">
        <v>127.0</v>
      </c>
      <c r="E17" s="11">
        <v>87.0</v>
      </c>
      <c r="F17" s="11">
        <v>-65.0</v>
      </c>
      <c r="G17" s="12">
        <v>257.0</v>
      </c>
      <c r="H17" s="11">
        <v>135.0</v>
      </c>
      <c r="I17" s="11">
        <v>149.0</v>
      </c>
      <c r="J17" s="11">
        <v>39.0</v>
      </c>
      <c r="K17" s="11">
        <v>-96.0</v>
      </c>
      <c r="L17" s="11">
        <v>227.0</v>
      </c>
      <c r="M17" s="11">
        <v>72.0</v>
      </c>
      <c r="N17" s="11">
        <v>-7.0</v>
      </c>
      <c r="O17" s="11">
        <v>45.0</v>
      </c>
      <c r="P17" s="11">
        <v>-7.0</v>
      </c>
      <c r="Q17" s="11">
        <v>103.0</v>
      </c>
      <c r="R17" s="11">
        <v>89.0</v>
      </c>
      <c r="S17" s="11">
        <v>102.0</v>
      </c>
      <c r="T17" s="11">
        <v>35.0</v>
      </c>
      <c r="U17" s="11">
        <v>-32.0</v>
      </c>
      <c r="V17" s="11">
        <v>194.0</v>
      </c>
      <c r="W17" s="11">
        <v>77.0</v>
      </c>
      <c r="X17" s="11">
        <v>98.0</v>
      </c>
      <c r="Y17" s="11">
        <v>33.0</v>
      </c>
      <c r="Z17" s="11">
        <v>-33.0</v>
      </c>
      <c r="AA17" s="11">
        <v>175.0</v>
      </c>
      <c r="AB17" s="13">
        <v>125.0</v>
      </c>
      <c r="AC17" s="13">
        <v>104.0</v>
      </c>
      <c r="AD17" s="13">
        <v>53.0</v>
      </c>
      <c r="AE17" s="13">
        <f t="shared" si="14"/>
        <v>-75</v>
      </c>
      <c r="AF17" s="13">
        <v>207.0</v>
      </c>
      <c r="AG17" s="15">
        <v>94.0</v>
      </c>
      <c r="AH17" s="15">
        <v>98.0</v>
      </c>
      <c r="AI17" s="15">
        <v>32.0</v>
      </c>
      <c r="AJ17" s="15">
        <v>-37.0</v>
      </c>
      <c r="AK17" s="15">
        <v>187.0</v>
      </c>
    </row>
    <row r="18" ht="15.75" customHeight="1">
      <c r="A18" s="23" t="s">
        <v>36</v>
      </c>
      <c r="B18" s="16" t="s">
        <v>32</v>
      </c>
      <c r="C18" s="17">
        <f t="shared" ref="C18:AK18" si="15">C17/C16</f>
        <v>0.1351689612</v>
      </c>
      <c r="D18" s="17">
        <f t="shared" si="15"/>
        <v>0.1469907407</v>
      </c>
      <c r="E18" s="17">
        <f t="shared" si="15"/>
        <v>0.1058394161</v>
      </c>
      <c r="F18" s="17">
        <f t="shared" si="15"/>
        <v>-0.09406657019</v>
      </c>
      <c r="G18" s="18">
        <f t="shared" si="15"/>
        <v>0.08091939547</v>
      </c>
      <c r="H18" s="17">
        <f t="shared" si="15"/>
        <v>0.1792828685</v>
      </c>
      <c r="I18" s="17">
        <f t="shared" si="15"/>
        <v>0.1716589862</v>
      </c>
      <c r="J18" s="17">
        <f t="shared" si="15"/>
        <v>0.0608424337</v>
      </c>
      <c r="K18" s="17">
        <f t="shared" si="15"/>
        <v>-0.1975308642</v>
      </c>
      <c r="L18" s="17">
        <f t="shared" si="15"/>
        <v>0.0826055313</v>
      </c>
      <c r="M18" s="17">
        <f t="shared" si="15"/>
        <v>0.1292639138</v>
      </c>
      <c r="N18" s="17">
        <f t="shared" si="15"/>
        <v>-0.01340996169</v>
      </c>
      <c r="O18" s="17">
        <f t="shared" si="15"/>
        <v>0.07064364207</v>
      </c>
      <c r="P18" s="17">
        <f t="shared" si="15"/>
        <v>-0.01232394366</v>
      </c>
      <c r="Q18" s="17">
        <f t="shared" si="15"/>
        <v>0.04509632224</v>
      </c>
      <c r="R18" s="17">
        <f t="shared" si="15"/>
        <v>0.1518771331</v>
      </c>
      <c r="S18" s="17">
        <f t="shared" si="15"/>
        <v>0.1403026135</v>
      </c>
      <c r="T18" s="17">
        <f t="shared" si="15"/>
        <v>0.06272401434</v>
      </c>
      <c r="U18" s="17">
        <f t="shared" si="15"/>
        <v>-0.06438631791</v>
      </c>
      <c r="V18" s="17">
        <f t="shared" si="15"/>
        <v>0.08192567568</v>
      </c>
      <c r="W18" s="17">
        <f t="shared" si="15"/>
        <v>0.1469465649</v>
      </c>
      <c r="X18" s="17">
        <f t="shared" si="15"/>
        <v>0.1489361702</v>
      </c>
      <c r="Y18" s="17">
        <f t="shared" si="15"/>
        <v>0.06932773109</v>
      </c>
      <c r="Z18" s="17">
        <f t="shared" si="15"/>
        <v>-0.0640776699</v>
      </c>
      <c r="AA18" s="17">
        <f t="shared" si="15"/>
        <v>0.08053382421</v>
      </c>
      <c r="AB18" s="19">
        <f t="shared" si="15"/>
        <v>0.2016129032</v>
      </c>
      <c r="AC18" s="19">
        <f t="shared" si="15"/>
        <v>0.1496402878</v>
      </c>
      <c r="AD18" s="19">
        <f t="shared" si="15"/>
        <v>0.103515625</v>
      </c>
      <c r="AE18" s="19">
        <f t="shared" si="15"/>
        <v>-0.1685393258</v>
      </c>
      <c r="AF18" s="19">
        <f t="shared" si="15"/>
        <v>0.09110915493</v>
      </c>
      <c r="AG18" s="20">
        <f t="shared" si="15"/>
        <v>0.1615120275</v>
      </c>
      <c r="AH18" s="20">
        <f t="shared" si="15"/>
        <v>0.1588330632</v>
      </c>
      <c r="AI18" s="20">
        <f t="shared" si="15"/>
        <v>0.07095343681</v>
      </c>
      <c r="AJ18" s="20">
        <f t="shared" si="15"/>
        <v>-0.08830548926</v>
      </c>
      <c r="AK18" s="20">
        <f t="shared" si="15"/>
        <v>0.09038182697</v>
      </c>
    </row>
    <row r="19" ht="15.75" customHeight="1">
      <c r="A19" s="23" t="s">
        <v>36</v>
      </c>
      <c r="B19" s="16" t="s">
        <v>33</v>
      </c>
      <c r="C19" s="17"/>
      <c r="D19" s="17"/>
      <c r="E19" s="17"/>
      <c r="F19" s="17"/>
      <c r="G19" s="18">
        <v>0.249</v>
      </c>
      <c r="H19" s="17"/>
      <c r="I19" s="17"/>
      <c r="J19" s="17"/>
      <c r="K19" s="17"/>
      <c r="L19" s="17">
        <v>0.219</v>
      </c>
      <c r="M19" s="17"/>
      <c r="N19" s="17"/>
      <c r="O19" s="17"/>
      <c r="P19" s="17"/>
      <c r="Q19" s="17">
        <v>0.15</v>
      </c>
      <c r="R19" s="17"/>
      <c r="S19" s="17"/>
      <c r="T19" s="17"/>
      <c r="U19" s="17"/>
      <c r="V19" s="17">
        <v>0.294</v>
      </c>
      <c r="W19" s="17"/>
      <c r="X19" s="17"/>
      <c r="Y19" s="17"/>
      <c r="Z19" s="17"/>
      <c r="AA19" s="17">
        <v>0.284</v>
      </c>
      <c r="AB19" s="19"/>
      <c r="AC19" s="19"/>
      <c r="AD19" s="19"/>
      <c r="AE19" s="19"/>
      <c r="AF19" s="19">
        <v>0.34</v>
      </c>
      <c r="AG19" s="22"/>
      <c r="AH19" s="22"/>
      <c r="AI19" s="22"/>
      <c r="AJ19" s="22"/>
      <c r="AK19" s="20">
        <v>0.33</v>
      </c>
    </row>
    <row r="20" ht="15.75" customHeight="1">
      <c r="A20" s="23" t="s">
        <v>36</v>
      </c>
      <c r="B20" s="24" t="s">
        <v>37</v>
      </c>
      <c r="C20" s="11">
        <v>47403.0</v>
      </c>
      <c r="D20" s="11">
        <v>60152.0</v>
      </c>
      <c r="E20" s="11">
        <v>51778.0</v>
      </c>
      <c r="F20" s="11">
        <v>43562.0</v>
      </c>
      <c r="G20" s="12">
        <v>202895.0</v>
      </c>
      <c r="H20" s="11">
        <v>42592.0</v>
      </c>
      <c r="I20" s="11">
        <v>65018.0</v>
      </c>
      <c r="J20" s="11">
        <v>48999.0</v>
      </c>
      <c r="K20" s="11">
        <v>37652.0</v>
      </c>
      <c r="L20" s="11">
        <v>194261.0</v>
      </c>
      <c r="M20" s="11">
        <v>34774.0</v>
      </c>
      <c r="N20" s="11">
        <v>41933.0</v>
      </c>
      <c r="O20" s="11">
        <v>52892.0</v>
      </c>
      <c r="P20" s="11">
        <v>39673.0</v>
      </c>
      <c r="Q20" s="11">
        <v>169272.0</v>
      </c>
      <c r="R20" s="11">
        <v>38606.0</v>
      </c>
      <c r="S20" s="11">
        <v>54582.0</v>
      </c>
      <c r="T20" s="11">
        <v>43744.0</v>
      </c>
      <c r="U20" s="11">
        <v>38230.0</v>
      </c>
      <c r="V20" s="11">
        <v>175162.0</v>
      </c>
      <c r="W20" s="11">
        <v>35858.0</v>
      </c>
      <c r="X20" s="11">
        <v>51117.0</v>
      </c>
      <c r="Y20" s="11">
        <v>39818.0</v>
      </c>
      <c r="Z20" s="11">
        <f>AA20-Y20-X20-W20</f>
        <v>38773</v>
      </c>
      <c r="AA20" s="11">
        <v>165566.0</v>
      </c>
      <c r="AB20" s="11">
        <v>35636.0</v>
      </c>
      <c r="AC20" s="11">
        <v>52753.0</v>
      </c>
      <c r="AD20" s="11">
        <v>39429.0</v>
      </c>
      <c r="AE20" s="11">
        <v>36335.0</v>
      </c>
      <c r="AF20" s="11">
        <v>164153.0</v>
      </c>
      <c r="AG20" s="11">
        <v>33788.0</v>
      </c>
      <c r="AH20" s="11">
        <v>46966.0</v>
      </c>
      <c r="AI20" s="11">
        <v>35290.0</v>
      </c>
      <c r="AJ20" s="11">
        <v>28988.0</v>
      </c>
      <c r="AK20" s="11">
        <v>145032.0</v>
      </c>
    </row>
    <row r="21" ht="15.75" customHeight="1">
      <c r="A21" s="23" t="s">
        <v>36</v>
      </c>
      <c r="B21" s="24" t="s">
        <v>38</v>
      </c>
      <c r="C21" s="11"/>
      <c r="D21" s="11"/>
      <c r="E21" s="11"/>
      <c r="F21" s="11"/>
      <c r="G21" s="12">
        <v>215932.0</v>
      </c>
      <c r="H21" s="11"/>
      <c r="I21" s="11"/>
      <c r="J21" s="11"/>
      <c r="K21" s="11"/>
      <c r="L21" s="11">
        <v>187500.0</v>
      </c>
      <c r="M21" s="11"/>
      <c r="N21" s="11"/>
      <c r="O21" s="11"/>
      <c r="P21" s="11"/>
      <c r="Q21" s="11">
        <v>168104.0</v>
      </c>
      <c r="R21" s="11"/>
      <c r="S21" s="11"/>
      <c r="T21" s="11"/>
      <c r="U21" s="11"/>
      <c r="V21" s="11">
        <v>187116.0</v>
      </c>
      <c r="W21" s="11"/>
      <c r="X21" s="11"/>
      <c r="Y21" s="11"/>
      <c r="Z21" s="11"/>
      <c r="AA21" s="11">
        <v>162687.0</v>
      </c>
      <c r="AB21" s="11">
        <v>54466.0</v>
      </c>
      <c r="AC21" s="11">
        <v>51086.0</v>
      </c>
      <c r="AD21" s="11">
        <v>41443.0</v>
      </c>
      <c r="AE21" s="11">
        <v>38687.0</v>
      </c>
      <c r="AF21" s="11">
        <v>185682.0</v>
      </c>
      <c r="AG21" s="11">
        <v>40280.0</v>
      </c>
      <c r="AH21" s="11">
        <v>44105.0</v>
      </c>
      <c r="AI21" s="11">
        <v>31458.0</v>
      </c>
      <c r="AJ21" s="11">
        <v>29712.0</v>
      </c>
      <c r="AK21" s="11">
        <v>145555.0</v>
      </c>
    </row>
    <row r="22" ht="15.75" customHeight="1">
      <c r="A22" s="25" t="s">
        <v>39</v>
      </c>
      <c r="B22" s="24" t="s">
        <v>22</v>
      </c>
      <c r="C22" s="11">
        <v>8486.0</v>
      </c>
      <c r="D22" s="11">
        <v>8765.0</v>
      </c>
      <c r="E22" s="11">
        <v>8785.0</v>
      </c>
      <c r="F22" s="11">
        <v>9086.0</v>
      </c>
      <c r="G22" s="12">
        <v>35122.0</v>
      </c>
      <c r="H22" s="11">
        <v>7906.0</v>
      </c>
      <c r="I22" s="11">
        <v>8200.0</v>
      </c>
      <c r="J22" s="11">
        <v>8073.0</v>
      </c>
      <c r="K22" s="11">
        <v>8688.0</v>
      </c>
      <c r="L22" s="11">
        <v>32867.0</v>
      </c>
      <c r="M22" s="11">
        <v>7598.0</v>
      </c>
      <c r="N22" s="11">
        <v>6658.0</v>
      </c>
      <c r="O22" s="11">
        <v>7799.0</v>
      </c>
      <c r="P22" s="11">
        <v>7989.0</v>
      </c>
      <c r="Q22" s="11">
        <v>30044.0</v>
      </c>
      <c r="R22" s="11">
        <v>7146.0</v>
      </c>
      <c r="S22" s="11">
        <v>7364.0</v>
      </c>
      <c r="T22" s="11">
        <v>7471.0</v>
      </c>
      <c r="U22" s="11">
        <v>7617.0</v>
      </c>
      <c r="V22" s="11">
        <v>29598.0</v>
      </c>
      <c r="W22" s="11">
        <v>6561.0</v>
      </c>
      <c r="X22" s="11">
        <v>7027.0</v>
      </c>
      <c r="Y22" s="11">
        <v>7219.0</v>
      </c>
      <c r="Z22" s="11">
        <v>6898.0</v>
      </c>
      <c r="AA22" s="11">
        <v>27705.0</v>
      </c>
      <c r="AB22" s="13">
        <v>7046.0</v>
      </c>
      <c r="AC22" s="13">
        <v>7044.0</v>
      </c>
      <c r="AD22" s="13">
        <v>6679.0</v>
      </c>
      <c r="AE22" s="13">
        <f t="shared" ref="AE22:AE23" si="16">AF22-AD22-AC22-AB22</f>
        <v>6798</v>
      </c>
      <c r="AF22" s="13">
        <v>27567.0</v>
      </c>
      <c r="AG22" s="15">
        <v>6032.0</v>
      </c>
      <c r="AH22" s="15">
        <v>6505.0</v>
      </c>
      <c r="AI22" s="15">
        <v>6403.0</v>
      </c>
      <c r="AJ22" s="15">
        <v>6741.0</v>
      </c>
      <c r="AK22" s="15">
        <v>25681.0</v>
      </c>
    </row>
    <row r="23" ht="15.75" customHeight="1">
      <c r="A23" s="25" t="s">
        <v>39</v>
      </c>
      <c r="B23" s="14" t="s">
        <v>31</v>
      </c>
      <c r="C23" s="11">
        <v>966.0</v>
      </c>
      <c r="D23" s="11">
        <v>982.0</v>
      </c>
      <c r="E23" s="11">
        <v>679.0</v>
      </c>
      <c r="F23" s="11">
        <v>536.0</v>
      </c>
      <c r="G23" s="12">
        <v>3163.0</v>
      </c>
      <c r="H23" s="11">
        <v>767.0</v>
      </c>
      <c r="I23" s="11">
        <v>1128.0</v>
      </c>
      <c r="J23" s="11">
        <v>974.0</v>
      </c>
      <c r="K23" s="11">
        <v>832.0</v>
      </c>
      <c r="L23" s="11">
        <v>3701.0</v>
      </c>
      <c r="M23" s="11">
        <v>542.0</v>
      </c>
      <c r="N23" s="11">
        <v>77.0</v>
      </c>
      <c r="O23" s="11">
        <v>438.0</v>
      </c>
      <c r="P23" s="11">
        <v>664.0</v>
      </c>
      <c r="Q23" s="11">
        <v>1721.0</v>
      </c>
      <c r="R23" s="11">
        <v>648.0</v>
      </c>
      <c r="S23" s="11">
        <v>606.0</v>
      </c>
      <c r="T23" s="11">
        <v>606.0</v>
      </c>
      <c r="U23" s="11">
        <v>452.0</v>
      </c>
      <c r="V23" s="11">
        <v>2312.0</v>
      </c>
      <c r="W23" s="11">
        <v>561.0</v>
      </c>
      <c r="X23" s="11">
        <v>605.0</v>
      </c>
      <c r="Y23" s="11">
        <v>528.0</v>
      </c>
      <c r="Z23" s="11">
        <v>478.0</v>
      </c>
      <c r="AA23" s="11">
        <v>2172.0</v>
      </c>
      <c r="AB23" s="13">
        <v>604.0</v>
      </c>
      <c r="AC23" s="13">
        <v>588.0</v>
      </c>
      <c r="AD23" s="13">
        <v>607.0</v>
      </c>
      <c r="AE23" s="13">
        <f t="shared" si="16"/>
        <v>395</v>
      </c>
      <c r="AF23" s="13">
        <v>2194.0</v>
      </c>
      <c r="AG23" s="15">
        <v>591.0</v>
      </c>
      <c r="AH23" s="15">
        <v>529.0</v>
      </c>
      <c r="AI23" s="15">
        <v>576.0</v>
      </c>
      <c r="AJ23" s="15">
        <v>488.0</v>
      </c>
      <c r="AK23" s="15">
        <v>2184.0</v>
      </c>
    </row>
    <row r="24" ht="15.75" customHeight="1">
      <c r="A24" s="25" t="s">
        <v>39</v>
      </c>
      <c r="B24" s="16" t="s">
        <v>40</v>
      </c>
      <c r="C24" s="17"/>
      <c r="D24" s="17"/>
      <c r="E24" s="17"/>
      <c r="F24" s="17"/>
      <c r="G24" s="18">
        <v>0.179</v>
      </c>
      <c r="H24" s="17"/>
      <c r="I24" s="17"/>
      <c r="J24" s="17"/>
      <c r="K24" s="17"/>
      <c r="L24" s="17">
        <v>0.226</v>
      </c>
      <c r="M24" s="17"/>
      <c r="N24" s="17"/>
      <c r="O24" s="17"/>
      <c r="P24" s="17"/>
      <c r="Q24" s="17">
        <v>0.112</v>
      </c>
      <c r="R24" s="17"/>
      <c r="S24" s="17"/>
      <c r="T24" s="17"/>
      <c r="U24" s="17"/>
      <c r="V24" s="17">
        <v>0.15</v>
      </c>
      <c r="W24" s="17"/>
      <c r="X24" s="17"/>
      <c r="Y24" s="17"/>
      <c r="Z24" s="17"/>
      <c r="AA24" s="17">
        <v>0.148</v>
      </c>
      <c r="AB24" s="19"/>
      <c r="AC24" s="19"/>
      <c r="AD24" s="19"/>
      <c r="AE24" s="19"/>
      <c r="AF24" s="19">
        <v>0.181</v>
      </c>
      <c r="AG24" s="22"/>
      <c r="AH24" s="22"/>
      <c r="AI24" s="22"/>
      <c r="AJ24" s="22"/>
      <c r="AK24" s="20">
        <v>0.212</v>
      </c>
    </row>
    <row r="25" ht="15.75" customHeight="1">
      <c r="A25" s="25" t="s">
        <v>39</v>
      </c>
      <c r="B25" s="16" t="s">
        <v>41</v>
      </c>
      <c r="C25" s="17"/>
      <c r="D25" s="17"/>
      <c r="E25" s="17"/>
      <c r="F25" s="17"/>
      <c r="G25" s="18">
        <v>0.41</v>
      </c>
      <c r="H25" s="17"/>
      <c r="I25" s="17"/>
      <c r="J25" s="17"/>
      <c r="K25" s="17"/>
      <c r="L25" s="17">
        <v>0.505</v>
      </c>
      <c r="M25" s="17"/>
      <c r="N25" s="17"/>
      <c r="O25" s="17"/>
      <c r="P25" s="17"/>
      <c r="Q25" s="17">
        <v>0.498</v>
      </c>
      <c r="R25" s="17"/>
      <c r="S25" s="17"/>
      <c r="T25" s="17"/>
      <c r="U25" s="17"/>
      <c r="V25" s="17">
        <v>0.522</v>
      </c>
      <c r="W25" s="17"/>
      <c r="X25" s="17"/>
      <c r="Y25" s="17"/>
      <c r="Z25" s="17"/>
      <c r="AA25" s="17">
        <v>0.501</v>
      </c>
      <c r="AB25" s="19"/>
      <c r="AC25" s="19"/>
      <c r="AD25" s="19"/>
      <c r="AE25" s="19"/>
      <c r="AF25" s="19">
        <v>0.468</v>
      </c>
      <c r="AG25" s="22"/>
      <c r="AH25" s="22"/>
      <c r="AI25" s="22"/>
      <c r="AJ25" s="22"/>
      <c r="AK25" s="20">
        <v>0.496</v>
      </c>
    </row>
    <row r="26" ht="15.75" customHeight="1">
      <c r="A26" s="25" t="s">
        <v>39</v>
      </c>
      <c r="B26" s="24" t="s">
        <v>42</v>
      </c>
      <c r="C26" s="11">
        <v>433429.0</v>
      </c>
      <c r="D26" s="11">
        <v>382019.0</v>
      </c>
      <c r="E26" s="11">
        <v>362838.0</v>
      </c>
      <c r="F26" s="11">
        <v>367204.0</v>
      </c>
      <c r="G26" s="12">
        <v>1545490.0</v>
      </c>
      <c r="H26" s="11">
        <v>489066.0</v>
      </c>
      <c r="I26" s="11">
        <v>540279.0</v>
      </c>
      <c r="J26" s="11">
        <v>479850.0</v>
      </c>
      <c r="K26" s="11">
        <v>447319.0</v>
      </c>
      <c r="L26" s="11">
        <v>1956514.0</v>
      </c>
      <c r="M26" s="11">
        <v>449687.0</v>
      </c>
      <c r="N26" s="11">
        <v>354765.0</v>
      </c>
      <c r="O26" s="11">
        <v>538351.0</v>
      </c>
      <c r="P26" s="11">
        <v>502468.0</v>
      </c>
      <c r="Q26" s="11">
        <v>1845271.0</v>
      </c>
      <c r="R26" s="11">
        <v>469624.0</v>
      </c>
      <c r="S26" s="11">
        <v>501663.0</v>
      </c>
      <c r="T26" s="11">
        <v>504217.0</v>
      </c>
      <c r="U26" s="11">
        <v>528278.0</v>
      </c>
      <c r="V26" s="11">
        <v>2003782.0</v>
      </c>
      <c r="W26" s="11">
        <v>451908.0</v>
      </c>
      <c r="X26" s="11">
        <v>480303.0</v>
      </c>
      <c r="Y26" s="11">
        <v>490347.0</v>
      </c>
      <c r="Z26" s="11">
        <f>AA26-Y26-X26-W26</f>
        <v>486082</v>
      </c>
      <c r="AA26" s="11">
        <v>1908640.0</v>
      </c>
      <c r="AB26" s="11">
        <v>465634.0</v>
      </c>
      <c r="AC26" s="11">
        <v>468603.0</v>
      </c>
      <c r="AD26" s="11">
        <v>435026.0</v>
      </c>
      <c r="AE26" s="11">
        <v>459341.0</v>
      </c>
      <c r="AF26" s="11">
        <v>1828604.0</v>
      </c>
      <c r="AG26" s="11">
        <v>413372.0</v>
      </c>
      <c r="AH26" s="11">
        <v>460718.0</v>
      </c>
      <c r="AI26" s="11">
        <v>467702.0</v>
      </c>
      <c r="AJ26" s="11">
        <v>469365.0</v>
      </c>
      <c r="AK26" s="11">
        <v>1811157.0</v>
      </c>
    </row>
    <row r="27" ht="15.75" customHeight="1">
      <c r="A27" s="26" t="s">
        <v>43</v>
      </c>
      <c r="B27" s="24" t="s">
        <v>22</v>
      </c>
      <c r="C27" s="11">
        <v>1.0</v>
      </c>
      <c r="D27" s="11">
        <v>2.0</v>
      </c>
      <c r="E27" s="11">
        <v>3.0</v>
      </c>
      <c r="F27" s="11">
        <v>2.0</v>
      </c>
      <c r="G27" s="12">
        <v>8.0</v>
      </c>
      <c r="H27" s="11">
        <v>1.0</v>
      </c>
      <c r="I27" s="11">
        <v>1.0</v>
      </c>
      <c r="J27" s="11">
        <v>1.0</v>
      </c>
      <c r="K27" s="11">
        <v>2.0</v>
      </c>
      <c r="L27" s="11">
        <v>5.0</v>
      </c>
      <c r="M27" s="11">
        <v>1.0</v>
      </c>
      <c r="N27" s="11" t="s">
        <v>44</v>
      </c>
      <c r="O27" s="11" t="s">
        <v>44</v>
      </c>
      <c r="P27" s="11">
        <v>2.0</v>
      </c>
      <c r="Q27" s="11">
        <v>3.0</v>
      </c>
      <c r="R27" s="11">
        <v>1.0</v>
      </c>
      <c r="S27" s="11">
        <v>2.0</v>
      </c>
      <c r="T27" s="11">
        <v>1.0</v>
      </c>
      <c r="U27" s="11">
        <v>1.0</v>
      </c>
      <c r="V27" s="11">
        <v>5.0</v>
      </c>
      <c r="W27" s="11">
        <v>2.0</v>
      </c>
      <c r="X27" s="11">
        <v>1.0</v>
      </c>
      <c r="Y27" s="11">
        <v>1.0</v>
      </c>
      <c r="Z27" s="11">
        <v>2.0</v>
      </c>
      <c r="AA27" s="11">
        <v>6.0</v>
      </c>
      <c r="AB27" s="13">
        <v>2.0</v>
      </c>
      <c r="AC27" s="13">
        <v>1.0</v>
      </c>
      <c r="AD27" s="13">
        <v>1.0</v>
      </c>
      <c r="AE27" s="13">
        <f t="shared" ref="AE27:AE30" si="17">AF27-AD27-AC27-AB27</f>
        <v>3</v>
      </c>
      <c r="AF27" s="13">
        <v>7.0</v>
      </c>
      <c r="AG27" s="15">
        <v>1.0</v>
      </c>
      <c r="AH27" s="15">
        <v>2.0</v>
      </c>
      <c r="AI27" s="15">
        <v>1.0</v>
      </c>
      <c r="AJ27" s="15">
        <v>2.0</v>
      </c>
      <c r="AK27" s="15">
        <v>6.0</v>
      </c>
    </row>
    <row r="28" ht="15.75" customHeight="1">
      <c r="A28" s="26" t="s">
        <v>43</v>
      </c>
      <c r="B28" s="14" t="s">
        <v>31</v>
      </c>
      <c r="C28" s="11">
        <v>-32.0</v>
      </c>
      <c r="D28" s="11">
        <v>-142.0</v>
      </c>
      <c r="E28" s="11">
        <v>-13.0</v>
      </c>
      <c r="F28" s="11">
        <v>-16.0</v>
      </c>
      <c r="G28" s="12">
        <v>-203.0</v>
      </c>
      <c r="H28" s="11">
        <v>-6.0</v>
      </c>
      <c r="I28" s="11">
        <v>1.0</v>
      </c>
      <c r="J28" s="11">
        <v>2.0</v>
      </c>
      <c r="K28" s="11">
        <v>-5.0</v>
      </c>
      <c r="L28" s="11">
        <v>-8.0</v>
      </c>
      <c r="M28" s="11">
        <v>12.0</v>
      </c>
      <c r="N28" s="11">
        <v>13.0</v>
      </c>
      <c r="O28" s="11">
        <v>18.0</v>
      </c>
      <c r="P28" s="11">
        <v>-7.0</v>
      </c>
      <c r="Q28" s="11">
        <v>36.0</v>
      </c>
      <c r="R28" s="11">
        <v>4.0</v>
      </c>
      <c r="S28" s="11">
        <v>2.0</v>
      </c>
      <c r="T28" s="11">
        <v>1.0</v>
      </c>
      <c r="U28" s="11">
        <v>22.0</v>
      </c>
      <c r="V28" s="11">
        <v>29.0</v>
      </c>
      <c r="W28" s="11">
        <v>9.0</v>
      </c>
      <c r="X28" s="11">
        <v>7.0</v>
      </c>
      <c r="Y28" s="11">
        <v>6.0</v>
      </c>
      <c r="Z28" s="11">
        <v>-49.0</v>
      </c>
      <c r="AA28" s="11">
        <v>-27.0</v>
      </c>
      <c r="AB28" s="13">
        <v>4.0</v>
      </c>
      <c r="AC28" s="13">
        <v>8.0</v>
      </c>
      <c r="AD28" s="13">
        <v>-12.0</v>
      </c>
      <c r="AE28" s="13">
        <f t="shared" si="17"/>
        <v>14</v>
      </c>
      <c r="AF28" s="13">
        <v>14.0</v>
      </c>
      <c r="AG28" s="15">
        <v>11.0</v>
      </c>
      <c r="AH28" s="15">
        <v>12.0</v>
      </c>
      <c r="AI28" s="15">
        <v>6.0</v>
      </c>
      <c r="AJ28" s="15">
        <v>-46.0</v>
      </c>
      <c r="AK28" s="15">
        <v>-17.0</v>
      </c>
    </row>
    <row r="29" ht="15.75" customHeight="1">
      <c r="A29" s="27" t="s">
        <v>45</v>
      </c>
      <c r="B29" s="24" t="s">
        <v>22</v>
      </c>
      <c r="C29" s="11">
        <v>-4870.0</v>
      </c>
      <c r="D29" s="11">
        <v>-4876.0</v>
      </c>
      <c r="E29" s="11">
        <v>-4724.0</v>
      </c>
      <c r="F29" s="11">
        <v>-4828.0</v>
      </c>
      <c r="G29" s="12">
        <v>-19298.0</v>
      </c>
      <c r="H29" s="11">
        <v>-4644.0</v>
      </c>
      <c r="I29" s="11">
        <v>-5470.0</v>
      </c>
      <c r="J29" s="11">
        <v>-3872.0</v>
      </c>
      <c r="K29" s="11">
        <v>-5871.0</v>
      </c>
      <c r="L29" s="11">
        <v>-19857.0</v>
      </c>
      <c r="M29" s="11">
        <v>-2893.0</v>
      </c>
      <c r="N29" s="11">
        <v>-2085.0</v>
      </c>
      <c r="O29" s="11">
        <v>-4115.0</v>
      </c>
      <c r="P29" s="11">
        <v>-5101.0</v>
      </c>
      <c r="Q29" s="11">
        <v>-14194.0</v>
      </c>
      <c r="R29" s="11">
        <v>-4484.0</v>
      </c>
      <c r="S29" s="11">
        <v>-5002.0</v>
      </c>
      <c r="T29" s="11">
        <v>-4379.0</v>
      </c>
      <c r="U29" s="11">
        <v>-5578.0</v>
      </c>
      <c r="V29" s="11">
        <v>-19443.0</v>
      </c>
      <c r="W29" s="11">
        <v>-3748.0</v>
      </c>
      <c r="X29" s="11">
        <v>-4885.0</v>
      </c>
      <c r="Y29" s="11">
        <v>-4092.0</v>
      </c>
      <c r="Z29" s="11">
        <v>-6150.0</v>
      </c>
      <c r="AA29" s="11">
        <v>-18875.0</v>
      </c>
      <c r="AB29" s="13">
        <v>-3743.0</v>
      </c>
      <c r="AC29" s="13">
        <v>-4140.0</v>
      </c>
      <c r="AD29" s="13">
        <v>-3992.0</v>
      </c>
      <c r="AE29" s="13">
        <f t="shared" si="17"/>
        <v>-5431</v>
      </c>
      <c r="AF29" s="13">
        <v>-17306.0</v>
      </c>
      <c r="AG29" s="15">
        <v>-4576.0</v>
      </c>
      <c r="AH29" s="15">
        <v>-4982.0</v>
      </c>
      <c r="AI29" s="15">
        <v>-5057.0</v>
      </c>
      <c r="AJ29" s="15">
        <v>-5402.0</v>
      </c>
      <c r="AK29" s="15">
        <v>-20017.0</v>
      </c>
    </row>
    <row r="30" ht="15.75" customHeight="1">
      <c r="A30" s="27" t="s">
        <v>45</v>
      </c>
      <c r="B30" s="14" t="s">
        <v>31</v>
      </c>
      <c r="C30" s="11">
        <v>-18.0</v>
      </c>
      <c r="D30" s="11">
        <v>-4.0</v>
      </c>
      <c r="E30" s="11">
        <v>56.0</v>
      </c>
      <c r="F30" s="11">
        <v>113.0</v>
      </c>
      <c r="G30" s="12">
        <v>147.0</v>
      </c>
      <c r="H30" s="11">
        <v>-107.0</v>
      </c>
      <c r="I30" s="11">
        <v>-226.0</v>
      </c>
      <c r="J30" s="11">
        <v>112.0</v>
      </c>
      <c r="K30" s="11">
        <v>-169.0</v>
      </c>
      <c r="L30" s="11">
        <v>-390.0</v>
      </c>
      <c r="M30" s="11">
        <v>520.0</v>
      </c>
      <c r="N30" s="11">
        <v>805.0</v>
      </c>
      <c r="O30" s="11">
        <v>-54.0</v>
      </c>
      <c r="P30" s="11">
        <v>-463.0</v>
      </c>
      <c r="Q30" s="11">
        <v>808.0</v>
      </c>
      <c r="R30" s="11">
        <v>158.0</v>
      </c>
      <c r="S30" s="11">
        <v>22.0</v>
      </c>
      <c r="T30" s="11">
        <v>132.0</v>
      </c>
      <c r="U30" s="11">
        <v>65.0</v>
      </c>
      <c r="V30" s="11">
        <v>377.0</v>
      </c>
      <c r="W30" s="11">
        <v>179.0</v>
      </c>
      <c r="X30" s="11">
        <v>110.0</v>
      </c>
      <c r="Y30" s="11">
        <v>225.0</v>
      </c>
      <c r="Z30" s="11">
        <v>-83.0</v>
      </c>
      <c r="AA30" s="11">
        <v>431.0</v>
      </c>
      <c r="AB30" s="13">
        <v>211.0</v>
      </c>
      <c r="AC30" s="13">
        <v>-12.0</v>
      </c>
      <c r="AD30" s="13">
        <v>-22.0</v>
      </c>
      <c r="AE30" s="13">
        <f t="shared" si="17"/>
        <v>-581</v>
      </c>
      <c r="AF30" s="13">
        <v>-404.0</v>
      </c>
      <c r="AG30" s="15">
        <v>-2.0</v>
      </c>
      <c r="AH30" s="15">
        <v>-92.0</v>
      </c>
      <c r="AI30" s="15">
        <v>-71.0</v>
      </c>
      <c r="AJ30" s="15">
        <v>-498.0</v>
      </c>
      <c r="AK30" s="15">
        <v>-663.0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0.13"/>
    <col customWidth="1" min="2" max="6" width="12.63"/>
  </cols>
  <sheetData>
    <row r="1" ht="15.75" customHeight="1">
      <c r="A1" s="219"/>
      <c r="B1" s="220" t="s">
        <v>410</v>
      </c>
      <c r="C1" s="221" t="s">
        <v>411</v>
      </c>
      <c r="D1" s="220" t="s">
        <v>344</v>
      </c>
      <c r="E1" s="221" t="s">
        <v>6</v>
      </c>
      <c r="F1" s="220" t="s">
        <v>11</v>
      </c>
      <c r="G1" s="221" t="s">
        <v>16</v>
      </c>
      <c r="H1" s="220" t="s">
        <v>328</v>
      </c>
      <c r="I1" s="221" t="s">
        <v>412</v>
      </c>
      <c r="J1" s="220" t="s">
        <v>403</v>
      </c>
      <c r="K1" s="221" t="s">
        <v>404</v>
      </c>
      <c r="L1" s="220" t="s">
        <v>400</v>
      </c>
    </row>
    <row r="2" ht="15.75" customHeight="1">
      <c r="A2" s="222" t="s">
        <v>413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ht="15.75" customHeight="1">
      <c r="A3" s="224" t="s">
        <v>329</v>
      </c>
      <c r="B3" s="195">
        <v>83241.0</v>
      </c>
      <c r="C3" s="195">
        <v>77689.0</v>
      </c>
      <c r="D3" s="195">
        <v>67968.0</v>
      </c>
      <c r="E3" s="196">
        <v>66214.0</v>
      </c>
      <c r="F3" s="196">
        <v>64613.0</v>
      </c>
      <c r="G3" s="196">
        <v>63419.0</v>
      </c>
      <c r="H3" s="196">
        <v>62599.0</v>
      </c>
      <c r="I3" s="196">
        <v>61147.0</v>
      </c>
      <c r="J3" s="196">
        <v>59935.0</v>
      </c>
      <c r="K3" s="196">
        <v>59243.0</v>
      </c>
      <c r="L3" s="196">
        <v>59112.0</v>
      </c>
    </row>
    <row r="4" ht="15.75" customHeight="1">
      <c r="A4" s="224" t="s">
        <v>330</v>
      </c>
      <c r="B4" s="195">
        <v>63890.0</v>
      </c>
      <c r="C4" s="195">
        <v>63695.0</v>
      </c>
      <c r="D4" s="195">
        <v>63884.0</v>
      </c>
      <c r="E4" s="196">
        <v>66152.0</v>
      </c>
      <c r="F4" s="196">
        <v>57630.0</v>
      </c>
      <c r="G4" s="196">
        <v>55243.0</v>
      </c>
      <c r="H4" s="196">
        <v>54033.0</v>
      </c>
      <c r="I4" s="196">
        <v>50171.0</v>
      </c>
      <c r="J4" s="196">
        <v>46169.0</v>
      </c>
      <c r="K4" s="196">
        <v>42389.0</v>
      </c>
      <c r="L4" s="196">
        <v>39424.0</v>
      </c>
    </row>
    <row r="5" ht="15.75" customHeight="1">
      <c r="A5" s="224" t="s">
        <v>331</v>
      </c>
      <c r="B5" s="195">
        <v>59380.0</v>
      </c>
      <c r="C5" s="195">
        <v>59699.0</v>
      </c>
      <c r="D5" s="195">
        <v>50686.0</v>
      </c>
      <c r="E5" s="196">
        <v>48938.0</v>
      </c>
      <c r="F5" s="196">
        <v>43545.0</v>
      </c>
      <c r="G5" s="196">
        <v>39254.0</v>
      </c>
      <c r="H5" s="196">
        <v>38439.0</v>
      </c>
      <c r="I5" s="196">
        <v>33173.0</v>
      </c>
      <c r="J5" s="196">
        <v>27585.0</v>
      </c>
      <c r="K5" s="196">
        <v>22259.0</v>
      </c>
      <c r="L5" s="196">
        <v>20034.0</v>
      </c>
    </row>
    <row r="6" ht="15.75" customHeight="1">
      <c r="A6" s="224" t="s">
        <v>333</v>
      </c>
      <c r="B6" s="195">
        <v>610.0</v>
      </c>
      <c r="C6" s="195">
        <v>615.0</v>
      </c>
      <c r="D6" s="195">
        <v>558.0</v>
      </c>
      <c r="E6" s="196">
        <v>538.0</v>
      </c>
      <c r="F6" s="196">
        <v>496.0</v>
      </c>
      <c r="G6" s="196">
        <v>468.0</v>
      </c>
      <c r="H6" s="196">
        <v>512.0</v>
      </c>
      <c r="I6" s="196">
        <v>504.0</v>
      </c>
      <c r="J6" s="196">
        <v>485.0</v>
      </c>
      <c r="K6" s="196">
        <v>427.0</v>
      </c>
      <c r="L6" s="196">
        <v>433.0</v>
      </c>
    </row>
    <row r="7" ht="15.75" customHeight="1">
      <c r="A7" s="224" t="s">
        <v>414</v>
      </c>
      <c r="B7" s="195">
        <v>16157.0</v>
      </c>
      <c r="C7" s="195">
        <v>15531.0</v>
      </c>
      <c r="D7" s="195">
        <v>11945.0</v>
      </c>
      <c r="E7" s="195">
        <v>10071.0</v>
      </c>
      <c r="F7" s="195">
        <v>9908.0</v>
      </c>
      <c r="G7" s="195">
        <v>9523.0</v>
      </c>
      <c r="H7" s="195">
        <v>9612.0</v>
      </c>
      <c r="I7" s="195">
        <v>11878.0</v>
      </c>
      <c r="J7" s="195">
        <v>13557.0</v>
      </c>
      <c r="K7" s="195">
        <v>11875.0</v>
      </c>
      <c r="L7" s="195">
        <v>11179.0</v>
      </c>
    </row>
    <row r="8" ht="15.75" customHeight="1">
      <c r="A8" s="224" t="s">
        <v>334</v>
      </c>
      <c r="B8" s="195">
        <v>90039.0</v>
      </c>
      <c r="C8" s="195">
        <v>87849.0</v>
      </c>
      <c r="D8" s="195">
        <v>85432.0</v>
      </c>
      <c r="E8" s="195">
        <v>89695.0</v>
      </c>
      <c r="F8" s="195">
        <v>81302.0</v>
      </c>
      <c r="G8" s="195">
        <v>75501.0</v>
      </c>
      <c r="H8" s="195">
        <v>70411.0</v>
      </c>
      <c r="I8" s="195">
        <v>64525.0</v>
      </c>
      <c r="J8" s="195">
        <v>59531.0</v>
      </c>
      <c r="K8" s="195">
        <v>52654.0</v>
      </c>
      <c r="L8" s="195">
        <v>51456.0</v>
      </c>
    </row>
    <row r="9" ht="15.75" customHeight="1">
      <c r="A9" s="224" t="s">
        <v>335</v>
      </c>
      <c r="B9" s="195">
        <v>28999.0</v>
      </c>
      <c r="C9" s="195">
        <v>21740.0</v>
      </c>
      <c r="D9" s="195">
        <v>21068.0</v>
      </c>
      <c r="E9" s="195">
        <v>17767.0</v>
      </c>
      <c r="F9" s="195">
        <v>18107.0</v>
      </c>
      <c r="G9" s="195">
        <v>20453.0</v>
      </c>
      <c r="H9" s="195">
        <v>20097.0</v>
      </c>
      <c r="I9" s="195">
        <v>16773.0</v>
      </c>
      <c r="J9" s="195">
        <v>14191.0</v>
      </c>
      <c r="K9" s="195">
        <v>13631.0</v>
      </c>
      <c r="L9" s="195">
        <v>12302.0</v>
      </c>
    </row>
    <row r="10" ht="15.75" customHeight="1">
      <c r="A10" s="224" t="s">
        <v>337</v>
      </c>
      <c r="B10" s="195">
        <v>45493.0</v>
      </c>
      <c r="C10" s="195">
        <v>30640.0</v>
      </c>
      <c r="D10" s="195">
        <v>28922.0</v>
      </c>
      <c r="E10" s="195">
        <v>24382.0</v>
      </c>
      <c r="F10" s="195">
        <v>23759.0</v>
      </c>
      <c r="G10" s="195">
        <v>21692.0</v>
      </c>
      <c r="H10" s="195">
        <v>23042.0</v>
      </c>
      <c r="I10" s="195">
        <v>20769.0</v>
      </c>
      <c r="J10" s="195">
        <v>16407.0</v>
      </c>
      <c r="K10" s="195">
        <v>14158.0</v>
      </c>
      <c r="L10" s="195">
        <v>12808.0</v>
      </c>
    </row>
    <row r="11" ht="15.75" customHeight="1">
      <c r="A11" s="224" t="s">
        <v>336</v>
      </c>
      <c r="B11" s="195">
        <v>12921.0</v>
      </c>
      <c r="C11" s="195">
        <v>13390.0</v>
      </c>
      <c r="D11" s="195">
        <v>13486.0</v>
      </c>
      <c r="E11" s="196">
        <v>13106.0</v>
      </c>
      <c r="F11" s="196">
        <v>10131.0</v>
      </c>
      <c r="G11" s="196">
        <v>9813.0</v>
      </c>
      <c r="H11" s="196">
        <v>9756.0</v>
      </c>
      <c r="I11" s="196">
        <v>8026.0</v>
      </c>
      <c r="J11" s="196">
        <v>5878.0</v>
      </c>
      <c r="K11" s="196">
        <v>5622.0</v>
      </c>
      <c r="L11" s="196">
        <v>7836.0</v>
      </c>
    </row>
    <row r="12" ht="15.75" customHeight="1">
      <c r="A12" s="224" t="s">
        <v>338</v>
      </c>
      <c r="B12" s="195">
        <v>52274.0</v>
      </c>
      <c r="C12" s="195">
        <v>43725.0</v>
      </c>
      <c r="D12" s="195">
        <v>43823.0</v>
      </c>
      <c r="E12" s="196">
        <v>46742.0</v>
      </c>
      <c r="F12" s="196">
        <v>45745.0</v>
      </c>
      <c r="G12" s="196">
        <v>40415.0</v>
      </c>
      <c r="H12" s="196">
        <v>38978.0</v>
      </c>
      <c r="I12" s="196">
        <v>35048.0</v>
      </c>
      <c r="J12" s="196">
        <v>31466.0</v>
      </c>
      <c r="K12" s="196">
        <v>28653.0</v>
      </c>
      <c r="L12" s="196">
        <v>28674.0</v>
      </c>
    </row>
    <row r="13" ht="15.75" customHeight="1">
      <c r="A13" s="224" t="s">
        <v>339</v>
      </c>
      <c r="B13" s="195">
        <v>18581.0</v>
      </c>
      <c r="C13" s="195">
        <v>15521.0</v>
      </c>
      <c r="D13" s="195">
        <v>16243.0</v>
      </c>
      <c r="E13" s="196">
        <v>17941.0</v>
      </c>
      <c r="F13" s="196">
        <v>17888.0</v>
      </c>
      <c r="G13" s="196">
        <v>13357.0</v>
      </c>
      <c r="H13" s="196">
        <v>12187.0</v>
      </c>
      <c r="I13" s="196">
        <v>11132.0</v>
      </c>
      <c r="J13" s="196">
        <v>11472.0</v>
      </c>
      <c r="K13" s="196">
        <v>11133.0</v>
      </c>
      <c r="L13" s="196">
        <v>10099.0</v>
      </c>
    </row>
    <row r="14" ht="15.75" customHeight="1">
      <c r="A14" s="224" t="s">
        <v>334</v>
      </c>
      <c r="B14" s="195">
        <v>62282.0</v>
      </c>
      <c r="C14" s="195">
        <v>57172.0</v>
      </c>
      <c r="D14" s="195">
        <v>58006.0</v>
      </c>
      <c r="E14" s="195">
        <v>59410.0</v>
      </c>
      <c r="F14" s="195">
        <v>54216.0</v>
      </c>
      <c r="G14" s="195">
        <v>53260.0</v>
      </c>
      <c r="H14" s="195">
        <v>49673.0</v>
      </c>
      <c r="I14" s="195">
        <v>46888.0</v>
      </c>
      <c r="J14" s="195">
        <v>44398.0</v>
      </c>
      <c r="K14" s="195">
        <v>38386.0</v>
      </c>
      <c r="L14" s="195">
        <v>36911.0</v>
      </c>
    </row>
    <row r="15" ht="15.75" customHeight="1">
      <c r="A15" s="224" t="s">
        <v>340</v>
      </c>
      <c r="B15" s="195">
        <v>1732.0</v>
      </c>
      <c r="C15" s="195">
        <v>1618.0</v>
      </c>
      <c r="D15" s="195">
        <v>1186.0</v>
      </c>
      <c r="E15" s="196">
        <v>1190.0</v>
      </c>
      <c r="F15" s="196">
        <v>1879.0</v>
      </c>
      <c r="G15" s="196">
        <v>1339.0</v>
      </c>
      <c r="H15" s="196">
        <v>1126.0</v>
      </c>
      <c r="I15" s="196">
        <v>1029.0</v>
      </c>
      <c r="J15" s="196">
        <v>1010.0</v>
      </c>
      <c r="K15" s="196">
        <v>729.0</v>
      </c>
      <c r="L15" s="196">
        <v>761.0</v>
      </c>
    </row>
    <row r="16" ht="15.75" customHeight="1">
      <c r="A16" s="224" t="s">
        <v>341</v>
      </c>
      <c r="B16" s="195">
        <v>29172.0</v>
      </c>
      <c r="C16" s="195">
        <v>39723.0</v>
      </c>
      <c r="D16" s="195">
        <v>33909.0</v>
      </c>
      <c r="E16" s="196">
        <v>25923.0</v>
      </c>
      <c r="F16" s="196">
        <v>28938.0</v>
      </c>
      <c r="G16" s="196">
        <v>18457.0</v>
      </c>
      <c r="H16" s="196">
        <v>19265.0</v>
      </c>
      <c r="I16" s="196">
        <v>20871.0</v>
      </c>
      <c r="J16" s="196">
        <v>19123.0</v>
      </c>
      <c r="K16" s="196">
        <v>23178.0</v>
      </c>
      <c r="L16" s="196">
        <v>18488.0</v>
      </c>
    </row>
    <row r="17" ht="15.75" customHeight="1">
      <c r="A17" s="225" t="s">
        <v>342</v>
      </c>
      <c r="B17" s="226">
        <v>564771.0</v>
      </c>
      <c r="C17" s="226">
        <v>528607.0</v>
      </c>
      <c r="D17" s="226">
        <v>497116.0</v>
      </c>
      <c r="E17" s="226">
        <v>488069.0</v>
      </c>
      <c r="F17" s="226">
        <v>458157.0</v>
      </c>
      <c r="G17" s="226">
        <v>422194.0</v>
      </c>
      <c r="H17" s="226">
        <v>409730.0</v>
      </c>
      <c r="I17" s="226">
        <v>381934.0</v>
      </c>
      <c r="J17" s="226">
        <v>351207.0</v>
      </c>
      <c r="K17" s="226">
        <v>324337.0</v>
      </c>
      <c r="L17" s="226">
        <v>309517.0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6.88"/>
    <col customWidth="1" min="2" max="6" width="12.63"/>
  </cols>
  <sheetData>
    <row r="1" ht="15.75" customHeight="1">
      <c r="A1" s="227" t="s">
        <v>415</v>
      </c>
      <c r="B1" s="228" t="s">
        <v>410</v>
      </c>
      <c r="C1" s="229" t="s">
        <v>411</v>
      </c>
      <c r="D1" s="228" t="s">
        <v>344</v>
      </c>
      <c r="E1" s="229" t="s">
        <v>6</v>
      </c>
      <c r="F1" s="228" t="s">
        <v>11</v>
      </c>
      <c r="G1" s="229" t="s">
        <v>16</v>
      </c>
      <c r="H1" s="228" t="s">
        <v>328</v>
      </c>
      <c r="I1" s="229" t="s">
        <v>412</v>
      </c>
      <c r="J1" s="228" t="s">
        <v>403</v>
      </c>
      <c r="K1" s="229" t="s">
        <v>404</v>
      </c>
      <c r="L1" s="228" t="s">
        <v>400</v>
      </c>
    </row>
    <row r="2" ht="15.75" customHeight="1">
      <c r="A2" s="224" t="s">
        <v>345</v>
      </c>
      <c r="B2" s="195">
        <v>1283.0</v>
      </c>
      <c r="C2" s="195">
        <v>1283.0</v>
      </c>
      <c r="D2" s="195">
        <v>1283.0</v>
      </c>
      <c r="E2" s="196">
        <v>1283.0</v>
      </c>
      <c r="F2" s="196">
        <v>1283.0</v>
      </c>
      <c r="G2" s="196">
        <v>1283.0</v>
      </c>
      <c r="H2" s="196">
        <v>1283.0</v>
      </c>
      <c r="I2" s="196">
        <v>1283.0</v>
      </c>
      <c r="J2" s="196">
        <v>1218.0</v>
      </c>
      <c r="K2" s="196">
        <v>1191.0</v>
      </c>
      <c r="L2" s="196">
        <v>1191.0</v>
      </c>
    </row>
    <row r="3" ht="15.75" customHeight="1">
      <c r="A3" s="224" t="s">
        <v>346</v>
      </c>
      <c r="B3" s="195">
        <v>14551.0</v>
      </c>
      <c r="C3" s="195">
        <v>14551.0</v>
      </c>
      <c r="D3" s="195">
        <v>14551.0</v>
      </c>
      <c r="E3" s="196">
        <v>14551.0</v>
      </c>
      <c r="F3" s="196">
        <v>14551.0</v>
      </c>
      <c r="G3" s="196">
        <v>14551.0</v>
      </c>
      <c r="H3" s="196">
        <v>14551.0</v>
      </c>
      <c r="I3" s="196">
        <v>14551.0</v>
      </c>
      <c r="J3" s="196">
        <v>14616.0</v>
      </c>
      <c r="K3" s="196">
        <v>12658.0</v>
      </c>
      <c r="L3" s="196">
        <v>11509.0</v>
      </c>
    </row>
    <row r="4" ht="15.75" customHeight="1">
      <c r="A4" s="224" t="s">
        <v>347</v>
      </c>
      <c r="B4" s="195">
        <v>137267.0</v>
      </c>
      <c r="C4" s="195">
        <v>117342.0</v>
      </c>
      <c r="D4" s="195">
        <v>100772.0</v>
      </c>
      <c r="E4" s="196">
        <v>96929.0</v>
      </c>
      <c r="F4" s="196">
        <v>91105.0</v>
      </c>
      <c r="G4" s="196">
        <v>81248.0</v>
      </c>
      <c r="H4" s="196">
        <v>70446.0</v>
      </c>
      <c r="I4" s="196">
        <v>69039.0</v>
      </c>
      <c r="J4" s="196">
        <v>71197.0</v>
      </c>
      <c r="K4" s="196">
        <v>72341.0</v>
      </c>
      <c r="L4" s="196">
        <v>64596.0</v>
      </c>
    </row>
    <row r="5" ht="15.75" customHeight="1">
      <c r="A5" s="224" t="s">
        <v>348</v>
      </c>
      <c r="B5" s="195">
        <v>-1845.0</v>
      </c>
      <c r="C5" s="195">
        <v>-3167.0</v>
      </c>
      <c r="D5" s="195">
        <v>-5270.0</v>
      </c>
      <c r="E5" s="196">
        <v>-3646.0</v>
      </c>
      <c r="F5" s="196">
        <v>-2417.0</v>
      </c>
      <c r="G5" s="196">
        <v>678.0</v>
      </c>
      <c r="H5" s="196">
        <v>-1158.0</v>
      </c>
      <c r="I5" s="196">
        <v>-4374.0</v>
      </c>
      <c r="J5" s="196">
        <v>-2081.0</v>
      </c>
      <c r="K5" s="196">
        <v>-459.0</v>
      </c>
      <c r="L5" s="196">
        <v>386.0</v>
      </c>
    </row>
    <row r="6" ht="15.75" customHeight="1">
      <c r="A6" s="222" t="s">
        <v>416</v>
      </c>
      <c r="B6" s="195">
        <v>14121.0</v>
      </c>
      <c r="C6" s="195">
        <v>14439.0</v>
      </c>
      <c r="D6" s="195">
        <v>15713.0</v>
      </c>
      <c r="E6" s="196">
        <v>12663.0</v>
      </c>
      <c r="F6" s="196">
        <v>12596.0</v>
      </c>
      <c r="G6" s="196">
        <v>11088.0</v>
      </c>
      <c r="H6" s="196">
        <v>7567.0</v>
      </c>
      <c r="I6" s="196">
        <v>7560.0</v>
      </c>
      <c r="J6" s="196">
        <v>5041.0</v>
      </c>
      <c r="K6" s="196">
        <v>2004.0</v>
      </c>
      <c r="L6" s="230"/>
    </row>
    <row r="7" ht="15.75" customHeight="1">
      <c r="A7" s="224" t="s">
        <v>349</v>
      </c>
      <c r="B7" s="195">
        <v>12950.0</v>
      </c>
      <c r="C7" s="195">
        <v>1705.0</v>
      </c>
      <c r="D7" s="195">
        <v>1734.0</v>
      </c>
      <c r="E7" s="196">
        <v>1870.0</v>
      </c>
      <c r="F7" s="196">
        <v>225.0</v>
      </c>
      <c r="G7" s="196">
        <v>229.0</v>
      </c>
      <c r="H7" s="196">
        <v>221.0</v>
      </c>
      <c r="I7" s="196">
        <v>210.0</v>
      </c>
      <c r="J7" s="196">
        <v>198.0</v>
      </c>
      <c r="K7" s="196">
        <v>2304.0</v>
      </c>
      <c r="L7" s="196">
        <v>4313.0</v>
      </c>
    </row>
    <row r="8" ht="15.75" customHeight="1">
      <c r="A8" s="231" t="s">
        <v>350</v>
      </c>
      <c r="B8" s="232">
        <f t="shared" ref="B8:L8" si="1">SUM(B2:B7)</f>
        <v>178327</v>
      </c>
      <c r="C8" s="232">
        <f t="shared" si="1"/>
        <v>146153</v>
      </c>
      <c r="D8" s="232">
        <f t="shared" si="1"/>
        <v>128783</v>
      </c>
      <c r="E8" s="232">
        <f t="shared" si="1"/>
        <v>123650</v>
      </c>
      <c r="F8" s="232">
        <f t="shared" si="1"/>
        <v>117343</v>
      </c>
      <c r="G8" s="232">
        <f t="shared" si="1"/>
        <v>109077</v>
      </c>
      <c r="H8" s="232">
        <f t="shared" si="1"/>
        <v>92910</v>
      </c>
      <c r="I8" s="232">
        <f t="shared" si="1"/>
        <v>88269</v>
      </c>
      <c r="J8" s="232">
        <f t="shared" si="1"/>
        <v>90189</v>
      </c>
      <c r="K8" s="232">
        <f t="shared" si="1"/>
        <v>90039</v>
      </c>
      <c r="L8" s="232">
        <f t="shared" si="1"/>
        <v>81995</v>
      </c>
    </row>
    <row r="9" ht="15.75" customHeight="1">
      <c r="A9" s="224" t="s">
        <v>353</v>
      </c>
      <c r="B9" s="195">
        <v>233193.0</v>
      </c>
      <c r="C9" s="195">
        <v>227670.0</v>
      </c>
      <c r="D9" s="195">
        <v>218304.0</v>
      </c>
      <c r="E9" s="195">
        <v>216825.0</v>
      </c>
      <c r="F9" s="195">
        <v>203518.0</v>
      </c>
      <c r="G9" s="195">
        <v>174707.0</v>
      </c>
      <c r="H9" s="195">
        <v>168745.0</v>
      </c>
      <c r="I9" s="195">
        <v>161856.0</v>
      </c>
      <c r="J9" s="195">
        <v>145577.0</v>
      </c>
      <c r="K9" s="195">
        <v>128335.0</v>
      </c>
      <c r="L9" s="195">
        <v>124485.0</v>
      </c>
    </row>
    <row r="10" ht="15.75" customHeight="1">
      <c r="A10" s="224" t="s">
        <v>354</v>
      </c>
      <c r="B10" s="195">
        <v>31675.0</v>
      </c>
      <c r="C10" s="195">
        <v>28320.0</v>
      </c>
      <c r="D10" s="195">
        <v>25884.0</v>
      </c>
      <c r="E10" s="195">
        <v>26591.0</v>
      </c>
      <c r="F10" s="195">
        <v>24041.0</v>
      </c>
      <c r="G10" s="195">
        <v>22160.0</v>
      </c>
      <c r="H10" s="195">
        <v>21125.0</v>
      </c>
      <c r="I10" s="195">
        <v>18919.0</v>
      </c>
      <c r="J10" s="195">
        <v>18381.0</v>
      </c>
      <c r="K10" s="195">
        <v>15531.0</v>
      </c>
      <c r="L10" s="195">
        <v>15786.0</v>
      </c>
    </row>
    <row r="11" ht="15.75" customHeight="1">
      <c r="A11" s="224" t="s">
        <v>336</v>
      </c>
      <c r="B11" s="195">
        <v>10734.0</v>
      </c>
      <c r="C11" s="195">
        <v>5131.0</v>
      </c>
      <c r="D11" s="195">
        <v>4890.0</v>
      </c>
      <c r="E11" s="196">
        <v>5007.0</v>
      </c>
      <c r="F11" s="196">
        <v>5030.0</v>
      </c>
      <c r="G11" s="196">
        <v>5636.0</v>
      </c>
      <c r="H11" s="196">
        <v>4745.0</v>
      </c>
      <c r="I11" s="196">
        <v>4433.0</v>
      </c>
      <c r="J11" s="196">
        <v>4774.0</v>
      </c>
      <c r="K11" s="196">
        <v>7894.0</v>
      </c>
      <c r="L11" s="196">
        <v>9050.0</v>
      </c>
    </row>
    <row r="12" ht="15.75" customHeight="1">
      <c r="A12" s="224" t="s">
        <v>351</v>
      </c>
      <c r="B12" s="195">
        <v>27553.0</v>
      </c>
      <c r="C12" s="195">
        <v>41550.0</v>
      </c>
      <c r="D12" s="195">
        <v>45081.0</v>
      </c>
      <c r="E12" s="196">
        <v>41389.0</v>
      </c>
      <c r="F12" s="196">
        <v>33097.0</v>
      </c>
      <c r="G12" s="196">
        <v>32730.0</v>
      </c>
      <c r="H12" s="196">
        <v>33012.0</v>
      </c>
      <c r="I12" s="196">
        <v>27535.0</v>
      </c>
      <c r="J12" s="196">
        <v>29806.0</v>
      </c>
      <c r="K12" s="196">
        <v>21774.0</v>
      </c>
      <c r="L12" s="196">
        <v>23939.0</v>
      </c>
    </row>
    <row r="13" ht="15.75" customHeight="1">
      <c r="A13" s="224" t="s">
        <v>352</v>
      </c>
      <c r="B13" s="195">
        <v>53657.0</v>
      </c>
      <c r="C13" s="195">
        <v>55307.0</v>
      </c>
      <c r="D13" s="195">
        <v>51157.0</v>
      </c>
      <c r="E13" s="195">
        <v>51084.0</v>
      </c>
      <c r="F13" s="195">
        <v>51065.0</v>
      </c>
      <c r="G13" s="195">
        <v>54408.0</v>
      </c>
      <c r="H13" s="195">
        <v>65899.0</v>
      </c>
      <c r="I13" s="195">
        <v>60132.0</v>
      </c>
      <c r="J13" s="195">
        <v>42694.0</v>
      </c>
      <c r="K13" s="195">
        <v>42522.0</v>
      </c>
      <c r="L13" s="195">
        <v>36756.0</v>
      </c>
    </row>
    <row r="14" ht="15.75" customHeight="1">
      <c r="A14" s="224" t="s">
        <v>340</v>
      </c>
      <c r="B14" s="195">
        <v>29474.0</v>
      </c>
      <c r="C14" s="195">
        <v>24238.0</v>
      </c>
      <c r="D14" s="195">
        <v>23017.0</v>
      </c>
      <c r="E14" s="195">
        <v>23153.0</v>
      </c>
      <c r="F14" s="195">
        <v>24063.0</v>
      </c>
      <c r="G14" s="195">
        <v>23476.0</v>
      </c>
      <c r="H14" s="195">
        <v>23294.0</v>
      </c>
      <c r="I14" s="195">
        <v>20790.0</v>
      </c>
      <c r="J14" s="195">
        <v>19786.0</v>
      </c>
      <c r="K14" s="195">
        <v>18242.0</v>
      </c>
      <c r="L14" s="195">
        <v>17506.0</v>
      </c>
    </row>
    <row r="15" ht="15.75" customHeight="1">
      <c r="A15" s="224" t="s">
        <v>355</v>
      </c>
      <c r="B15" s="195">
        <v>158.0</v>
      </c>
      <c r="C15" s="195">
        <v>238.0</v>
      </c>
      <c r="D15" s="195"/>
      <c r="E15" s="196">
        <v>370.0</v>
      </c>
      <c r="F15" s="196"/>
      <c r="G15" s="230"/>
      <c r="H15" s="230"/>
      <c r="I15" s="230"/>
      <c r="J15" s="230"/>
      <c r="K15" s="230"/>
      <c r="L15" s="230"/>
    </row>
    <row r="16" ht="15.75" customHeight="1">
      <c r="A16" s="231" t="s">
        <v>356</v>
      </c>
      <c r="B16" s="232">
        <f t="shared" ref="B16:L16" si="2">SUM(B9:B15)</f>
        <v>386444</v>
      </c>
      <c r="C16" s="232">
        <f t="shared" si="2"/>
        <v>382454</v>
      </c>
      <c r="D16" s="232">
        <f t="shared" si="2"/>
        <v>368333</v>
      </c>
      <c r="E16" s="232">
        <f t="shared" si="2"/>
        <v>364419</v>
      </c>
      <c r="F16" s="232">
        <f t="shared" si="2"/>
        <v>340814</v>
      </c>
      <c r="G16" s="232">
        <f t="shared" si="2"/>
        <v>313117</v>
      </c>
      <c r="H16" s="232">
        <f t="shared" si="2"/>
        <v>316820</v>
      </c>
      <c r="I16" s="232">
        <f t="shared" si="2"/>
        <v>293665</v>
      </c>
      <c r="J16" s="232">
        <f t="shared" si="2"/>
        <v>261018</v>
      </c>
      <c r="K16" s="232">
        <f t="shared" si="2"/>
        <v>234298</v>
      </c>
      <c r="L16" s="232">
        <f t="shared" si="2"/>
        <v>227522</v>
      </c>
    </row>
    <row r="17" ht="15.75" customHeight="1">
      <c r="A17" s="231" t="s">
        <v>357</v>
      </c>
      <c r="B17" s="232">
        <f t="shared" ref="B17:L17" si="3">B16+B8</f>
        <v>564771</v>
      </c>
      <c r="C17" s="232">
        <f t="shared" si="3"/>
        <v>528607</v>
      </c>
      <c r="D17" s="232">
        <f t="shared" si="3"/>
        <v>497116</v>
      </c>
      <c r="E17" s="232">
        <f t="shared" si="3"/>
        <v>488069</v>
      </c>
      <c r="F17" s="232">
        <f t="shared" si="3"/>
        <v>458157</v>
      </c>
      <c r="G17" s="232">
        <f t="shared" si="3"/>
        <v>422194</v>
      </c>
      <c r="H17" s="232">
        <f t="shared" si="3"/>
        <v>409730</v>
      </c>
      <c r="I17" s="232">
        <f t="shared" si="3"/>
        <v>381934</v>
      </c>
      <c r="J17" s="232">
        <f t="shared" si="3"/>
        <v>351207</v>
      </c>
      <c r="K17" s="232">
        <f t="shared" si="3"/>
        <v>324337</v>
      </c>
      <c r="L17" s="232">
        <f t="shared" si="3"/>
        <v>309517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38"/>
    <col customWidth="1" min="3" max="6" width="12.63"/>
  </cols>
  <sheetData>
    <row r="1" ht="15.75" customHeight="1">
      <c r="A1" s="28" t="s">
        <v>46</v>
      </c>
      <c r="B1" s="29" t="s">
        <v>47</v>
      </c>
      <c r="C1" s="30">
        <v>2022.0</v>
      </c>
      <c r="D1" s="30">
        <v>2021.0</v>
      </c>
      <c r="E1" s="31">
        <v>2020.0</v>
      </c>
      <c r="F1" s="31">
        <v>2019.0</v>
      </c>
      <c r="G1" s="31">
        <v>2018.0</v>
      </c>
      <c r="H1" s="31">
        <v>2017.0</v>
      </c>
      <c r="I1" s="31">
        <v>2016.0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ht="15.75" customHeight="1">
      <c r="A2" s="32" t="s">
        <v>48</v>
      </c>
      <c r="B2" s="33" t="s">
        <v>49</v>
      </c>
      <c r="C2" s="34">
        <v>878500.0</v>
      </c>
      <c r="D2" s="34">
        <v>949100.0</v>
      </c>
      <c r="E2" s="34">
        <v>913600.0</v>
      </c>
      <c r="F2" s="34">
        <v>1081600.0</v>
      </c>
      <c r="G2" s="34">
        <v>1097100.0</v>
      </c>
      <c r="H2" s="34">
        <v>1101800.0</v>
      </c>
      <c r="I2" s="34">
        <v>1092200.0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ht="15.75" customHeight="1">
      <c r="A3" s="28" t="s">
        <v>50</v>
      </c>
      <c r="B3" s="29" t="s">
        <v>51</v>
      </c>
      <c r="C3" s="35">
        <v>254300.0</v>
      </c>
      <c r="D3" s="35">
        <v>266800.0</v>
      </c>
      <c r="E3" s="35">
        <v>285000.0</v>
      </c>
      <c r="F3" s="35">
        <v>330500.0</v>
      </c>
      <c r="G3" s="35">
        <v>310600.0</v>
      </c>
      <c r="H3" s="35">
        <v>295800.0</v>
      </c>
      <c r="I3" s="36">
        <v>298900.0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ht="15.75" customHeight="1">
      <c r="A4" s="28" t="s">
        <v>50</v>
      </c>
      <c r="B4" s="29" t="s">
        <v>52</v>
      </c>
      <c r="C4" s="35">
        <v>157300.0</v>
      </c>
      <c r="D4" s="35">
        <v>164300.0</v>
      </c>
      <c r="E4" s="35">
        <v>163200.0</v>
      </c>
      <c r="F4" s="35">
        <v>233800.0</v>
      </c>
      <c r="G4" s="35">
        <v>236800.0</v>
      </c>
      <c r="H4" s="35">
        <v>241700.0</v>
      </c>
      <c r="I4" s="36">
        <v>252400.0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ht="15.75" customHeight="1">
      <c r="A5" s="28" t="s">
        <v>50</v>
      </c>
      <c r="B5" s="29" t="s">
        <v>53</v>
      </c>
      <c r="C5" s="35">
        <v>67188.8</v>
      </c>
      <c r="D5" s="35">
        <v>70602.0</v>
      </c>
      <c r="E5" s="35">
        <v>62780.40000000001</v>
      </c>
      <c r="F5" s="35">
        <v>73587.5</v>
      </c>
      <c r="G5" s="35">
        <v>76982.29999999999</v>
      </c>
      <c r="H5" s="35">
        <v>86222.50000000001</v>
      </c>
      <c r="I5" s="36">
        <v>82865.99999999999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ht="15.75" customHeight="1">
      <c r="A6" s="28" t="s">
        <v>50</v>
      </c>
      <c r="B6" s="29" t="s">
        <v>54</v>
      </c>
      <c r="C6" s="35">
        <v>76787.2</v>
      </c>
      <c r="D6" s="35">
        <v>75645.0</v>
      </c>
      <c r="E6" s="37">
        <v>82821.8</v>
      </c>
      <c r="F6" s="35">
        <v>81200.0</v>
      </c>
      <c r="G6" s="35">
        <v>86915.5</v>
      </c>
      <c r="H6" s="35">
        <v>91149.49999999999</v>
      </c>
      <c r="I6" s="36">
        <v>85233.59999999996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ht="15.75" customHeight="1">
      <c r="A7" s="32" t="s">
        <v>48</v>
      </c>
      <c r="B7" s="38" t="s">
        <v>55</v>
      </c>
      <c r="C7" s="39">
        <v>441500.0</v>
      </c>
      <c r="D7" s="39">
        <v>451700.0</v>
      </c>
      <c r="E7" s="39">
        <v>379700.0</v>
      </c>
      <c r="F7" s="39">
        <v>472900.0</v>
      </c>
      <c r="G7" s="39">
        <v>457100.0</v>
      </c>
      <c r="H7" s="39">
        <v>451100.0</v>
      </c>
      <c r="I7" s="39">
        <v>460400.0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ht="15.75" customHeight="1">
      <c r="A8" s="28" t="s">
        <v>50</v>
      </c>
      <c r="B8" s="29" t="s">
        <v>56</v>
      </c>
      <c r="C8" s="35">
        <v>363500.0</v>
      </c>
      <c r="D8" s="35">
        <v>368000.0</v>
      </c>
      <c r="E8" s="35">
        <v>307900.0</v>
      </c>
      <c r="F8" s="35">
        <v>375700.0</v>
      </c>
      <c r="G8" s="35">
        <v>355400.0</v>
      </c>
      <c r="H8" s="35">
        <v>353800.0</v>
      </c>
      <c r="I8" s="36">
        <v>366500.0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ht="15.75" customHeight="1">
      <c r="A9" s="32" t="s">
        <v>48</v>
      </c>
      <c r="B9" s="38" t="s">
        <v>57</v>
      </c>
      <c r="C9" s="39">
        <v>1031032.0</v>
      </c>
      <c r="D9" s="39">
        <v>1067914.0</v>
      </c>
      <c r="E9" s="39">
        <v>986500.0</v>
      </c>
      <c r="F9" s="39">
        <v>930804.0</v>
      </c>
      <c r="G9" s="39">
        <v>871200.0</v>
      </c>
      <c r="H9" s="39">
        <v>848826.0</v>
      </c>
      <c r="I9" s="39">
        <v>747303.0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ht="15.75" customHeight="1">
      <c r="A10" s="28" t="s">
        <v>50</v>
      </c>
      <c r="B10" s="29" t="s">
        <v>58</v>
      </c>
      <c r="C10" s="35">
        <v>793532.0</v>
      </c>
      <c r="D10" s="35">
        <v>847914.0</v>
      </c>
      <c r="E10" s="35">
        <v>778400.0</v>
      </c>
      <c r="F10" s="35">
        <v>724704.0</v>
      </c>
      <c r="G10" s="35">
        <v>635800.0</v>
      </c>
      <c r="H10" s="35">
        <v>595026.0</v>
      </c>
      <c r="I10" s="36">
        <v>516803.0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</row>
    <row r="11" ht="15.75" customHeight="1">
      <c r="A11" s="28" t="s">
        <v>50</v>
      </c>
      <c r="B11" s="29" t="s">
        <v>59</v>
      </c>
      <c r="C11" s="35">
        <v>88785.19999999998</v>
      </c>
      <c r="D11" s="35">
        <v>78166.5</v>
      </c>
      <c r="E11" s="35">
        <v>62780.40000000001</v>
      </c>
      <c r="F11" s="35">
        <v>60900.0</v>
      </c>
      <c r="G11" s="35">
        <v>76982.29999999999</v>
      </c>
      <c r="H11" s="35">
        <v>78832.00000000001</v>
      </c>
      <c r="I11" s="36">
        <v>75763.19999999998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ht="15.75" customHeight="1">
      <c r="A12" s="32" t="s">
        <v>48</v>
      </c>
      <c r="B12" s="38" t="s">
        <v>60</v>
      </c>
      <c r="C12" s="39">
        <v>48600.0</v>
      </c>
      <c r="D12" s="39">
        <v>52800.0</v>
      </c>
      <c r="E12" s="39">
        <v>45379.0</v>
      </c>
      <c r="F12" s="39">
        <v>52200.0</v>
      </c>
      <c r="G12" s="39">
        <v>57892.0</v>
      </c>
      <c r="H12" s="39">
        <v>61800.0</v>
      </c>
      <c r="I12" s="39">
        <v>67700.0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ht="15.75" customHeight="1">
      <c r="A13" s="40" t="s">
        <v>50</v>
      </c>
      <c r="B13" s="41" t="s">
        <v>61</v>
      </c>
      <c r="C13" s="42">
        <v>598238.7999999998</v>
      </c>
      <c r="D13" s="42">
        <v>650086.5000000001</v>
      </c>
      <c r="E13" s="42">
        <v>582296.3999999999</v>
      </c>
      <c r="F13" s="42">
        <v>657112.5</v>
      </c>
      <c r="G13" s="42">
        <v>703812.0</v>
      </c>
      <c r="H13" s="42">
        <v>720995.9999999999</v>
      </c>
      <c r="I13" s="42">
        <v>689137.1999999997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4"/>
      <c r="W13" s="44"/>
      <c r="X13" s="44"/>
      <c r="Y13" s="44"/>
      <c r="Z13" s="44"/>
      <c r="AA13" s="44"/>
    </row>
    <row r="14" ht="15.75" customHeight="1">
      <c r="A14" s="45"/>
      <c r="B14" s="46"/>
      <c r="C14" s="42"/>
      <c r="D14" s="42"/>
      <c r="E14" s="42"/>
      <c r="F14" s="42"/>
      <c r="G14" s="42"/>
      <c r="H14" s="42"/>
      <c r="I14" s="42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  <c r="W14" s="44"/>
      <c r="X14" s="44"/>
      <c r="Y14" s="44"/>
      <c r="Z14" s="44"/>
      <c r="AA14" s="44"/>
    </row>
    <row r="15" ht="15.75" customHeight="1">
      <c r="A15" s="28"/>
      <c r="B15" s="28"/>
      <c r="C15" s="47"/>
      <c r="D15" s="47"/>
      <c r="E15" s="47"/>
      <c r="F15" s="47"/>
      <c r="G15" s="47"/>
      <c r="H15" s="47"/>
      <c r="I15" s="4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ht="15.75" customHeight="1">
      <c r="A16" s="28"/>
      <c r="B16" s="28"/>
      <c r="C16" s="47"/>
      <c r="D16" s="11"/>
      <c r="E16" s="48"/>
      <c r="F16" s="11"/>
      <c r="G16" s="11"/>
      <c r="H16" s="11"/>
      <c r="I16" s="1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ht="15.75" customHeight="1">
      <c r="A17" s="28"/>
      <c r="B17" s="28"/>
      <c r="C17" s="49"/>
      <c r="D17" s="49"/>
      <c r="E17" s="49"/>
      <c r="F17" s="49"/>
      <c r="G17" s="49"/>
      <c r="H17" s="49"/>
      <c r="I17" s="49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ht="15.75" customHeight="1">
      <c r="A18" s="28"/>
      <c r="B18" s="28"/>
      <c r="C18" s="50"/>
      <c r="D18" s="50"/>
      <c r="E18" s="50"/>
      <c r="F18" s="50"/>
      <c r="G18" s="50"/>
      <c r="H18" s="50"/>
      <c r="I18" s="50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ht="15.75" customHeight="1">
      <c r="A19" s="28"/>
      <c r="B19" s="28"/>
      <c r="C19" s="49"/>
      <c r="D19" s="49"/>
      <c r="E19" s="49"/>
      <c r="F19" s="49"/>
      <c r="G19" s="49"/>
      <c r="H19" s="49"/>
      <c r="I19" s="49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ht="15.75" customHeight="1">
      <c r="A20" s="28"/>
      <c r="B20" s="28"/>
      <c r="C20" s="49"/>
      <c r="D20" s="49"/>
      <c r="E20" s="49"/>
      <c r="F20" s="49"/>
      <c r="G20" s="49"/>
      <c r="H20" s="49"/>
      <c r="I20" s="49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ht="15.75" customHeight="1">
      <c r="A21" s="28"/>
      <c r="B21" s="28"/>
      <c r="C21" s="49"/>
      <c r="D21" s="49"/>
      <c r="E21" s="49"/>
      <c r="F21" s="49"/>
      <c r="G21" s="49"/>
      <c r="H21" s="49"/>
      <c r="I21" s="49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ht="15.75" customHeight="1">
      <c r="A22" s="28"/>
      <c r="B22" s="28"/>
      <c r="C22" s="49"/>
      <c r="D22" s="49"/>
      <c r="E22" s="49"/>
      <c r="F22" s="49"/>
      <c r="G22" s="49"/>
      <c r="H22" s="49"/>
      <c r="I22" s="49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ht="15.75" customHeight="1">
      <c r="A23" s="28"/>
      <c r="B23" s="28"/>
      <c r="C23" s="49"/>
      <c r="D23" s="49"/>
      <c r="E23" s="49"/>
      <c r="F23" s="49"/>
      <c r="G23" s="49"/>
      <c r="H23" s="49"/>
      <c r="I23" s="49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ht="15.75" customHeight="1">
      <c r="A24" s="28"/>
      <c r="B24" s="28"/>
      <c r="C24" s="49"/>
      <c r="D24" s="49"/>
      <c r="E24" s="49"/>
      <c r="F24" s="49"/>
      <c r="G24" s="49"/>
      <c r="H24" s="49"/>
      <c r="I24" s="49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ht="15.75" customHeight="1">
      <c r="A25" s="28"/>
      <c r="B25" s="28"/>
      <c r="C25" s="49"/>
      <c r="D25" s="49"/>
      <c r="E25" s="49"/>
      <c r="F25" s="49"/>
      <c r="G25" s="49"/>
      <c r="H25" s="49"/>
      <c r="I25" s="49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ht="15.75" customHeight="1">
      <c r="A26" s="28"/>
      <c r="B26" s="28"/>
      <c r="C26" s="49"/>
      <c r="D26" s="49"/>
      <c r="E26" s="49"/>
      <c r="F26" s="49"/>
      <c r="G26" s="49"/>
      <c r="H26" s="49"/>
      <c r="I26" s="49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ht="15.75" customHeight="1">
      <c r="C27" s="49"/>
      <c r="D27" s="49"/>
      <c r="E27" s="49"/>
      <c r="F27" s="49"/>
      <c r="G27" s="49"/>
      <c r="H27" s="49"/>
      <c r="I27" s="49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ht="15.75" customHeight="1"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</row>
    <row r="29" ht="15.75" customHeight="1"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</row>
    <row r="30" ht="15.75" customHeight="1"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</row>
    <row r="31" ht="15.75" customHeight="1"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</row>
    <row r="32" ht="15.7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</row>
    <row r="33" ht="15.7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</row>
    <row r="34" ht="15.7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</row>
    <row r="35" ht="15.7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</row>
    <row r="36" ht="15.7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</row>
    <row r="37" ht="15.7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ht="15.7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ht="15.7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ht="15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ht="15.7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</row>
    <row r="42" ht="15.7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ht="15.7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</row>
    <row r="4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</row>
    <row r="47" ht="15.7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</row>
    <row r="48" ht="15.7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</row>
    <row r="49" ht="15.7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</row>
    <row r="50" ht="15.7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</row>
    <row r="51" ht="15.7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</row>
    <row r="52" ht="15.7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</row>
    <row r="53" ht="15.7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</row>
    <row r="54" ht="15.7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</row>
    <row r="55" ht="15.7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</row>
    <row r="56" ht="15.7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ht="15.7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ht="15.7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ht="15.7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ht="15.7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ht="15.7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ht="15.7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ht="15.7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ht="15.7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ht="15.7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ht="15.7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ht="15.7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ht="15.7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ht="15.7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ht="15.7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ht="15.7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ht="15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ht="15.7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ht="15.7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ht="15.7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ht="15.7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ht="15.7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ht="15.7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ht="15.7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ht="15.7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ht="15.7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ht="15.7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ht="15.7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ht="15.7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ht="15.7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ht="15.7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ht="15.7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ht="15.7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6" width="12.63"/>
  </cols>
  <sheetData>
    <row r="1" ht="15.75" customHeight="1">
      <c r="A1" s="51" t="s">
        <v>62</v>
      </c>
      <c r="B1" s="52" t="s">
        <v>63</v>
      </c>
      <c r="C1" s="53">
        <v>44651.0</v>
      </c>
      <c r="D1" s="54">
        <v>44742.0</v>
      </c>
      <c r="E1" s="53">
        <v>44834.0</v>
      </c>
      <c r="F1" s="53">
        <v>44926.0</v>
      </c>
      <c r="G1" s="55">
        <v>2022.0</v>
      </c>
      <c r="H1" s="56">
        <v>44286.0</v>
      </c>
      <c r="I1" s="57">
        <v>44377.0</v>
      </c>
      <c r="J1" s="57">
        <v>44469.0</v>
      </c>
      <c r="K1" s="56">
        <v>44561.0</v>
      </c>
      <c r="L1" s="55">
        <v>2021.0</v>
      </c>
      <c r="M1" s="56">
        <v>43921.0</v>
      </c>
      <c r="N1" s="57">
        <v>44012.0</v>
      </c>
      <c r="O1" s="57">
        <v>44104.0</v>
      </c>
      <c r="P1" s="56">
        <v>44196.0</v>
      </c>
      <c r="Q1" s="55">
        <v>2020.0</v>
      </c>
      <c r="R1" s="58" t="s">
        <v>2</v>
      </c>
      <c r="S1" s="58" t="s">
        <v>3</v>
      </c>
      <c r="T1" s="58" t="s">
        <v>4</v>
      </c>
      <c r="U1" s="58" t="s">
        <v>5</v>
      </c>
      <c r="V1" s="58" t="s">
        <v>6</v>
      </c>
      <c r="W1" s="59" t="s">
        <v>7</v>
      </c>
      <c r="X1" s="59" t="s">
        <v>8</v>
      </c>
      <c r="Y1" s="59" t="s">
        <v>9</v>
      </c>
      <c r="Z1" s="59" t="s">
        <v>10</v>
      </c>
      <c r="AA1" s="59" t="s">
        <v>11</v>
      </c>
      <c r="AB1" s="60" t="s">
        <v>12</v>
      </c>
      <c r="AC1" s="60" t="s">
        <v>13</v>
      </c>
      <c r="AD1" s="60" t="s">
        <v>14</v>
      </c>
      <c r="AE1" s="60" t="s">
        <v>15</v>
      </c>
      <c r="AF1" s="60" t="s">
        <v>16</v>
      </c>
      <c r="AG1" s="61" t="s">
        <v>17</v>
      </c>
      <c r="AH1" s="61" t="s">
        <v>18</v>
      </c>
      <c r="AI1" s="61" t="s">
        <v>19</v>
      </c>
      <c r="AJ1" s="61" t="s">
        <v>20</v>
      </c>
      <c r="AK1" s="62">
        <v>2016.0</v>
      </c>
    </row>
    <row r="2" ht="15.75" customHeight="1">
      <c r="A2" s="63" t="s">
        <v>64</v>
      </c>
      <c r="B2" s="64" t="s">
        <v>65</v>
      </c>
      <c r="C2" s="65" t="s">
        <v>66</v>
      </c>
      <c r="D2" s="66" t="s">
        <v>67</v>
      </c>
      <c r="E2" s="66" t="s">
        <v>68</v>
      </c>
      <c r="F2" s="66" t="s">
        <v>69</v>
      </c>
      <c r="G2" s="67" t="s">
        <v>70</v>
      </c>
      <c r="H2" s="68" t="s">
        <v>71</v>
      </c>
      <c r="I2" s="68" t="s">
        <v>72</v>
      </c>
      <c r="J2" s="69" t="s">
        <v>73</v>
      </c>
      <c r="K2" s="69" t="s">
        <v>74</v>
      </c>
      <c r="L2" s="69" t="s">
        <v>75</v>
      </c>
      <c r="M2" s="70" t="s">
        <v>76</v>
      </c>
      <c r="N2" s="70" t="s">
        <v>77</v>
      </c>
      <c r="O2" s="70" t="s">
        <v>78</v>
      </c>
      <c r="P2" s="70" t="s">
        <v>79</v>
      </c>
      <c r="Q2" s="70" t="s">
        <v>80</v>
      </c>
      <c r="R2" s="71" t="s">
        <v>81</v>
      </c>
      <c r="S2" s="71" t="s">
        <v>82</v>
      </c>
      <c r="T2" s="71" t="s">
        <v>83</v>
      </c>
      <c r="U2" s="71" t="s">
        <v>84</v>
      </c>
      <c r="V2" s="71" t="s">
        <v>85</v>
      </c>
      <c r="W2" s="71" t="s">
        <v>86</v>
      </c>
      <c r="X2" s="71" t="s">
        <v>87</v>
      </c>
      <c r="Y2" s="71" t="s">
        <v>88</v>
      </c>
      <c r="Z2" s="71" t="s">
        <v>89</v>
      </c>
      <c r="AA2" s="71" t="s">
        <v>90</v>
      </c>
      <c r="AB2" s="71" t="s">
        <v>91</v>
      </c>
      <c r="AC2" s="71" t="s">
        <v>92</v>
      </c>
      <c r="AD2" s="71" t="s">
        <v>93</v>
      </c>
      <c r="AE2" s="71" t="s">
        <v>94</v>
      </c>
      <c r="AF2" s="71" t="s">
        <v>95</v>
      </c>
      <c r="AG2" s="71" t="s">
        <v>96</v>
      </c>
      <c r="AH2" s="71" t="s">
        <v>97</v>
      </c>
      <c r="AI2" s="71" t="s">
        <v>98</v>
      </c>
      <c r="AJ2" s="71" t="s">
        <v>99</v>
      </c>
      <c r="AK2" s="71" t="s">
        <v>100</v>
      </c>
    </row>
    <row r="3" ht="15.75" customHeight="1">
      <c r="A3" s="63" t="s">
        <v>64</v>
      </c>
      <c r="B3" s="64" t="s">
        <v>101</v>
      </c>
      <c r="C3" s="66" t="s">
        <v>102</v>
      </c>
      <c r="D3" s="72" t="s">
        <v>103</v>
      </c>
      <c r="E3" s="72" t="s">
        <v>104</v>
      </c>
      <c r="F3" s="73" t="s">
        <v>105</v>
      </c>
      <c r="G3" s="67" t="s">
        <v>106</v>
      </c>
      <c r="H3" s="74" t="s">
        <v>107</v>
      </c>
      <c r="I3" s="74" t="s">
        <v>108</v>
      </c>
      <c r="J3" s="68" t="s">
        <v>109</v>
      </c>
      <c r="K3" s="69" t="s">
        <v>110</v>
      </c>
      <c r="L3" s="69" t="s">
        <v>111</v>
      </c>
      <c r="M3" s="70" t="s">
        <v>112</v>
      </c>
      <c r="N3" s="70" t="s">
        <v>113</v>
      </c>
      <c r="O3" s="70" t="s">
        <v>114</v>
      </c>
      <c r="P3" s="70" t="s">
        <v>115</v>
      </c>
      <c r="Q3" s="70" t="s">
        <v>116</v>
      </c>
      <c r="R3" s="71" t="s">
        <v>117</v>
      </c>
      <c r="S3" s="71" t="s">
        <v>118</v>
      </c>
      <c r="T3" s="71" t="s">
        <v>119</v>
      </c>
      <c r="U3" s="71" t="s">
        <v>120</v>
      </c>
      <c r="V3" s="71" t="s">
        <v>121</v>
      </c>
      <c r="W3" s="71" t="s">
        <v>122</v>
      </c>
      <c r="X3" s="71" t="s">
        <v>123</v>
      </c>
      <c r="Y3" s="71" t="s">
        <v>124</v>
      </c>
      <c r="Z3" s="71" t="s">
        <v>125</v>
      </c>
      <c r="AA3" s="71" t="s">
        <v>126</v>
      </c>
      <c r="AB3" s="71" t="s">
        <v>127</v>
      </c>
      <c r="AC3" s="71" t="s">
        <v>128</v>
      </c>
      <c r="AD3" s="71" t="s">
        <v>129</v>
      </c>
      <c r="AE3" s="71" t="s">
        <v>130</v>
      </c>
      <c r="AF3" s="71" t="s">
        <v>131</v>
      </c>
      <c r="AG3" s="71" t="s">
        <v>132</v>
      </c>
      <c r="AH3" s="71" t="s">
        <v>133</v>
      </c>
      <c r="AI3" s="71" t="s">
        <v>134</v>
      </c>
      <c r="AJ3" s="71" t="s">
        <v>135</v>
      </c>
      <c r="AK3" s="71" t="s">
        <v>136</v>
      </c>
    </row>
    <row r="4" ht="15.75" customHeight="1">
      <c r="A4" s="63" t="s">
        <v>64</v>
      </c>
      <c r="B4" s="64" t="s">
        <v>137</v>
      </c>
      <c r="C4" s="73" t="s">
        <v>138</v>
      </c>
      <c r="D4" s="72" t="s">
        <v>139</v>
      </c>
      <c r="E4" s="72" t="s">
        <v>140</v>
      </c>
      <c r="F4" s="65" t="s">
        <v>141</v>
      </c>
      <c r="G4" s="67" t="s">
        <v>142</v>
      </c>
      <c r="H4" s="68" t="s">
        <v>143</v>
      </c>
      <c r="I4" s="69" t="s">
        <v>144</v>
      </c>
      <c r="J4" s="74" t="s">
        <v>145</v>
      </c>
      <c r="K4" s="71" t="s">
        <v>146</v>
      </c>
      <c r="L4" s="69" t="s">
        <v>147</v>
      </c>
      <c r="M4" s="70">
        <v>853.0</v>
      </c>
      <c r="N4" s="70">
        <v>707.0</v>
      </c>
      <c r="O4" s="70" t="s">
        <v>148</v>
      </c>
      <c r="P4" s="70" t="s">
        <v>149</v>
      </c>
      <c r="Q4" s="70" t="s">
        <v>150</v>
      </c>
      <c r="R4" s="71" t="s">
        <v>151</v>
      </c>
      <c r="S4" s="71" t="s">
        <v>152</v>
      </c>
      <c r="T4" s="71" t="s">
        <v>153</v>
      </c>
      <c r="U4" s="71" t="s">
        <v>154</v>
      </c>
      <c r="V4" s="71" t="s">
        <v>155</v>
      </c>
      <c r="W4" s="71">
        <v>807.0</v>
      </c>
      <c r="X4" s="71">
        <v>974.0</v>
      </c>
      <c r="Y4" s="71">
        <v>878.0</v>
      </c>
      <c r="Z4" s="71" t="s">
        <v>156</v>
      </c>
      <c r="AA4" s="71" t="s">
        <v>157</v>
      </c>
      <c r="AB4" s="71">
        <v>733.0</v>
      </c>
      <c r="AC4" s="71">
        <v>842.0</v>
      </c>
      <c r="AD4" s="71">
        <v>768.0</v>
      </c>
      <c r="AE4" s="71" t="s">
        <v>158</v>
      </c>
      <c r="AF4" s="71" t="s">
        <v>159</v>
      </c>
      <c r="AG4" s="71">
        <v>551.0</v>
      </c>
      <c r="AH4" s="71" t="s">
        <v>160</v>
      </c>
      <c r="AI4" s="71">
        <v>941.0</v>
      </c>
      <c r="AJ4" s="71" t="s">
        <v>161</v>
      </c>
      <c r="AK4" s="71" t="s">
        <v>162</v>
      </c>
    </row>
    <row r="5" ht="15.75" customHeight="1">
      <c r="A5" s="63" t="s">
        <v>64</v>
      </c>
      <c r="B5" s="64" t="s">
        <v>163</v>
      </c>
      <c r="C5" s="75" t="s">
        <v>164</v>
      </c>
      <c r="D5" s="76" t="s">
        <v>165</v>
      </c>
      <c r="E5" s="76" t="s">
        <v>166</v>
      </c>
      <c r="F5" s="77" t="s">
        <v>167</v>
      </c>
      <c r="G5" s="78" t="s">
        <v>168</v>
      </c>
      <c r="H5" s="79" t="s">
        <v>169</v>
      </c>
      <c r="I5" s="80" t="s">
        <v>170</v>
      </c>
      <c r="J5" s="80" t="s">
        <v>171</v>
      </c>
      <c r="K5" s="80" t="s">
        <v>172</v>
      </c>
      <c r="L5" s="69" t="s">
        <v>173</v>
      </c>
      <c r="M5" s="70" t="s">
        <v>174</v>
      </c>
      <c r="N5" s="70" t="s">
        <v>175</v>
      </c>
      <c r="O5" s="70" t="s">
        <v>176</v>
      </c>
      <c r="P5" s="70" t="s">
        <v>177</v>
      </c>
      <c r="Q5" s="70" t="s">
        <v>178</v>
      </c>
      <c r="R5" s="71" t="s">
        <v>179</v>
      </c>
      <c r="S5" s="71" t="s">
        <v>180</v>
      </c>
      <c r="T5" s="71" t="s">
        <v>181</v>
      </c>
      <c r="U5" s="71" t="s">
        <v>182</v>
      </c>
      <c r="V5" s="71" t="s">
        <v>183</v>
      </c>
      <c r="W5" s="71" t="s">
        <v>184</v>
      </c>
      <c r="X5" s="71" t="s">
        <v>185</v>
      </c>
      <c r="Y5" s="71" t="s">
        <v>186</v>
      </c>
      <c r="Z5" s="71" t="s">
        <v>187</v>
      </c>
      <c r="AA5" s="71" t="s">
        <v>188</v>
      </c>
      <c r="AB5" s="71" t="s">
        <v>189</v>
      </c>
      <c r="AC5" s="71" t="s">
        <v>190</v>
      </c>
      <c r="AD5" s="71" t="s">
        <v>191</v>
      </c>
      <c r="AE5" s="71" t="s">
        <v>192</v>
      </c>
      <c r="AF5" s="71" t="s">
        <v>193</v>
      </c>
      <c r="AG5" s="71" t="s">
        <v>194</v>
      </c>
      <c r="AH5" s="71" t="s">
        <v>195</v>
      </c>
      <c r="AI5" s="71" t="s">
        <v>196</v>
      </c>
      <c r="AJ5" s="71" t="s">
        <v>197</v>
      </c>
      <c r="AK5" s="71" t="s">
        <v>198</v>
      </c>
    </row>
    <row r="6" ht="15.75" customHeight="1">
      <c r="A6" s="63" t="s">
        <v>199</v>
      </c>
      <c r="B6" s="64" t="s">
        <v>65</v>
      </c>
      <c r="C6" s="81"/>
      <c r="D6" s="81"/>
      <c r="E6" s="81"/>
      <c r="F6" s="81"/>
      <c r="G6" s="80" t="s">
        <v>200</v>
      </c>
      <c r="H6" s="81"/>
      <c r="I6" s="81"/>
      <c r="J6" s="81"/>
      <c r="K6" s="81"/>
      <c r="L6" s="69" t="s">
        <v>201</v>
      </c>
      <c r="M6" s="70"/>
      <c r="N6" s="70"/>
      <c r="O6" s="70"/>
      <c r="P6" s="70"/>
      <c r="Q6" s="70" t="s">
        <v>202</v>
      </c>
      <c r="R6" s="71"/>
      <c r="S6" s="71"/>
      <c r="T6" s="71"/>
      <c r="U6" s="71"/>
      <c r="V6" s="71" t="s">
        <v>203</v>
      </c>
      <c r="W6" s="71" t="s">
        <v>204</v>
      </c>
      <c r="X6" s="71" t="s">
        <v>205</v>
      </c>
      <c r="Y6" s="71" t="s">
        <v>206</v>
      </c>
      <c r="Z6" s="71" t="s">
        <v>207</v>
      </c>
      <c r="AA6" s="71" t="s">
        <v>208</v>
      </c>
      <c r="AB6" s="71" t="s">
        <v>209</v>
      </c>
      <c r="AC6" s="71" t="s">
        <v>210</v>
      </c>
      <c r="AD6" s="71" t="s">
        <v>211</v>
      </c>
      <c r="AE6" s="71" t="s">
        <v>212</v>
      </c>
      <c r="AF6" s="71" t="s">
        <v>213</v>
      </c>
      <c r="AG6" s="71" t="s">
        <v>214</v>
      </c>
      <c r="AH6" s="71" t="s">
        <v>215</v>
      </c>
      <c r="AI6" s="71" t="s">
        <v>216</v>
      </c>
      <c r="AJ6" s="71" t="s">
        <v>217</v>
      </c>
      <c r="AK6" s="71" t="s">
        <v>218</v>
      </c>
    </row>
    <row r="7" ht="15.75" customHeight="1">
      <c r="A7" s="63" t="s">
        <v>199</v>
      </c>
      <c r="B7" s="64" t="s">
        <v>101</v>
      </c>
      <c r="C7" s="64"/>
      <c r="D7" s="64"/>
      <c r="E7" s="64"/>
      <c r="F7" s="64"/>
      <c r="G7" s="80" t="s">
        <v>219</v>
      </c>
      <c r="H7" s="64"/>
      <c r="I7" s="64"/>
      <c r="J7" s="64"/>
      <c r="K7" s="64"/>
      <c r="L7" s="69" t="s">
        <v>220</v>
      </c>
      <c r="M7" s="70"/>
      <c r="N7" s="70"/>
      <c r="O7" s="70"/>
      <c r="P7" s="70"/>
      <c r="Q7" s="70" t="s">
        <v>221</v>
      </c>
      <c r="R7" s="71"/>
      <c r="S7" s="71"/>
      <c r="T7" s="71"/>
      <c r="U7" s="71"/>
      <c r="V7" s="71" t="s">
        <v>222</v>
      </c>
      <c r="W7" s="71" t="s">
        <v>223</v>
      </c>
      <c r="X7" s="71" t="s">
        <v>224</v>
      </c>
      <c r="Y7" s="71" t="s">
        <v>225</v>
      </c>
      <c r="Z7" s="71" t="s">
        <v>226</v>
      </c>
      <c r="AA7" s="71" t="s">
        <v>227</v>
      </c>
      <c r="AB7" s="71" t="s">
        <v>228</v>
      </c>
      <c r="AC7" s="71" t="s">
        <v>229</v>
      </c>
      <c r="AD7" s="71" t="s">
        <v>230</v>
      </c>
      <c r="AE7" s="71" t="s">
        <v>231</v>
      </c>
      <c r="AF7" s="71" t="s">
        <v>232</v>
      </c>
      <c r="AG7" s="71" t="s">
        <v>233</v>
      </c>
      <c r="AH7" s="71" t="s">
        <v>234</v>
      </c>
      <c r="AI7" s="71" t="s">
        <v>235</v>
      </c>
      <c r="AJ7" s="71" t="s">
        <v>236</v>
      </c>
      <c r="AK7" s="71" t="s">
        <v>237</v>
      </c>
    </row>
    <row r="8" ht="15.75" customHeight="1">
      <c r="A8" s="82" t="s">
        <v>199</v>
      </c>
      <c r="B8" s="83" t="s">
        <v>137</v>
      </c>
      <c r="C8" s="83"/>
      <c r="D8" s="83"/>
      <c r="E8" s="83"/>
      <c r="F8" s="83"/>
      <c r="G8" s="84" t="s">
        <v>238</v>
      </c>
      <c r="H8" s="83"/>
      <c r="I8" s="83"/>
      <c r="J8" s="83"/>
      <c r="K8" s="83"/>
      <c r="L8" s="84" t="s">
        <v>239</v>
      </c>
      <c r="M8" s="85"/>
      <c r="N8" s="85"/>
      <c r="O8" s="85"/>
      <c r="P8" s="85"/>
      <c r="Q8" s="85" t="s">
        <v>240</v>
      </c>
      <c r="R8" s="84"/>
      <c r="S8" s="84"/>
      <c r="T8" s="84"/>
      <c r="U8" s="84"/>
      <c r="V8" s="84" t="s">
        <v>241</v>
      </c>
      <c r="W8" s="86">
        <v>879.0</v>
      </c>
      <c r="X8" s="86" t="s">
        <v>242</v>
      </c>
      <c r="Y8" s="86">
        <v>919.0</v>
      </c>
      <c r="Z8" s="86" t="s">
        <v>243</v>
      </c>
      <c r="AA8" s="86" t="s">
        <v>244</v>
      </c>
      <c r="AB8" s="86">
        <v>855.0</v>
      </c>
      <c r="AC8" s="86">
        <v>782.0</v>
      </c>
      <c r="AD8" s="86">
        <v>709.0</v>
      </c>
      <c r="AE8" s="86">
        <v>962.0</v>
      </c>
      <c r="AF8" s="86" t="s">
        <v>245</v>
      </c>
      <c r="AG8" s="86">
        <v>701.0</v>
      </c>
      <c r="AH8" s="86" t="s">
        <v>246</v>
      </c>
      <c r="AI8" s="86">
        <v>939.0</v>
      </c>
      <c r="AJ8" s="86" t="s">
        <v>247</v>
      </c>
      <c r="AK8" s="86" t="s">
        <v>248</v>
      </c>
    </row>
    <row r="9" ht="15.75" customHeight="1">
      <c r="A9" s="87" t="s">
        <v>199</v>
      </c>
      <c r="B9" s="88" t="s">
        <v>163</v>
      </c>
      <c r="C9" s="88"/>
      <c r="D9" s="88"/>
      <c r="E9" s="88"/>
      <c r="F9" s="88"/>
      <c r="G9" s="84" t="s">
        <v>249</v>
      </c>
      <c r="H9" s="88"/>
      <c r="I9" s="88"/>
      <c r="J9" s="88"/>
      <c r="K9" s="88"/>
      <c r="L9" s="84" t="s">
        <v>250</v>
      </c>
      <c r="M9" s="89"/>
      <c r="N9" s="89"/>
      <c r="O9" s="89"/>
      <c r="P9" s="89"/>
      <c r="Q9" s="89" t="s">
        <v>251</v>
      </c>
      <c r="R9" s="86"/>
      <c r="S9" s="86"/>
      <c r="T9" s="86"/>
      <c r="U9" s="86"/>
      <c r="V9" s="86" t="s">
        <v>252</v>
      </c>
      <c r="W9" s="86" t="s">
        <v>253</v>
      </c>
      <c r="X9" s="86" t="s">
        <v>254</v>
      </c>
      <c r="Y9" s="86" t="s">
        <v>255</v>
      </c>
      <c r="Z9" s="86" t="s">
        <v>256</v>
      </c>
      <c r="AA9" s="86" t="s">
        <v>257</v>
      </c>
      <c r="AB9" s="86" t="s">
        <v>258</v>
      </c>
      <c r="AC9" s="86" t="s">
        <v>259</v>
      </c>
      <c r="AD9" s="86" t="s">
        <v>260</v>
      </c>
      <c r="AE9" s="86" t="s">
        <v>261</v>
      </c>
      <c r="AF9" s="86" t="s">
        <v>262</v>
      </c>
      <c r="AG9" s="86" t="s">
        <v>263</v>
      </c>
      <c r="AH9" s="86" t="s">
        <v>264</v>
      </c>
      <c r="AI9" s="86" t="s">
        <v>265</v>
      </c>
      <c r="AJ9" s="86" t="s">
        <v>266</v>
      </c>
      <c r="AK9" s="86" t="s">
        <v>267</v>
      </c>
    </row>
    <row r="10" ht="15.75" customHeight="1">
      <c r="A10" s="87" t="s">
        <v>268</v>
      </c>
      <c r="B10" s="88"/>
      <c r="C10" s="90" t="s">
        <v>269</v>
      </c>
      <c r="D10" s="90" t="s">
        <v>270</v>
      </c>
      <c r="E10" s="91" t="s">
        <v>271</v>
      </c>
      <c r="F10" s="92" t="s">
        <v>272</v>
      </c>
      <c r="G10" s="93" t="s">
        <v>273</v>
      </c>
      <c r="H10" s="89" t="s">
        <v>274</v>
      </c>
      <c r="I10" s="89" t="s">
        <v>275</v>
      </c>
      <c r="J10" s="89" t="s">
        <v>276</v>
      </c>
      <c r="K10" s="89" t="s">
        <v>277</v>
      </c>
      <c r="L10" s="89" t="s">
        <v>278</v>
      </c>
      <c r="M10" s="89" t="s">
        <v>279</v>
      </c>
      <c r="N10" s="89" t="s">
        <v>280</v>
      </c>
      <c r="O10" s="89" t="s">
        <v>281</v>
      </c>
      <c r="P10" s="89" t="s">
        <v>282</v>
      </c>
      <c r="Q10" s="89" t="s">
        <v>283</v>
      </c>
      <c r="R10" s="89" t="s">
        <v>284</v>
      </c>
      <c r="S10" s="89" t="s">
        <v>285</v>
      </c>
      <c r="T10" s="89" t="s">
        <v>286</v>
      </c>
      <c r="U10" s="89" t="s">
        <v>287</v>
      </c>
      <c r="V10" s="89" t="s">
        <v>288</v>
      </c>
      <c r="W10" s="86" t="s">
        <v>289</v>
      </c>
      <c r="X10" s="86" t="s">
        <v>290</v>
      </c>
      <c r="Y10" s="86" t="s">
        <v>291</v>
      </c>
      <c r="Z10" s="86" t="s">
        <v>292</v>
      </c>
      <c r="AA10" s="86" t="s">
        <v>293</v>
      </c>
      <c r="AB10" s="86" t="s">
        <v>294</v>
      </c>
      <c r="AC10" s="86" t="s">
        <v>295</v>
      </c>
      <c r="AD10" s="86" t="s">
        <v>296</v>
      </c>
      <c r="AE10" s="86" t="s">
        <v>297</v>
      </c>
      <c r="AF10" s="86" t="s">
        <v>298</v>
      </c>
      <c r="AG10" s="86" t="s">
        <v>299</v>
      </c>
      <c r="AH10" s="86" t="s">
        <v>300</v>
      </c>
      <c r="AI10" s="86" t="s">
        <v>301</v>
      </c>
      <c r="AJ10" s="86" t="s">
        <v>302</v>
      </c>
      <c r="AK10" s="86" t="s">
        <v>303</v>
      </c>
    </row>
    <row r="11" ht="15.75" customHeight="1">
      <c r="A11" s="87" t="s">
        <v>304</v>
      </c>
      <c r="B11" s="88"/>
      <c r="C11" s="94"/>
      <c r="D11" s="94"/>
      <c r="E11" s="94"/>
      <c r="F11" s="94"/>
      <c r="G11" s="95" t="s">
        <v>305</v>
      </c>
      <c r="H11" s="94"/>
      <c r="I11" s="94"/>
      <c r="J11" s="94"/>
      <c r="K11" s="94"/>
      <c r="L11" s="89" t="s">
        <v>306</v>
      </c>
      <c r="M11" s="89">
        <v>0.0</v>
      </c>
      <c r="N11" s="89">
        <v>0.0</v>
      </c>
      <c r="O11" s="89">
        <v>0.0</v>
      </c>
      <c r="P11" s="89">
        <v>0.0</v>
      </c>
      <c r="Q11" s="89" t="s">
        <v>307</v>
      </c>
      <c r="R11" s="89">
        <v>0.0</v>
      </c>
      <c r="S11" s="89">
        <v>0.0</v>
      </c>
      <c r="T11" s="89">
        <v>0.0</v>
      </c>
      <c r="U11" s="89">
        <v>0.0</v>
      </c>
      <c r="V11" s="89" t="s">
        <v>308</v>
      </c>
      <c r="W11" s="86" t="s">
        <v>309</v>
      </c>
      <c r="X11" s="86" t="s">
        <v>310</v>
      </c>
      <c r="Y11" s="86" t="s">
        <v>311</v>
      </c>
      <c r="Z11" s="86" t="s">
        <v>312</v>
      </c>
      <c r="AA11" s="86" t="s">
        <v>313</v>
      </c>
      <c r="AB11" s="86" t="s">
        <v>314</v>
      </c>
      <c r="AC11" s="86" t="s">
        <v>315</v>
      </c>
      <c r="AD11" s="86" t="s">
        <v>316</v>
      </c>
      <c r="AE11" s="86" t="s">
        <v>317</v>
      </c>
      <c r="AF11" s="86" t="s">
        <v>318</v>
      </c>
      <c r="AG11" s="86" t="s">
        <v>319</v>
      </c>
      <c r="AH11" s="86" t="s">
        <v>320</v>
      </c>
      <c r="AI11" s="86" t="s">
        <v>321</v>
      </c>
      <c r="AJ11" s="86" t="s">
        <v>322</v>
      </c>
      <c r="AK11" s="86" t="s">
        <v>323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6" t="s">
        <v>47</v>
      </c>
      <c r="B1" s="31">
        <v>2022.0</v>
      </c>
      <c r="C1" s="31">
        <v>2021.0</v>
      </c>
      <c r="D1" s="31">
        <v>2020.0</v>
      </c>
      <c r="E1" s="31">
        <v>2019.0</v>
      </c>
      <c r="F1" s="31">
        <v>2018.0</v>
      </c>
      <c r="G1" s="31">
        <v>2017.0</v>
      </c>
      <c r="H1" s="31">
        <v>2016.0</v>
      </c>
    </row>
    <row r="2" ht="15.75" customHeight="1">
      <c r="A2" s="29" t="s">
        <v>51</v>
      </c>
      <c r="B2" s="36">
        <v>24145.1</v>
      </c>
      <c r="C2" s="36">
        <v>26036.200000000004</v>
      </c>
      <c r="D2" s="36">
        <v>27595.900000000005</v>
      </c>
      <c r="E2" s="36">
        <v>26279.999999999996</v>
      </c>
      <c r="F2" s="36">
        <v>23846.399999999998</v>
      </c>
      <c r="G2" s="36">
        <v>26600.4</v>
      </c>
      <c r="H2" s="36">
        <v>24939.999999999996</v>
      </c>
    </row>
    <row r="3" ht="15.75" customHeight="1">
      <c r="A3" s="29" t="s">
        <v>54</v>
      </c>
      <c r="B3" s="36">
        <v>21304.5</v>
      </c>
      <c r="C3" s="36">
        <v>19818.6</v>
      </c>
      <c r="D3" s="36">
        <v>17607.199999999997</v>
      </c>
      <c r="E3" s="36">
        <v>17344.8</v>
      </c>
      <c r="F3" s="36">
        <v>16560.0</v>
      </c>
      <c r="G3" s="36">
        <v>16584.2</v>
      </c>
      <c r="H3" s="36">
        <v>11890.0</v>
      </c>
    </row>
    <row r="4" ht="15.75" customHeight="1">
      <c r="A4" s="29" t="s">
        <v>53</v>
      </c>
      <c r="B4" s="36">
        <v>15623.300000000001</v>
      </c>
      <c r="C4" s="36">
        <v>16126.900000000003</v>
      </c>
      <c r="D4" s="36">
        <v>13882.600000000002</v>
      </c>
      <c r="E4" s="36">
        <v>15592.8</v>
      </c>
      <c r="F4" s="36">
        <v>14076.0</v>
      </c>
      <c r="G4" s="36">
        <v>14449.599999999999</v>
      </c>
      <c r="H4" s="36">
        <v>12325.000000000002</v>
      </c>
    </row>
    <row r="5" ht="15.75" customHeight="1">
      <c r="A5" s="29" t="s">
        <v>56</v>
      </c>
      <c r="B5" s="36">
        <v>17652.3</v>
      </c>
      <c r="C5" s="36">
        <v>16126.900000000003</v>
      </c>
      <c r="D5" s="36">
        <v>12189.6</v>
      </c>
      <c r="E5" s="36">
        <v>13315.199999999999</v>
      </c>
      <c r="F5" s="36">
        <v>13910.400000000001</v>
      </c>
      <c r="G5" s="36">
        <v>13628.6</v>
      </c>
      <c r="H5" s="36">
        <v>13775.0</v>
      </c>
    </row>
    <row r="6" ht="15.75" customHeight="1">
      <c r="A6" s="29" t="s">
        <v>58</v>
      </c>
      <c r="B6" s="36">
        <v>15420.400000000001</v>
      </c>
      <c r="C6" s="36">
        <v>14378.199999999999</v>
      </c>
      <c r="D6" s="36">
        <v>11851.000000000002</v>
      </c>
      <c r="E6" s="36">
        <v>12299.039999999999</v>
      </c>
      <c r="F6" s="36">
        <v>11923.199999999999</v>
      </c>
      <c r="G6" s="36">
        <v>11494.0</v>
      </c>
      <c r="H6" s="36">
        <v>10295.0</v>
      </c>
    </row>
    <row r="7" ht="15.75" customHeight="1">
      <c r="A7" s="29" t="s">
        <v>324</v>
      </c>
      <c r="B7" s="36">
        <v>12985.6</v>
      </c>
      <c r="C7" s="36">
        <v>11075.1</v>
      </c>
      <c r="D7" s="36">
        <v>10665.900000000001</v>
      </c>
      <c r="E7" s="36">
        <v>9986.4</v>
      </c>
      <c r="F7" s="36">
        <v>9273.6</v>
      </c>
      <c r="G7" s="36">
        <v>9359.4</v>
      </c>
      <c r="H7" s="36">
        <v>8337.5</v>
      </c>
    </row>
    <row r="8" ht="15.75" customHeight="1">
      <c r="A8" s="29" t="s">
        <v>325</v>
      </c>
      <c r="B8" s="36">
        <v>12579.800000000001</v>
      </c>
      <c r="C8" s="36">
        <v>12629.500000000002</v>
      </c>
      <c r="D8" s="36">
        <v>11004.500000000002</v>
      </c>
      <c r="E8" s="36">
        <v>12614.399999999998</v>
      </c>
      <c r="F8" s="36">
        <v>11095.2</v>
      </c>
      <c r="G8" s="36">
        <v>11165.6</v>
      </c>
      <c r="H8" s="36">
        <v>9570.0</v>
      </c>
    </row>
    <row r="9" ht="15.75" customHeight="1">
      <c r="A9" s="29" t="s">
        <v>326</v>
      </c>
      <c r="B9" s="36">
        <v>83189.0</v>
      </c>
      <c r="C9" s="36">
        <v>78108.6</v>
      </c>
      <c r="D9" s="36">
        <v>64503.30000000001</v>
      </c>
      <c r="E9" s="36">
        <v>67767.36</v>
      </c>
      <c r="F9" s="36">
        <v>64915.2</v>
      </c>
      <c r="G9" s="36">
        <v>60918.19999999999</v>
      </c>
      <c r="H9" s="36">
        <v>53867.5</v>
      </c>
    </row>
    <row r="10" ht="15.75" customHeight="1"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0.75"/>
    <col customWidth="1" min="2" max="6" width="12.63"/>
  </cols>
  <sheetData>
    <row r="1" ht="15.75" customHeight="1">
      <c r="A1" s="98" t="s">
        <v>62</v>
      </c>
      <c r="B1" s="99" t="s">
        <v>21</v>
      </c>
      <c r="C1" s="99" t="s">
        <v>21</v>
      </c>
      <c r="D1" s="99" t="s">
        <v>21</v>
      </c>
      <c r="E1" s="99" t="s">
        <v>21</v>
      </c>
      <c r="F1" s="99" t="s">
        <v>21</v>
      </c>
      <c r="G1" s="99" t="s">
        <v>21</v>
      </c>
      <c r="H1" s="99" t="s">
        <v>30</v>
      </c>
      <c r="I1" s="99" t="s">
        <v>30</v>
      </c>
      <c r="J1" s="99" t="s">
        <v>30</v>
      </c>
      <c r="K1" s="99" t="s">
        <v>30</v>
      </c>
      <c r="L1" s="99" t="s">
        <v>30</v>
      </c>
      <c r="M1" s="99" t="s">
        <v>30</v>
      </c>
      <c r="N1" s="99" t="s">
        <v>36</v>
      </c>
      <c r="O1" s="99" t="s">
        <v>36</v>
      </c>
      <c r="P1" s="99" t="s">
        <v>36</v>
      </c>
      <c r="Q1" s="99" t="s">
        <v>36</v>
      </c>
      <c r="R1" s="99" t="s">
        <v>36</v>
      </c>
      <c r="S1" s="99" t="s">
        <v>36</v>
      </c>
      <c r="T1" s="99" t="s">
        <v>39</v>
      </c>
      <c r="U1" s="99" t="s">
        <v>39</v>
      </c>
      <c r="V1" s="99" t="s">
        <v>39</v>
      </c>
      <c r="W1" s="99" t="s">
        <v>39</v>
      </c>
      <c r="X1" s="99" t="s">
        <v>39</v>
      </c>
      <c r="Y1" s="99" t="s">
        <v>39</v>
      </c>
    </row>
    <row r="2" ht="15.75" customHeight="1">
      <c r="A2" s="98" t="s">
        <v>327</v>
      </c>
      <c r="B2" s="100">
        <v>2021.0</v>
      </c>
      <c r="C2" s="101">
        <v>2020.0</v>
      </c>
      <c r="D2" s="102" t="s">
        <v>6</v>
      </c>
      <c r="E2" s="103" t="s">
        <v>11</v>
      </c>
      <c r="F2" s="104">
        <v>2017.0</v>
      </c>
      <c r="G2" s="105" t="s">
        <v>328</v>
      </c>
      <c r="H2" s="100">
        <v>2021.0</v>
      </c>
      <c r="I2" s="101">
        <v>2020.0</v>
      </c>
      <c r="J2" s="102" t="s">
        <v>6</v>
      </c>
      <c r="K2" s="103" t="s">
        <v>11</v>
      </c>
      <c r="L2" s="104" t="s">
        <v>16</v>
      </c>
      <c r="M2" s="105" t="s">
        <v>328</v>
      </c>
      <c r="N2" s="100">
        <v>2021.0</v>
      </c>
      <c r="O2" s="101">
        <v>2020.0</v>
      </c>
      <c r="P2" s="102" t="s">
        <v>6</v>
      </c>
      <c r="Q2" s="103" t="s">
        <v>11</v>
      </c>
      <c r="R2" s="104" t="s">
        <v>16</v>
      </c>
      <c r="S2" s="105" t="s">
        <v>328</v>
      </c>
      <c r="T2" s="100">
        <v>2021.0</v>
      </c>
      <c r="U2" s="101">
        <v>2020.0</v>
      </c>
      <c r="V2" s="102" t="s">
        <v>6</v>
      </c>
      <c r="W2" s="103" t="s">
        <v>11</v>
      </c>
      <c r="X2" s="104" t="s">
        <v>16</v>
      </c>
      <c r="Y2" s="105" t="s">
        <v>328</v>
      </c>
    </row>
    <row r="3" ht="15.75" customHeight="1">
      <c r="A3" s="14" t="s">
        <v>329</v>
      </c>
      <c r="B3" s="106">
        <v>12980.0</v>
      </c>
      <c r="C3" s="106">
        <v>12342.0</v>
      </c>
      <c r="D3" s="106">
        <v>11729.0</v>
      </c>
      <c r="E3" s="107">
        <v>10971.0</v>
      </c>
      <c r="F3" s="108">
        <v>9464.0</v>
      </c>
      <c r="G3" s="106">
        <v>8157.0</v>
      </c>
      <c r="H3" s="106">
        <v>12438.0</v>
      </c>
      <c r="I3" s="106">
        <v>11809.0</v>
      </c>
      <c r="J3" s="106">
        <v>11212.0</v>
      </c>
      <c r="K3" s="107">
        <v>10472.0</v>
      </c>
      <c r="L3" s="108">
        <v>8981.0</v>
      </c>
      <c r="M3" s="106">
        <v>7705.0</v>
      </c>
      <c r="N3" s="109">
        <v>167.0</v>
      </c>
      <c r="O3" s="109">
        <v>155.0</v>
      </c>
      <c r="P3" s="109">
        <v>127.0</v>
      </c>
      <c r="Q3" s="110">
        <v>95.0</v>
      </c>
      <c r="R3" s="108">
        <v>57.0</v>
      </c>
      <c r="S3" s="106">
        <v>46.0</v>
      </c>
      <c r="T3" s="109">
        <v>374.0</v>
      </c>
      <c r="U3" s="109">
        <v>377.0</v>
      </c>
      <c r="V3" s="109">
        <v>389.0</v>
      </c>
      <c r="W3" s="110">
        <v>403.0</v>
      </c>
      <c r="X3" s="108">
        <v>425.0</v>
      </c>
      <c r="Y3" s="106">
        <v>405.0</v>
      </c>
    </row>
    <row r="4" ht="15.75" customHeight="1">
      <c r="A4" s="14" t="s">
        <v>330</v>
      </c>
      <c r="B4" s="106">
        <v>22390.0</v>
      </c>
      <c r="C4" s="106">
        <v>21850.0</v>
      </c>
      <c r="D4" s="106">
        <v>23245.0</v>
      </c>
      <c r="E4" s="107">
        <v>19801.0</v>
      </c>
      <c r="F4" s="108">
        <v>18471.0</v>
      </c>
      <c r="G4" s="106">
        <v>17960.0</v>
      </c>
      <c r="H4" s="106">
        <v>21885.0</v>
      </c>
      <c r="I4" s="106">
        <v>21371.0</v>
      </c>
      <c r="J4" s="106">
        <v>22749.0</v>
      </c>
      <c r="K4" s="107">
        <v>19372.0</v>
      </c>
      <c r="L4" s="108">
        <v>18050.0</v>
      </c>
      <c r="M4" s="106">
        <v>17566.0</v>
      </c>
      <c r="N4" s="109">
        <v>468.0</v>
      </c>
      <c r="O4" s="109">
        <v>401.0</v>
      </c>
      <c r="P4" s="109">
        <v>407.0</v>
      </c>
      <c r="Q4" s="110">
        <v>399.0</v>
      </c>
      <c r="R4" s="108">
        <v>388.0</v>
      </c>
      <c r="S4" s="106">
        <v>365.0</v>
      </c>
      <c r="T4" s="109">
        <v>67.0</v>
      </c>
      <c r="U4" s="109">
        <v>78.0</v>
      </c>
      <c r="V4" s="109">
        <v>89.0</v>
      </c>
      <c r="W4" s="110">
        <v>30.0</v>
      </c>
      <c r="X4" s="108">
        <v>33.0</v>
      </c>
      <c r="Y4" s="106">
        <v>29.0</v>
      </c>
    </row>
    <row r="5" ht="15.75" customHeight="1">
      <c r="A5" s="14" t="s">
        <v>331</v>
      </c>
      <c r="B5" s="106">
        <v>44700.0</v>
      </c>
      <c r="C5" s="106">
        <v>41995.0</v>
      </c>
      <c r="D5" s="106">
        <v>42609.0</v>
      </c>
      <c r="E5" s="107">
        <v>38572.0</v>
      </c>
      <c r="F5" s="108">
        <v>36257.0</v>
      </c>
      <c r="G5" s="106">
        <v>37789.0</v>
      </c>
      <c r="H5" s="111"/>
      <c r="I5" s="111"/>
      <c r="J5" s="111"/>
      <c r="K5" s="110"/>
      <c r="L5" s="112"/>
      <c r="M5" s="106"/>
      <c r="N5" s="111"/>
      <c r="O5" s="111"/>
      <c r="P5" s="111"/>
      <c r="Q5" s="110"/>
      <c r="R5" s="112"/>
      <c r="S5" s="106"/>
      <c r="T5" s="106">
        <v>52017.0</v>
      </c>
      <c r="U5" s="106">
        <v>48759.0</v>
      </c>
      <c r="V5" s="106">
        <v>50348.0</v>
      </c>
      <c r="W5" s="107">
        <v>46427.0</v>
      </c>
      <c r="X5" s="108">
        <v>44285.0</v>
      </c>
      <c r="Y5" s="106">
        <v>45134.0</v>
      </c>
    </row>
    <row r="6" ht="15.75" customHeight="1">
      <c r="A6" s="14" t="s">
        <v>332</v>
      </c>
      <c r="B6" s="106">
        <v>5112.0</v>
      </c>
      <c r="C6" s="106">
        <v>3585.0</v>
      </c>
      <c r="D6" s="106">
        <v>3199.0</v>
      </c>
      <c r="E6" s="107">
        <v>2624.0</v>
      </c>
      <c r="F6" s="108">
        <v>2769.0</v>
      </c>
      <c r="G6" s="106">
        <v>2546.0</v>
      </c>
      <c r="H6" s="106">
        <v>5112.0</v>
      </c>
      <c r="I6" s="106">
        <v>3585.0</v>
      </c>
      <c r="J6" s="106">
        <v>3199.0</v>
      </c>
      <c r="K6" s="107">
        <v>2624.0</v>
      </c>
      <c r="L6" s="108">
        <v>2769.0</v>
      </c>
      <c r="M6" s="106">
        <v>2546.0</v>
      </c>
      <c r="N6" s="111"/>
      <c r="O6" s="111"/>
      <c r="P6" s="111"/>
      <c r="Q6" s="110"/>
      <c r="R6" s="112"/>
      <c r="S6" s="106"/>
      <c r="T6" s="111"/>
      <c r="U6" s="111"/>
      <c r="V6" s="111"/>
      <c r="W6" s="110"/>
      <c r="X6" s="112"/>
      <c r="Y6" s="106"/>
    </row>
    <row r="7" ht="15.75" customHeight="1">
      <c r="A7" s="14" t="s">
        <v>333</v>
      </c>
      <c r="B7" s="109">
        <v>1241.0</v>
      </c>
      <c r="C7" s="109">
        <v>735.0</v>
      </c>
      <c r="D7" s="109">
        <v>703.0</v>
      </c>
      <c r="E7" s="107">
        <v>739.0</v>
      </c>
      <c r="F7" s="108">
        <v>690.0</v>
      </c>
      <c r="G7" s="106">
        <v>560.0</v>
      </c>
      <c r="H7" s="106">
        <v>6061.0</v>
      </c>
      <c r="I7" s="106">
        <v>4711.0</v>
      </c>
      <c r="J7" s="106">
        <v>5144.0</v>
      </c>
      <c r="K7" s="107">
        <v>4843.0</v>
      </c>
      <c r="L7" s="108">
        <v>4985.0</v>
      </c>
      <c r="M7" s="106">
        <v>5195.0</v>
      </c>
      <c r="N7" s="111"/>
      <c r="O7" s="111"/>
      <c r="P7" s="111"/>
      <c r="Q7" s="110"/>
      <c r="R7" s="112"/>
      <c r="S7" s="106"/>
      <c r="T7" s="109">
        <v>21.0</v>
      </c>
      <c r="U7" s="109">
        <v>20.0</v>
      </c>
      <c r="V7" s="109">
        <v>1.0</v>
      </c>
      <c r="W7" s="107">
        <v>1.0</v>
      </c>
      <c r="X7" s="108">
        <v>2.0</v>
      </c>
      <c r="Y7" s="106">
        <v>3.0</v>
      </c>
    </row>
    <row r="8" ht="15.75" customHeight="1">
      <c r="A8" s="14" t="s">
        <v>334</v>
      </c>
      <c r="B8" s="106">
        <v>51712.0</v>
      </c>
      <c r="C8" s="106">
        <v>48025.0</v>
      </c>
      <c r="D8" s="106">
        <v>51030.0</v>
      </c>
      <c r="E8" s="107">
        <v>48109.0</v>
      </c>
      <c r="F8" s="108">
        <v>48321.0</v>
      </c>
      <c r="G8" s="106">
        <v>48032.0</v>
      </c>
      <c r="H8" s="111"/>
      <c r="I8" s="111"/>
      <c r="J8" s="111"/>
      <c r="K8" s="110"/>
      <c r="L8" s="112"/>
      <c r="M8" s="106"/>
      <c r="N8" s="111"/>
      <c r="O8" s="111"/>
      <c r="P8" s="111"/>
      <c r="Q8" s="110"/>
      <c r="R8" s="112"/>
      <c r="S8" s="106"/>
      <c r="T8" s="106">
        <v>51808.0</v>
      </c>
      <c r="U8" s="106">
        <v>48082.0</v>
      </c>
      <c r="V8" s="106">
        <v>51079.0</v>
      </c>
      <c r="W8" s="107">
        <v>48109.0</v>
      </c>
      <c r="X8" s="108">
        <v>48321.0</v>
      </c>
      <c r="Y8" s="106">
        <v>48032.0</v>
      </c>
    </row>
    <row r="9" ht="15.75" customHeight="1">
      <c r="A9" s="14" t="s">
        <v>335</v>
      </c>
      <c r="B9" s="106">
        <v>7515.0</v>
      </c>
      <c r="C9" s="106">
        <v>7752.0</v>
      </c>
      <c r="D9" s="106">
        <v>7325.0</v>
      </c>
      <c r="E9" s="106">
        <v>7685.0</v>
      </c>
      <c r="F9" s="106">
        <v>10334.0</v>
      </c>
      <c r="G9" s="106">
        <v>9770.0</v>
      </c>
      <c r="H9" s="106">
        <v>5502.0</v>
      </c>
      <c r="I9" s="106">
        <v>4711.0</v>
      </c>
      <c r="J9" s="106">
        <v>4903.0</v>
      </c>
      <c r="K9" s="106">
        <v>5204.0</v>
      </c>
      <c r="L9" s="106">
        <v>6880.0</v>
      </c>
      <c r="M9" s="106">
        <v>6149.0</v>
      </c>
      <c r="N9" s="106">
        <v>0.0</v>
      </c>
      <c r="O9" s="106">
        <v>0.0</v>
      </c>
      <c r="P9" s="106">
        <v>0.0</v>
      </c>
      <c r="Q9" s="106">
        <v>0.0</v>
      </c>
      <c r="R9" s="106">
        <v>0.0</v>
      </c>
      <c r="S9" s="106">
        <v>0.0</v>
      </c>
      <c r="T9" s="106">
        <v>701.0</v>
      </c>
      <c r="U9" s="106">
        <v>773.0</v>
      </c>
      <c r="V9" s="106">
        <v>1148.0</v>
      </c>
      <c r="W9" s="106">
        <v>1463.0</v>
      </c>
      <c r="X9" s="106">
        <v>1707.0</v>
      </c>
      <c r="Y9" s="106">
        <v>1725.0</v>
      </c>
    </row>
    <row r="10" ht="15.75" customHeight="1">
      <c r="A10" s="14" t="s">
        <v>336</v>
      </c>
      <c r="B10" s="106">
        <v>2202.0</v>
      </c>
      <c r="C10" s="106">
        <v>2459.0</v>
      </c>
      <c r="D10" s="106">
        <v>2194.0</v>
      </c>
      <c r="E10" s="107">
        <v>1590.0</v>
      </c>
      <c r="F10" s="108">
        <v>1993.0</v>
      </c>
      <c r="G10" s="106">
        <v>2327.0</v>
      </c>
      <c r="H10" s="106">
        <v>3418.0</v>
      </c>
      <c r="I10" s="106">
        <v>3196.0</v>
      </c>
      <c r="J10" s="106">
        <v>3451.0</v>
      </c>
      <c r="K10" s="107">
        <v>3043.0</v>
      </c>
      <c r="L10" s="108">
        <v>2857.0</v>
      </c>
      <c r="M10" s="106">
        <v>4310.0</v>
      </c>
      <c r="N10" s="111"/>
      <c r="O10" s="111"/>
      <c r="P10" s="111"/>
      <c r="Q10" s="110"/>
      <c r="R10" s="112"/>
      <c r="S10" s="106"/>
      <c r="T10" s="109">
        <v>618.0</v>
      </c>
      <c r="U10" s="109">
        <v>550.0</v>
      </c>
      <c r="V10" s="109">
        <v>512.0</v>
      </c>
      <c r="W10" s="107">
        <v>483.0</v>
      </c>
      <c r="X10" s="108">
        <v>442.0</v>
      </c>
      <c r="Y10" s="106">
        <v>389.0</v>
      </c>
    </row>
    <row r="11" ht="15.75" customHeight="1">
      <c r="A11" s="14" t="s">
        <v>337</v>
      </c>
      <c r="B11" s="113">
        <v>10243.0</v>
      </c>
      <c r="C11" s="113">
        <v>10326.0</v>
      </c>
      <c r="D11" s="113">
        <v>12939.0</v>
      </c>
      <c r="E11" s="113">
        <v>12277.0</v>
      </c>
      <c r="F11" s="113">
        <v>9115.0</v>
      </c>
      <c r="G11" s="113">
        <v>6682.0</v>
      </c>
      <c r="H11" s="113">
        <v>37649.0</v>
      </c>
      <c r="I11" s="113">
        <v>36608.0</v>
      </c>
      <c r="J11" s="113">
        <v>35695.0</v>
      </c>
      <c r="K11" s="113">
        <v>27562.0</v>
      </c>
      <c r="L11" s="113">
        <v>26795.0</v>
      </c>
      <c r="M11" s="113">
        <v>25604.0</v>
      </c>
      <c r="N11" s="113">
        <v>3.0</v>
      </c>
      <c r="O11" s="113">
        <v>35.0</v>
      </c>
      <c r="P11" s="113">
        <v>37.0</v>
      </c>
      <c r="Q11" s="113">
        <v>35.0</v>
      </c>
      <c r="R11" s="113">
        <v>37.0</v>
      </c>
      <c r="S11" s="113">
        <v>30.0</v>
      </c>
      <c r="T11" s="113">
        <v>8074.0</v>
      </c>
      <c r="U11" s="113">
        <v>8881.0</v>
      </c>
      <c r="V11" s="113">
        <v>8457.0</v>
      </c>
      <c r="W11" s="113">
        <v>9046.0</v>
      </c>
      <c r="X11" s="113">
        <v>8413.0</v>
      </c>
      <c r="Y11" s="113">
        <v>8510.0</v>
      </c>
    </row>
    <row r="12" ht="15.75" customHeight="1">
      <c r="A12" s="14" t="s">
        <v>338</v>
      </c>
      <c r="B12" s="106">
        <v>15928.0</v>
      </c>
      <c r="C12" s="106">
        <v>14896.0</v>
      </c>
      <c r="D12" s="106">
        <v>15891.0</v>
      </c>
      <c r="E12" s="107">
        <v>13047.0</v>
      </c>
      <c r="F12" s="108">
        <v>12707.0</v>
      </c>
      <c r="G12" s="106">
        <v>11841.0</v>
      </c>
      <c r="H12" s="106">
        <v>14868.0</v>
      </c>
      <c r="I12" s="106">
        <v>13391.0</v>
      </c>
      <c r="J12" s="106">
        <v>14404.0</v>
      </c>
      <c r="K12" s="107">
        <v>12462.0</v>
      </c>
      <c r="L12" s="108">
        <v>12103.0</v>
      </c>
      <c r="M12" s="106">
        <v>11344.0</v>
      </c>
      <c r="N12" s="109">
        <v>656.0</v>
      </c>
      <c r="O12" s="109">
        <v>687.0</v>
      </c>
      <c r="P12" s="109">
        <v>679.0</v>
      </c>
      <c r="Q12" s="110">
        <v>568.0</v>
      </c>
      <c r="R12" s="108">
        <v>580.0</v>
      </c>
      <c r="S12" s="106">
        <v>492.0</v>
      </c>
      <c r="T12" s="109">
        <v>404.0</v>
      </c>
      <c r="U12" s="109">
        <v>818.0</v>
      </c>
      <c r="V12" s="109">
        <v>808.0</v>
      </c>
      <c r="W12" s="110">
        <v>17.0</v>
      </c>
      <c r="X12" s="108">
        <v>24.0</v>
      </c>
      <c r="Y12" s="106">
        <v>5.0</v>
      </c>
    </row>
    <row r="13" ht="15.75" customHeight="1">
      <c r="A13" s="14" t="s">
        <v>339</v>
      </c>
      <c r="B13" s="106">
        <v>2261.0</v>
      </c>
      <c r="C13" s="106">
        <v>2298.0</v>
      </c>
      <c r="D13" s="106">
        <v>2518.0</v>
      </c>
      <c r="E13" s="107">
        <v>2546.0</v>
      </c>
      <c r="F13" s="108">
        <v>2667.0</v>
      </c>
      <c r="G13" s="106">
        <v>2825.0</v>
      </c>
      <c r="H13" s="106">
        <v>2076.0</v>
      </c>
      <c r="I13" s="106">
        <v>1979.0</v>
      </c>
      <c r="J13" s="106">
        <v>2228.0</v>
      </c>
      <c r="K13" s="107">
        <v>2287.0</v>
      </c>
      <c r="L13" s="108">
        <v>2354.0</v>
      </c>
      <c r="M13" s="106">
        <v>2502.0</v>
      </c>
      <c r="N13" s="109">
        <v>91.0</v>
      </c>
      <c r="O13" s="109">
        <v>219.0</v>
      </c>
      <c r="P13" s="109">
        <v>186.0</v>
      </c>
      <c r="Q13" s="110">
        <v>167.0</v>
      </c>
      <c r="R13" s="108">
        <v>160.0</v>
      </c>
      <c r="S13" s="106">
        <v>144.0</v>
      </c>
      <c r="T13" s="109">
        <v>94.0</v>
      </c>
      <c r="U13" s="109">
        <v>100.0</v>
      </c>
      <c r="V13" s="109">
        <v>103.0</v>
      </c>
      <c r="W13" s="110">
        <v>91.0</v>
      </c>
      <c r="X13" s="108">
        <v>152.0</v>
      </c>
      <c r="Y13" s="106">
        <v>178.0</v>
      </c>
    </row>
    <row r="14" ht="15.75" customHeight="1">
      <c r="A14" s="14" t="s">
        <v>334</v>
      </c>
      <c r="B14" s="106">
        <v>35705.0</v>
      </c>
      <c r="C14" s="106">
        <v>36252.0</v>
      </c>
      <c r="D14" s="106">
        <v>41407.0</v>
      </c>
      <c r="E14" s="107">
        <v>38674.0</v>
      </c>
      <c r="F14" s="108">
        <v>32113.0</v>
      </c>
      <c r="G14" s="106">
        <v>30228.0</v>
      </c>
      <c r="H14" s="111"/>
      <c r="I14" s="111"/>
      <c r="J14" s="111"/>
      <c r="K14" s="110"/>
      <c r="L14" s="112"/>
      <c r="M14" s="106"/>
      <c r="N14" s="111"/>
      <c r="O14" s="111"/>
      <c r="P14" s="111"/>
      <c r="Q14" s="110"/>
      <c r="R14" s="112"/>
      <c r="S14" s="106"/>
      <c r="T14" s="106">
        <v>35705.0</v>
      </c>
      <c r="U14" s="106">
        <v>36252.0</v>
      </c>
      <c r="V14" s="106">
        <v>41407.0</v>
      </c>
      <c r="W14" s="107">
        <v>38674.0</v>
      </c>
      <c r="X14" s="108">
        <v>32113.0</v>
      </c>
      <c r="Y14" s="106">
        <v>30228.0</v>
      </c>
    </row>
    <row r="15" ht="15.75" customHeight="1">
      <c r="A15" s="14" t="s">
        <v>340</v>
      </c>
      <c r="B15" s="109">
        <v>1529.0</v>
      </c>
      <c r="C15" s="109">
        <v>606.0</v>
      </c>
      <c r="D15" s="106">
        <v>1209.0</v>
      </c>
      <c r="E15" s="107">
        <v>1366.0</v>
      </c>
      <c r="F15" s="108">
        <v>1566.0</v>
      </c>
      <c r="G15" s="106">
        <v>1938.0</v>
      </c>
      <c r="H15" s="109">
        <v>300.0</v>
      </c>
      <c r="I15" s="109">
        <v>342.0</v>
      </c>
      <c r="J15" s="106">
        <v>1000.0</v>
      </c>
      <c r="K15" s="110">
        <v>618.0</v>
      </c>
      <c r="L15" s="108">
        <v>714.0</v>
      </c>
      <c r="M15" s="106">
        <v>1000.0</v>
      </c>
      <c r="N15" s="111"/>
      <c r="O15" s="111"/>
      <c r="P15" s="111"/>
      <c r="Q15" s="110"/>
      <c r="R15" s="112"/>
      <c r="S15" s="106"/>
      <c r="T15" s="109">
        <v>83.0</v>
      </c>
      <c r="U15" s="109">
        <v>64.0</v>
      </c>
      <c r="V15" s="109">
        <v>84.0</v>
      </c>
      <c r="W15" s="110">
        <v>79.0</v>
      </c>
      <c r="X15" s="108">
        <v>55.0</v>
      </c>
      <c r="Y15" s="106">
        <v>44.0</v>
      </c>
    </row>
    <row r="16" ht="15.75" customHeight="1">
      <c r="A16" s="14" t="s">
        <v>341</v>
      </c>
      <c r="B16" s="106">
        <v>16009.0</v>
      </c>
      <c r="C16" s="106">
        <v>13537.0</v>
      </c>
      <c r="D16" s="106">
        <v>12036.0</v>
      </c>
      <c r="E16" s="106">
        <v>10979.0</v>
      </c>
      <c r="F16" s="108">
        <v>9039.0</v>
      </c>
      <c r="G16" s="106">
        <v>7880.0</v>
      </c>
      <c r="H16" s="106">
        <v>12009.0</v>
      </c>
      <c r="I16" s="106">
        <v>9522.0</v>
      </c>
      <c r="J16" s="106">
        <v>9077.0</v>
      </c>
      <c r="K16" s="106">
        <v>8631.0</v>
      </c>
      <c r="L16" s="108">
        <v>7157.0</v>
      </c>
      <c r="M16" s="106">
        <v>4794.0</v>
      </c>
      <c r="N16" s="109">
        <v>9.0</v>
      </c>
      <c r="O16" s="109">
        <v>5.0</v>
      </c>
      <c r="P16" s="109">
        <v>11.0</v>
      </c>
      <c r="Q16" s="110">
        <v>12.0</v>
      </c>
      <c r="R16" s="108">
        <v>8.0</v>
      </c>
      <c r="S16" s="106"/>
      <c r="T16" s="106">
        <v>3471.0</v>
      </c>
      <c r="U16" s="106">
        <v>2863.0</v>
      </c>
      <c r="V16" s="106">
        <v>2075.0</v>
      </c>
      <c r="W16" s="107">
        <v>1985.0</v>
      </c>
      <c r="X16" s="108">
        <v>1856.0</v>
      </c>
      <c r="Y16" s="106">
        <v>3046.0</v>
      </c>
    </row>
    <row r="17" ht="15.75" customHeight="1">
      <c r="A17" s="114" t="s">
        <v>342</v>
      </c>
      <c r="B17" s="115">
        <v>229527.0</v>
      </c>
      <c r="C17" s="115">
        <v>216658.0</v>
      </c>
      <c r="D17" s="115">
        <v>228034.0</v>
      </c>
      <c r="E17" s="115">
        <v>208980.0</v>
      </c>
      <c r="F17" s="115">
        <v>195506.0</v>
      </c>
      <c r="G17" s="115">
        <v>188535.0</v>
      </c>
      <c r="H17" s="115">
        <v>121318.0</v>
      </c>
      <c r="I17" s="115">
        <v>111225.0</v>
      </c>
      <c r="J17" s="115">
        <v>113062.0</v>
      </c>
      <c r="K17" s="115">
        <v>97118.0</v>
      </c>
      <c r="L17" s="115">
        <v>93645.0</v>
      </c>
      <c r="M17" s="115">
        <v>88715.0</v>
      </c>
      <c r="N17" s="115">
        <v>1394.0</v>
      </c>
      <c r="O17" s="115">
        <v>1502.0</v>
      </c>
      <c r="P17" s="115">
        <v>1447.0</v>
      </c>
      <c r="Q17" s="115">
        <v>1276.0</v>
      </c>
      <c r="R17" s="115">
        <v>1230.0</v>
      </c>
      <c r="S17" s="115">
        <v>1077.0</v>
      </c>
      <c r="T17" s="115">
        <v>153437.0</v>
      </c>
      <c r="U17" s="115">
        <v>147617.0</v>
      </c>
      <c r="V17" s="115">
        <v>156500.0</v>
      </c>
      <c r="W17" s="115">
        <v>146808.0</v>
      </c>
      <c r="X17" s="115">
        <v>137828.0</v>
      </c>
      <c r="Y17" s="115">
        <v>137728.0</v>
      </c>
    </row>
    <row r="18" ht="15.75" customHeight="1"/>
    <row r="19" ht="15.75" customHeight="1"/>
    <row r="20" ht="15.75" customHeight="1"/>
    <row r="21" ht="15.75" customHeight="1">
      <c r="E21" s="116"/>
      <c r="F21" s="117"/>
    </row>
    <row r="22" ht="15.75" customHeight="1">
      <c r="F22" s="118"/>
      <c r="L22" s="118"/>
    </row>
    <row r="23" ht="15.75" customHeight="1">
      <c r="F23" s="118"/>
      <c r="L23" s="118"/>
    </row>
    <row r="24" ht="15.75" customHeight="1">
      <c r="F24" s="118"/>
      <c r="L24" s="119"/>
    </row>
    <row r="25" ht="15.75" customHeight="1">
      <c r="F25" s="118"/>
      <c r="L25" s="118"/>
    </row>
    <row r="26" ht="15.75" customHeight="1">
      <c r="F26" s="118"/>
      <c r="L26" s="118"/>
    </row>
    <row r="27" ht="15.75" customHeight="1">
      <c r="F27" s="118"/>
      <c r="L27" s="119"/>
    </row>
    <row r="28" ht="15.75" customHeight="1">
      <c r="F28" s="118"/>
      <c r="L28" s="118"/>
    </row>
    <row r="29" ht="15.75" customHeight="1">
      <c r="F29" s="120"/>
      <c r="L29" s="118"/>
    </row>
    <row r="30" ht="15.75" customHeight="1">
      <c r="F30" s="118"/>
      <c r="L30" s="11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1.88"/>
    <col customWidth="1" min="2" max="6" width="12.63"/>
    <col customWidth="1" min="10" max="10" width="34.13"/>
  </cols>
  <sheetData>
    <row r="1" ht="15.75" customHeight="1">
      <c r="A1" s="98" t="s">
        <v>62</v>
      </c>
      <c r="B1" s="121" t="s">
        <v>21</v>
      </c>
      <c r="C1" s="121" t="s">
        <v>21</v>
      </c>
      <c r="D1" s="121" t="s">
        <v>21</v>
      </c>
      <c r="E1" s="121" t="s">
        <v>21</v>
      </c>
      <c r="F1" s="121" t="s">
        <v>21</v>
      </c>
      <c r="G1" s="121" t="s">
        <v>21</v>
      </c>
      <c r="H1" s="99" t="s">
        <v>30</v>
      </c>
      <c r="I1" s="99" t="s">
        <v>30</v>
      </c>
      <c r="J1" s="99" t="s">
        <v>30</v>
      </c>
      <c r="K1" s="99" t="s">
        <v>30</v>
      </c>
      <c r="L1" s="99" t="s">
        <v>30</v>
      </c>
      <c r="M1" s="99" t="s">
        <v>30</v>
      </c>
      <c r="N1" s="99" t="s">
        <v>36</v>
      </c>
      <c r="O1" s="99" t="s">
        <v>36</v>
      </c>
      <c r="P1" s="99" t="s">
        <v>36</v>
      </c>
      <c r="Q1" s="99" t="s">
        <v>36</v>
      </c>
      <c r="R1" s="99" t="s">
        <v>36</v>
      </c>
      <c r="S1" s="99" t="s">
        <v>36</v>
      </c>
      <c r="T1" s="99" t="s">
        <v>39</v>
      </c>
      <c r="U1" s="99" t="s">
        <v>39</v>
      </c>
      <c r="V1" s="99" t="s">
        <v>39</v>
      </c>
      <c r="W1" s="99" t="s">
        <v>39</v>
      </c>
      <c r="X1" s="99" t="s">
        <v>39</v>
      </c>
      <c r="Y1" s="99" t="s">
        <v>39</v>
      </c>
    </row>
    <row r="2" ht="15.75" customHeight="1">
      <c r="A2" s="98" t="s">
        <v>343</v>
      </c>
      <c r="B2" s="122">
        <v>2021.0</v>
      </c>
      <c r="C2" s="123" t="s">
        <v>344</v>
      </c>
      <c r="D2" s="123" t="s">
        <v>6</v>
      </c>
      <c r="E2" s="124">
        <v>2018.0</v>
      </c>
      <c r="F2" s="123" t="s">
        <v>16</v>
      </c>
      <c r="G2" s="125">
        <v>2016.0</v>
      </c>
      <c r="H2" s="122">
        <v>2021.0</v>
      </c>
      <c r="I2" s="123" t="s">
        <v>344</v>
      </c>
      <c r="J2" s="123" t="s">
        <v>6</v>
      </c>
      <c r="K2" s="124">
        <v>2018.0</v>
      </c>
      <c r="L2" s="123" t="s">
        <v>16</v>
      </c>
      <c r="M2" s="125">
        <v>2016.0</v>
      </c>
      <c r="N2" s="122">
        <v>2021.0</v>
      </c>
      <c r="O2" s="123" t="s">
        <v>344</v>
      </c>
      <c r="P2" s="123" t="s">
        <v>6</v>
      </c>
      <c r="Q2" s="124">
        <v>2018.0</v>
      </c>
      <c r="R2" s="123" t="s">
        <v>16</v>
      </c>
      <c r="S2" s="125">
        <v>2016.0</v>
      </c>
      <c r="T2" s="122">
        <v>2021.0</v>
      </c>
      <c r="U2" s="123" t="s">
        <v>344</v>
      </c>
      <c r="V2" s="123" t="s">
        <v>6</v>
      </c>
      <c r="W2" s="124">
        <v>2018.0</v>
      </c>
      <c r="X2" s="126">
        <v>2017.0</v>
      </c>
      <c r="Y2" s="125">
        <v>2016.0</v>
      </c>
    </row>
    <row r="3" ht="15.75" customHeight="1">
      <c r="A3" s="14" t="s">
        <v>345</v>
      </c>
      <c r="B3" s="106">
        <v>661.0</v>
      </c>
      <c r="C3" s="127">
        <v>660.0</v>
      </c>
      <c r="D3" s="128">
        <v>659.0</v>
      </c>
      <c r="E3" s="129">
        <v>658.0</v>
      </c>
      <c r="F3" s="130">
        <v>658.0</v>
      </c>
      <c r="G3" s="131">
        <v>657.0</v>
      </c>
      <c r="H3" s="106"/>
      <c r="I3" s="132"/>
      <c r="J3" s="132"/>
      <c r="K3" s="133"/>
      <c r="L3" s="134"/>
      <c r="M3" s="135"/>
      <c r="N3" s="106"/>
      <c r="O3" s="132"/>
      <c r="P3" s="132"/>
      <c r="Q3" s="133"/>
      <c r="R3" s="134"/>
      <c r="S3" s="135"/>
      <c r="T3" s="136"/>
      <c r="U3" s="132"/>
      <c r="V3" s="132"/>
      <c r="W3" s="133"/>
      <c r="X3" s="134"/>
      <c r="Y3" s="135"/>
    </row>
    <row r="4" ht="15.75" customHeight="1">
      <c r="A4" s="14" t="s">
        <v>346</v>
      </c>
      <c r="B4" s="106">
        <v>2325.0</v>
      </c>
      <c r="C4" s="127">
        <v>2199.0</v>
      </c>
      <c r="D4" s="128">
        <v>2161.0</v>
      </c>
      <c r="E4" s="133">
        <v>2118.0</v>
      </c>
      <c r="F4" s="137">
        <v>2084.0</v>
      </c>
      <c r="G4" s="135">
        <v>2047.0</v>
      </c>
      <c r="H4" s="106"/>
      <c r="I4" s="132"/>
      <c r="J4" s="132"/>
      <c r="K4" s="133"/>
      <c r="L4" s="137"/>
      <c r="M4" s="135"/>
      <c r="N4" s="106"/>
      <c r="O4" s="132"/>
      <c r="P4" s="132"/>
      <c r="Q4" s="133"/>
      <c r="R4" s="137"/>
      <c r="S4" s="135"/>
      <c r="T4" s="136"/>
      <c r="U4" s="132"/>
      <c r="V4" s="132"/>
      <c r="W4" s="133"/>
      <c r="X4" s="137"/>
      <c r="Y4" s="135"/>
    </row>
    <row r="5" ht="15.75" customHeight="1">
      <c r="A5" s="14" t="s">
        <v>347</v>
      </c>
      <c r="B5" s="106">
        <v>71705.0</v>
      </c>
      <c r="C5" s="127">
        <v>59550.0</v>
      </c>
      <c r="D5" s="128">
        <v>57667.0</v>
      </c>
      <c r="E5" s="133">
        <v>56121.0</v>
      </c>
      <c r="F5" s="134">
        <v>50815.0</v>
      </c>
      <c r="G5" s="135">
        <v>44445.0</v>
      </c>
      <c r="H5" s="106"/>
      <c r="I5" s="132"/>
      <c r="J5" s="132"/>
      <c r="K5" s="133"/>
      <c r="L5" s="134"/>
      <c r="M5" s="135"/>
      <c r="N5" s="106"/>
      <c r="O5" s="132"/>
      <c r="P5" s="132"/>
      <c r="Q5" s="133"/>
      <c r="R5" s="134"/>
      <c r="S5" s="135"/>
      <c r="T5" s="106"/>
      <c r="U5" s="132"/>
      <c r="V5" s="132"/>
      <c r="W5" s="133"/>
      <c r="X5" s="134"/>
      <c r="Y5" s="135"/>
    </row>
    <row r="6" ht="15.75" customHeight="1">
      <c r="A6" s="14" t="s">
        <v>348</v>
      </c>
      <c r="B6" s="106">
        <v>-325.0</v>
      </c>
      <c r="C6" s="138">
        <v>-1518.0</v>
      </c>
      <c r="D6" s="139">
        <v>-1163.0</v>
      </c>
      <c r="E6" s="133">
        <v>-1338.0</v>
      </c>
      <c r="F6" s="140">
        <v>114.0</v>
      </c>
      <c r="G6" s="135">
        <v>-41.0</v>
      </c>
      <c r="H6" s="106"/>
      <c r="I6" s="132"/>
      <c r="J6" s="132"/>
      <c r="K6" s="133"/>
      <c r="L6" s="141"/>
      <c r="M6" s="135"/>
      <c r="N6" s="106"/>
      <c r="O6" s="132"/>
      <c r="P6" s="132"/>
      <c r="Q6" s="133"/>
      <c r="R6" s="134"/>
      <c r="S6" s="135"/>
      <c r="T6" s="106"/>
      <c r="U6" s="132"/>
      <c r="V6" s="132"/>
      <c r="W6" s="133"/>
      <c r="X6" s="141"/>
      <c r="Y6" s="135"/>
    </row>
    <row r="7" ht="15.75" customHeight="1">
      <c r="A7" s="14" t="s">
        <v>349</v>
      </c>
      <c r="B7" s="106">
        <v>766.0</v>
      </c>
      <c r="C7" s="127">
        <v>629.0</v>
      </c>
      <c r="D7" s="128">
        <v>583.0</v>
      </c>
      <c r="E7" s="129">
        <v>529.0</v>
      </c>
      <c r="F7" s="142">
        <v>436.0</v>
      </c>
      <c r="G7" s="135">
        <v>255.0</v>
      </c>
      <c r="H7" s="106"/>
      <c r="I7" s="132"/>
      <c r="J7" s="132"/>
      <c r="K7" s="133"/>
      <c r="L7" s="137"/>
      <c r="M7" s="135"/>
      <c r="N7" s="106"/>
      <c r="O7" s="132"/>
      <c r="P7" s="132"/>
      <c r="Q7" s="133"/>
      <c r="R7" s="137"/>
      <c r="S7" s="135"/>
      <c r="T7" s="106"/>
      <c r="U7" s="132"/>
      <c r="V7" s="132"/>
      <c r="W7" s="133"/>
      <c r="X7" s="137"/>
      <c r="Y7" s="135"/>
    </row>
    <row r="8" ht="15.75" customHeight="1">
      <c r="A8" s="23" t="s">
        <v>350</v>
      </c>
      <c r="B8" s="143">
        <f t="shared" ref="B8:G8" si="1">SUM(B3:B7)</f>
        <v>75132</v>
      </c>
      <c r="C8" s="143">
        <f t="shared" si="1"/>
        <v>61520</v>
      </c>
      <c r="D8" s="143">
        <f t="shared" si="1"/>
        <v>59907</v>
      </c>
      <c r="E8" s="143">
        <f t="shared" si="1"/>
        <v>58088</v>
      </c>
      <c r="F8" s="143">
        <f t="shared" si="1"/>
        <v>54107</v>
      </c>
      <c r="G8" s="143">
        <f t="shared" si="1"/>
        <v>47363</v>
      </c>
      <c r="H8" s="143">
        <v>50296.0</v>
      </c>
      <c r="I8" s="144">
        <v>41117.0</v>
      </c>
      <c r="J8" s="145">
        <v>40174.0</v>
      </c>
      <c r="K8" s="146">
        <v>39778.0</v>
      </c>
      <c r="L8" s="147">
        <v>39361.0</v>
      </c>
      <c r="M8" s="148">
        <v>36624.0</v>
      </c>
      <c r="N8" s="143">
        <v>0.0</v>
      </c>
      <c r="O8" s="149">
        <v>0.0</v>
      </c>
      <c r="P8" s="149">
        <v>0.0</v>
      </c>
      <c r="Q8" s="148">
        <v>0.0</v>
      </c>
      <c r="R8" s="149">
        <v>0.0</v>
      </c>
      <c r="S8" s="148">
        <v>0.0</v>
      </c>
      <c r="T8" s="143">
        <v>17324.0</v>
      </c>
      <c r="U8" s="144">
        <v>15555.0</v>
      </c>
      <c r="V8" s="145">
        <v>15545.0</v>
      </c>
      <c r="W8" s="146">
        <v>14919.0</v>
      </c>
      <c r="X8" s="149">
        <v>14740.0</v>
      </c>
      <c r="Y8" s="148">
        <v>11049.0</v>
      </c>
    </row>
    <row r="9" ht="15.75" customHeight="1">
      <c r="A9" s="14" t="s">
        <v>351</v>
      </c>
      <c r="B9" s="106">
        <v>1247.0</v>
      </c>
      <c r="C9" s="127">
        <v>3693.0</v>
      </c>
      <c r="D9" s="128">
        <v>3335.0</v>
      </c>
      <c r="E9" s="133">
        <v>2330.0</v>
      </c>
      <c r="F9" s="133">
        <v>3252.0</v>
      </c>
      <c r="G9" s="133">
        <v>4587.0</v>
      </c>
      <c r="H9" s="106">
        <v>1073.0</v>
      </c>
      <c r="I9" s="127">
        <v>3197.0</v>
      </c>
      <c r="J9" s="128">
        <v>2820.0</v>
      </c>
      <c r="K9" s="133">
        <v>2089.0</v>
      </c>
      <c r="L9" s="133">
        <v>2405.0</v>
      </c>
      <c r="M9" s="133">
        <v>2911.0</v>
      </c>
      <c r="N9" s="106">
        <v>31.0</v>
      </c>
      <c r="O9" s="127">
        <v>109.0</v>
      </c>
      <c r="P9" s="128">
        <v>96.0</v>
      </c>
      <c r="Q9" s="133">
        <v>64.0</v>
      </c>
      <c r="R9" s="133">
        <v>69.0</v>
      </c>
      <c r="S9" s="133">
        <v>83.0</v>
      </c>
      <c r="T9" s="106">
        <v>35.0</v>
      </c>
      <c r="U9" s="127">
        <v>49.0</v>
      </c>
      <c r="V9" s="128">
        <v>47.0</v>
      </c>
      <c r="W9" s="133">
        <v>49.0</v>
      </c>
      <c r="X9" s="133">
        <v>72.0</v>
      </c>
      <c r="Y9" s="133">
        <v>77.0</v>
      </c>
    </row>
    <row r="10" ht="15.75" customHeight="1">
      <c r="A10" s="14" t="s">
        <v>352</v>
      </c>
      <c r="B10" s="106">
        <v>13954.0</v>
      </c>
      <c r="C10" s="127">
        <v>13982.0</v>
      </c>
      <c r="D10" s="128">
        <v>13209.0</v>
      </c>
      <c r="E10" s="133">
        <v>11854.0</v>
      </c>
      <c r="F10" s="133">
        <v>11999.0</v>
      </c>
      <c r="G10" s="133">
        <v>10918.0</v>
      </c>
      <c r="H10" s="106">
        <v>13119.0</v>
      </c>
      <c r="I10" s="127">
        <v>13228.0</v>
      </c>
      <c r="J10" s="128">
        <v>12567.0</v>
      </c>
      <c r="K10" s="133">
        <v>10799.0</v>
      </c>
      <c r="L10" s="133">
        <v>10885.0</v>
      </c>
      <c r="M10" s="133">
        <v>9757.0</v>
      </c>
      <c r="N10" s="106">
        <v>219.0</v>
      </c>
      <c r="O10" s="150">
        <v>174.0</v>
      </c>
      <c r="P10" s="151">
        <v>186.0</v>
      </c>
      <c r="Q10" s="152">
        <v>171.0</v>
      </c>
      <c r="R10" s="152">
        <v>200.0</v>
      </c>
      <c r="S10" s="152">
        <v>193.0</v>
      </c>
      <c r="T10" s="153">
        <v>612.0</v>
      </c>
      <c r="U10" s="150">
        <v>534.0</v>
      </c>
      <c r="V10" s="151">
        <v>401.0</v>
      </c>
      <c r="W10" s="152">
        <v>875.0</v>
      </c>
      <c r="X10" s="152">
        <v>905.0</v>
      </c>
      <c r="Y10" s="152">
        <v>952.0</v>
      </c>
    </row>
    <row r="11" ht="15.75" customHeight="1">
      <c r="A11" s="14" t="s">
        <v>336</v>
      </c>
      <c r="B11" s="106">
        <v>1458.0</v>
      </c>
      <c r="C11" s="127">
        <v>509.0</v>
      </c>
      <c r="D11" s="128">
        <v>632.0</v>
      </c>
      <c r="E11" s="133">
        <v>1806.0</v>
      </c>
      <c r="F11" s="133">
        <v>2157.0</v>
      </c>
      <c r="G11" s="133">
        <v>2795.0</v>
      </c>
      <c r="H11" s="106">
        <v>1515.0</v>
      </c>
      <c r="I11" s="127">
        <v>697.0</v>
      </c>
      <c r="J11" s="128">
        <v>543.0</v>
      </c>
      <c r="K11" s="133">
        <v>1016.0</v>
      </c>
      <c r="L11" s="133">
        <v>1456.0</v>
      </c>
      <c r="M11" s="133">
        <v>740.0</v>
      </c>
      <c r="N11" s="106"/>
      <c r="O11" s="138"/>
      <c r="P11" s="132"/>
      <c r="Q11" s="133"/>
      <c r="R11" s="133"/>
      <c r="S11" s="133"/>
      <c r="T11" s="106">
        <v>3426.0</v>
      </c>
      <c r="U11" s="127">
        <v>2812.0</v>
      </c>
      <c r="V11" s="128">
        <v>3804.0</v>
      </c>
      <c r="W11" s="133">
        <v>4611.0</v>
      </c>
      <c r="X11" s="133">
        <v>4302.0</v>
      </c>
      <c r="Y11" s="133">
        <v>6755.0</v>
      </c>
    </row>
    <row r="12" ht="15.75" customHeight="1">
      <c r="A12" s="14" t="s">
        <v>353</v>
      </c>
      <c r="B12" s="106">
        <v>103463.0</v>
      </c>
      <c r="C12" s="154">
        <v>106376.0</v>
      </c>
      <c r="D12" s="106">
        <v>116740.0</v>
      </c>
      <c r="E12" s="106">
        <v>103597.0</v>
      </c>
      <c r="F12" s="106">
        <v>94648.0</v>
      </c>
      <c r="G12" s="106">
        <v>97731.0</v>
      </c>
      <c r="H12" s="106">
        <v>3709.0</v>
      </c>
      <c r="I12" s="154">
        <v>2984.0</v>
      </c>
      <c r="J12" s="106">
        <v>4609.0</v>
      </c>
      <c r="K12" s="106">
        <v>1896.0</v>
      </c>
      <c r="L12" s="106">
        <v>1779.0</v>
      </c>
      <c r="M12" s="106">
        <v>3423.0</v>
      </c>
      <c r="N12" s="106">
        <v>2.0</v>
      </c>
      <c r="O12" s="155">
        <v>0.0</v>
      </c>
      <c r="P12" s="153">
        <v>0.0</v>
      </c>
      <c r="Q12" s="153"/>
      <c r="R12" s="153"/>
      <c r="S12" s="153"/>
      <c r="T12" s="153">
        <v>43337.0</v>
      </c>
      <c r="U12" s="155">
        <v>42908.0</v>
      </c>
      <c r="V12" s="153">
        <v>45108.0</v>
      </c>
      <c r="W12" s="153">
        <v>44875.0</v>
      </c>
      <c r="X12" s="153">
        <v>42672.0</v>
      </c>
      <c r="Y12" s="153">
        <v>45086.0</v>
      </c>
    </row>
    <row r="13" ht="15.75" customHeight="1">
      <c r="A13" s="14" t="s">
        <v>354</v>
      </c>
      <c r="B13" s="106">
        <v>22420.0</v>
      </c>
      <c r="C13" s="127">
        <v>21187.0</v>
      </c>
      <c r="D13" s="128">
        <v>23066.0</v>
      </c>
      <c r="E13" s="133">
        <v>20416.0</v>
      </c>
      <c r="F13" s="133">
        <v>18488.0</v>
      </c>
      <c r="G13" s="133">
        <v>15555.0</v>
      </c>
      <c r="H13" s="106">
        <v>41256.0</v>
      </c>
      <c r="I13" s="127">
        <v>42100.0</v>
      </c>
      <c r="J13" s="128">
        <v>42831.0</v>
      </c>
      <c r="K13" s="133">
        <v>32185.0</v>
      </c>
      <c r="L13" s="133">
        <v>28369.0</v>
      </c>
      <c r="M13" s="133">
        <v>27007.0</v>
      </c>
      <c r="N13" s="106">
        <v>764.0</v>
      </c>
      <c r="O13" s="150">
        <v>841.0</v>
      </c>
      <c r="P13" s="151">
        <v>752.0</v>
      </c>
      <c r="Q13" s="152">
        <v>693.0</v>
      </c>
      <c r="R13" s="152">
        <v>606.0</v>
      </c>
      <c r="S13" s="152">
        <v>498.0</v>
      </c>
      <c r="T13" s="153">
        <v>87669.0</v>
      </c>
      <c r="U13" s="150">
        <v>84675.0</v>
      </c>
      <c r="V13" s="151">
        <v>90468.0</v>
      </c>
      <c r="W13" s="152">
        <v>80321.0</v>
      </c>
      <c r="X13" s="152">
        <v>74055.0</v>
      </c>
      <c r="Y13" s="152">
        <v>72852.0</v>
      </c>
    </row>
    <row r="14" ht="15.75" customHeight="1">
      <c r="A14" s="14" t="s">
        <v>340</v>
      </c>
      <c r="B14" s="106">
        <v>921.0</v>
      </c>
      <c r="C14" s="127">
        <v>747.0</v>
      </c>
      <c r="D14" s="128">
        <v>963.0</v>
      </c>
      <c r="E14" s="133">
        <v>1158.0</v>
      </c>
      <c r="F14" s="133">
        <v>1124.0</v>
      </c>
      <c r="G14" s="133">
        <v>1074.0</v>
      </c>
      <c r="H14" s="106">
        <v>700.0</v>
      </c>
      <c r="I14" s="127">
        <v>537.0</v>
      </c>
      <c r="J14" s="128">
        <v>704.0</v>
      </c>
      <c r="K14" s="133">
        <v>933.0</v>
      </c>
      <c r="L14" s="133">
        <v>874.0</v>
      </c>
      <c r="M14" s="133">
        <v>770.0</v>
      </c>
      <c r="N14" s="106"/>
      <c r="O14" s="138"/>
      <c r="P14" s="132"/>
      <c r="Q14" s="133"/>
      <c r="R14" s="133"/>
      <c r="S14" s="133"/>
      <c r="T14" s="106">
        <v>140.0</v>
      </c>
      <c r="U14" s="127">
        <v>192.0</v>
      </c>
      <c r="V14" s="128">
        <v>184.0</v>
      </c>
      <c r="W14" s="133">
        <v>208.0</v>
      </c>
      <c r="X14" s="133">
        <v>233.0</v>
      </c>
      <c r="Y14" s="133">
        <v>255.0</v>
      </c>
    </row>
    <row r="15" ht="15.75" customHeight="1">
      <c r="A15" s="14" t="s">
        <v>355</v>
      </c>
      <c r="B15" s="106">
        <v>10932.0</v>
      </c>
      <c r="C15" s="127">
        <v>8644.0</v>
      </c>
      <c r="D15" s="128">
        <v>10182.0</v>
      </c>
      <c r="E15" s="133">
        <v>9731.0</v>
      </c>
      <c r="F15" s="133">
        <v>9731.0</v>
      </c>
      <c r="G15" s="133">
        <v>8512.0</v>
      </c>
      <c r="H15" s="106">
        <v>9650.0</v>
      </c>
      <c r="I15" s="127">
        <v>7365.0</v>
      </c>
      <c r="J15" s="128">
        <v>8814.0</v>
      </c>
      <c r="K15" s="133">
        <v>8422.0</v>
      </c>
      <c r="L15" s="133">
        <v>8516.0</v>
      </c>
      <c r="M15" s="133">
        <v>7483.0</v>
      </c>
      <c r="N15" s="106">
        <v>378.0</v>
      </c>
      <c r="O15" s="127">
        <v>378.0</v>
      </c>
      <c r="P15" s="128">
        <v>413.0</v>
      </c>
      <c r="Q15" s="133">
        <v>348.0</v>
      </c>
      <c r="R15" s="133">
        <v>355.0</v>
      </c>
      <c r="S15" s="133">
        <v>303.0</v>
      </c>
      <c r="T15" s="106">
        <v>894.0</v>
      </c>
      <c r="U15" s="127">
        <v>892.0</v>
      </c>
      <c r="V15" s="128">
        <v>943.0</v>
      </c>
      <c r="W15" s="133">
        <v>950.0</v>
      </c>
      <c r="X15" s="133">
        <v>849.0</v>
      </c>
      <c r="Y15" s="133">
        <v>702.0</v>
      </c>
    </row>
    <row r="16" ht="15.75" customHeight="1">
      <c r="A16" s="23" t="s">
        <v>356</v>
      </c>
      <c r="B16" s="143">
        <f t="shared" ref="B16:Y16" si="2">B11+B13+B14+B15</f>
        <v>35731</v>
      </c>
      <c r="C16" s="143">
        <f t="shared" si="2"/>
        <v>31087</v>
      </c>
      <c r="D16" s="143">
        <f t="shared" si="2"/>
        <v>34843</v>
      </c>
      <c r="E16" s="143">
        <f t="shared" si="2"/>
        <v>33111</v>
      </c>
      <c r="F16" s="143">
        <f t="shared" si="2"/>
        <v>31500</v>
      </c>
      <c r="G16" s="143">
        <f t="shared" si="2"/>
        <v>27936</v>
      </c>
      <c r="H16" s="143">
        <f t="shared" si="2"/>
        <v>53121</v>
      </c>
      <c r="I16" s="143">
        <f t="shared" si="2"/>
        <v>50699</v>
      </c>
      <c r="J16" s="143">
        <f t="shared" si="2"/>
        <v>52892</v>
      </c>
      <c r="K16" s="143">
        <f t="shared" si="2"/>
        <v>42556</v>
      </c>
      <c r="L16" s="143">
        <f t="shared" si="2"/>
        <v>39215</v>
      </c>
      <c r="M16" s="143">
        <f t="shared" si="2"/>
        <v>36000</v>
      </c>
      <c r="N16" s="143">
        <f t="shared" si="2"/>
        <v>1142</v>
      </c>
      <c r="O16" s="143">
        <f t="shared" si="2"/>
        <v>1219</v>
      </c>
      <c r="P16" s="143">
        <f t="shared" si="2"/>
        <v>1165</v>
      </c>
      <c r="Q16" s="143">
        <f t="shared" si="2"/>
        <v>1041</v>
      </c>
      <c r="R16" s="143">
        <f t="shared" si="2"/>
        <v>961</v>
      </c>
      <c r="S16" s="143">
        <f t="shared" si="2"/>
        <v>801</v>
      </c>
      <c r="T16" s="143">
        <f t="shared" si="2"/>
        <v>92129</v>
      </c>
      <c r="U16" s="143">
        <f t="shared" si="2"/>
        <v>88571</v>
      </c>
      <c r="V16" s="143">
        <f t="shared" si="2"/>
        <v>95399</v>
      </c>
      <c r="W16" s="143">
        <f t="shared" si="2"/>
        <v>86090</v>
      </c>
      <c r="X16" s="143">
        <f t="shared" si="2"/>
        <v>79439</v>
      </c>
      <c r="Y16" s="143">
        <f t="shared" si="2"/>
        <v>80564</v>
      </c>
    </row>
    <row r="17" ht="15.75" customHeight="1">
      <c r="A17" s="23" t="s">
        <v>357</v>
      </c>
      <c r="B17" s="143">
        <f t="shared" ref="B17:Y17" si="3">B16+B8+B9+B10+B12</f>
        <v>229527</v>
      </c>
      <c r="C17" s="143">
        <f t="shared" si="3"/>
        <v>216658</v>
      </c>
      <c r="D17" s="143">
        <f t="shared" si="3"/>
        <v>228034</v>
      </c>
      <c r="E17" s="143">
        <f t="shared" si="3"/>
        <v>208980</v>
      </c>
      <c r="F17" s="143">
        <f t="shared" si="3"/>
        <v>195506</v>
      </c>
      <c r="G17" s="143">
        <f t="shared" si="3"/>
        <v>188535</v>
      </c>
      <c r="H17" s="143">
        <f t="shared" si="3"/>
        <v>121318</v>
      </c>
      <c r="I17" s="143">
        <f t="shared" si="3"/>
        <v>111225</v>
      </c>
      <c r="J17" s="143">
        <f t="shared" si="3"/>
        <v>113062</v>
      </c>
      <c r="K17" s="143">
        <f t="shared" si="3"/>
        <v>97118</v>
      </c>
      <c r="L17" s="143">
        <f t="shared" si="3"/>
        <v>93645</v>
      </c>
      <c r="M17" s="143">
        <f t="shared" si="3"/>
        <v>88715</v>
      </c>
      <c r="N17" s="143">
        <f t="shared" si="3"/>
        <v>1394</v>
      </c>
      <c r="O17" s="143">
        <f t="shared" si="3"/>
        <v>1502</v>
      </c>
      <c r="P17" s="143">
        <f t="shared" si="3"/>
        <v>1447</v>
      </c>
      <c r="Q17" s="143">
        <f t="shared" si="3"/>
        <v>1276</v>
      </c>
      <c r="R17" s="143">
        <f t="shared" si="3"/>
        <v>1230</v>
      </c>
      <c r="S17" s="143">
        <f t="shared" si="3"/>
        <v>1077</v>
      </c>
      <c r="T17" s="143">
        <f t="shared" si="3"/>
        <v>153437</v>
      </c>
      <c r="U17" s="143">
        <f t="shared" si="3"/>
        <v>147617</v>
      </c>
      <c r="V17" s="143">
        <f t="shared" si="3"/>
        <v>156500</v>
      </c>
      <c r="W17" s="143">
        <f t="shared" si="3"/>
        <v>146808</v>
      </c>
      <c r="X17" s="143">
        <f t="shared" si="3"/>
        <v>137828</v>
      </c>
      <c r="Y17" s="143">
        <f t="shared" si="3"/>
        <v>137728</v>
      </c>
    </row>
    <row r="18" ht="15.75" customHeight="1"/>
    <row r="19" ht="15.75" customHeight="1"/>
    <row r="20" ht="15.75" customHeight="1">
      <c r="B20" s="156"/>
      <c r="C20" s="156"/>
      <c r="D20" s="157"/>
      <c r="Q20" s="157"/>
      <c r="R20" s="157"/>
      <c r="V20" s="158"/>
      <c r="W20" s="157"/>
      <c r="X20" s="157"/>
      <c r="Y20" s="157"/>
    </row>
    <row r="21" ht="15.75" customHeight="1">
      <c r="B21" s="159"/>
      <c r="C21" s="160"/>
      <c r="D21" s="161"/>
      <c r="Q21" s="159"/>
      <c r="R21" s="160"/>
      <c r="V21" s="162"/>
      <c r="W21" s="159"/>
      <c r="X21" s="163"/>
      <c r="Y21" s="161"/>
    </row>
    <row r="22" ht="15.75" customHeight="1">
      <c r="B22" s="116"/>
      <c r="C22" s="118"/>
      <c r="D22" s="164"/>
      <c r="Q22" s="165"/>
      <c r="R22" s="166"/>
      <c r="V22" s="167"/>
      <c r="W22" s="165"/>
      <c r="X22" s="166"/>
      <c r="Y22" s="168"/>
    </row>
    <row r="23" ht="15.75" customHeight="1">
      <c r="B23" s="116"/>
      <c r="C23" s="118"/>
      <c r="D23" s="164"/>
      <c r="Q23" s="165"/>
      <c r="R23" s="166"/>
      <c r="V23" s="167"/>
      <c r="W23" s="165"/>
      <c r="X23" s="166"/>
      <c r="Y23" s="168"/>
    </row>
    <row r="24" ht="15.75" customHeight="1">
      <c r="B24" s="116"/>
      <c r="C24" s="118"/>
      <c r="D24" s="164"/>
      <c r="Q24" s="169"/>
      <c r="R24" s="119"/>
      <c r="V24" s="167"/>
      <c r="W24" s="116"/>
      <c r="X24" s="118"/>
      <c r="Y24" s="164"/>
    </row>
    <row r="25" ht="15.75" customHeight="1">
      <c r="B25" s="116"/>
      <c r="C25" s="118"/>
      <c r="D25" s="164"/>
      <c r="Q25" s="169"/>
      <c r="R25" s="119"/>
      <c r="V25" s="167"/>
      <c r="W25" s="116"/>
      <c r="X25" s="118"/>
      <c r="Y25" s="164"/>
    </row>
    <row r="26" ht="15.75" customHeight="1">
      <c r="B26" s="116"/>
      <c r="C26" s="118"/>
      <c r="D26" s="164"/>
      <c r="Q26" s="165"/>
      <c r="R26" s="166"/>
      <c r="V26" s="167"/>
      <c r="W26" s="116"/>
      <c r="X26" s="118"/>
      <c r="Y26" s="164"/>
    </row>
    <row r="27" ht="15.75" customHeight="1">
      <c r="B27" s="116"/>
      <c r="C27" s="117"/>
      <c r="D27" s="164"/>
      <c r="Q27" s="165"/>
      <c r="R27" s="170"/>
      <c r="V27" s="171"/>
      <c r="W27" s="116"/>
      <c r="X27" s="117"/>
      <c r="Y27" s="164"/>
    </row>
    <row r="28" ht="15.75" customHeight="1">
      <c r="B28" s="116"/>
      <c r="C28" s="118"/>
      <c r="D28" s="164"/>
      <c r="Q28" s="165"/>
      <c r="R28" s="166"/>
      <c r="V28" s="167"/>
      <c r="W28" s="165"/>
      <c r="X28" s="166"/>
      <c r="Y28" s="168"/>
    </row>
    <row r="29" ht="15.75" customHeight="1">
      <c r="B29" s="116"/>
      <c r="C29" s="118"/>
      <c r="D29" s="164"/>
      <c r="Q29" s="169"/>
      <c r="R29" s="119"/>
      <c r="V29" s="167"/>
      <c r="W29" s="165"/>
      <c r="X29" s="166"/>
      <c r="Y29" s="168"/>
    </row>
    <row r="30" ht="15.75" customHeight="1">
      <c r="B30" s="116"/>
      <c r="C30" s="118"/>
      <c r="D30" s="164"/>
      <c r="Q30" s="110"/>
      <c r="R30" s="172"/>
      <c r="V30" s="167"/>
      <c r="W30" s="116"/>
      <c r="X30" s="118"/>
      <c r="Y30" s="164"/>
    </row>
    <row r="31" ht="15.75" customHeight="1">
      <c r="B31" s="116"/>
      <c r="C31" s="118"/>
      <c r="D31" s="164"/>
      <c r="Q31" s="173"/>
      <c r="R31" s="174"/>
      <c r="V31" s="167"/>
      <c r="W31" s="165"/>
      <c r="X31" s="166"/>
      <c r="Y31" s="168"/>
    </row>
    <row r="32" ht="15.75" customHeight="1">
      <c r="B32" s="116"/>
      <c r="C32" s="118"/>
      <c r="D32" s="164"/>
      <c r="Q32" s="173"/>
      <c r="R32" s="174"/>
      <c r="V32" s="167"/>
      <c r="W32" s="116"/>
      <c r="X32" s="118"/>
      <c r="Y32" s="164"/>
    </row>
    <row r="33" ht="15.75" customHeight="1">
      <c r="B33" s="165"/>
      <c r="C33" s="120"/>
      <c r="D33" s="164"/>
      <c r="Q33" s="110"/>
      <c r="R33" s="175"/>
      <c r="V33" s="176"/>
      <c r="W33" s="169"/>
      <c r="X33" s="120"/>
      <c r="Y33" s="164"/>
    </row>
    <row r="34" ht="15.75" customHeight="1">
      <c r="B34" s="116"/>
      <c r="C34" s="117"/>
      <c r="D34" s="164"/>
      <c r="Q34" s="173"/>
      <c r="R34" s="177"/>
      <c r="V34" s="171"/>
      <c r="W34" s="116"/>
      <c r="X34" s="117"/>
      <c r="Y34" s="164"/>
    </row>
    <row r="35" ht="15.75" customHeight="1">
      <c r="B35" s="116"/>
      <c r="C35" s="117"/>
      <c r="D35" s="164"/>
      <c r="Q35" s="107"/>
      <c r="R35" s="178"/>
      <c r="V35" s="171"/>
      <c r="W35" s="116"/>
      <c r="X35" s="117"/>
      <c r="Y35" s="164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8.38"/>
    <col customWidth="1" min="2" max="6" width="12.63"/>
  </cols>
  <sheetData>
    <row r="1" ht="15.75" customHeight="1">
      <c r="A1" s="98" t="s">
        <v>62</v>
      </c>
      <c r="B1" s="121" t="s">
        <v>358</v>
      </c>
      <c r="C1" s="121" t="s">
        <v>358</v>
      </c>
      <c r="D1" s="121" t="s">
        <v>358</v>
      </c>
      <c r="E1" s="121" t="s">
        <v>358</v>
      </c>
      <c r="F1" s="121" t="s">
        <v>358</v>
      </c>
      <c r="G1" s="121" t="s">
        <v>358</v>
      </c>
      <c r="H1" s="121" t="s">
        <v>359</v>
      </c>
      <c r="I1" s="99" t="s">
        <v>359</v>
      </c>
      <c r="J1" s="99" t="s">
        <v>359</v>
      </c>
      <c r="K1" s="99" t="s">
        <v>359</v>
      </c>
      <c r="L1" s="99" t="s">
        <v>359</v>
      </c>
      <c r="M1" s="99" t="s">
        <v>359</v>
      </c>
      <c r="N1" s="99" t="s">
        <v>360</v>
      </c>
      <c r="O1" s="99" t="s">
        <v>360</v>
      </c>
      <c r="P1" s="99" t="s">
        <v>360</v>
      </c>
      <c r="Q1" s="99" t="s">
        <v>360</v>
      </c>
      <c r="R1" s="99" t="s">
        <v>360</v>
      </c>
      <c r="S1" s="99" t="s">
        <v>360</v>
      </c>
    </row>
    <row r="2" ht="15.75" customHeight="1">
      <c r="A2" s="98" t="s">
        <v>343</v>
      </c>
      <c r="B2" s="122">
        <v>2021.0</v>
      </c>
      <c r="C2" s="123">
        <v>2020.0</v>
      </c>
      <c r="D2" s="123">
        <v>2019.0</v>
      </c>
      <c r="E2" s="124">
        <v>2018.0</v>
      </c>
      <c r="F2" s="123">
        <v>2017.0</v>
      </c>
      <c r="G2" s="125">
        <v>2016.0</v>
      </c>
      <c r="H2" s="179">
        <v>2021.0</v>
      </c>
      <c r="I2" s="122">
        <v>2020.0</v>
      </c>
      <c r="J2" s="123">
        <v>2019.0</v>
      </c>
      <c r="K2" s="123">
        <v>2018.0</v>
      </c>
      <c r="L2" s="124">
        <v>2017.0</v>
      </c>
      <c r="M2" s="123">
        <v>2016.0</v>
      </c>
      <c r="N2" s="125">
        <v>2021.0</v>
      </c>
      <c r="O2" s="179">
        <v>2020.0</v>
      </c>
      <c r="P2" s="122">
        <v>2019.0</v>
      </c>
      <c r="Q2" s="123">
        <v>2018.0</v>
      </c>
      <c r="R2" s="123">
        <v>2017.0</v>
      </c>
      <c r="S2" s="124">
        <v>2016.0</v>
      </c>
    </row>
    <row r="3" ht="15.75" customHeight="1">
      <c r="A3" s="180" t="s">
        <v>361</v>
      </c>
      <c r="B3" s="181">
        <v>16060.0</v>
      </c>
      <c r="C3" s="181">
        <v>5222.0</v>
      </c>
      <c r="D3" s="181">
        <v>7118.0</v>
      </c>
      <c r="E3" s="181">
        <v>9627.0</v>
      </c>
      <c r="F3" s="181">
        <v>8706.0</v>
      </c>
      <c r="G3" s="181">
        <v>6910.0</v>
      </c>
      <c r="H3" s="181">
        <v>11805.0</v>
      </c>
      <c r="I3" s="181">
        <v>2722.0</v>
      </c>
      <c r="J3" s="181">
        <v>4467.0</v>
      </c>
      <c r="K3" s="181">
        <v>6977.0</v>
      </c>
      <c r="L3" s="181">
        <v>5276.0</v>
      </c>
      <c r="M3" s="181">
        <v>5441.0</v>
      </c>
      <c r="N3" s="181">
        <v>3753.0</v>
      </c>
      <c r="O3" s="181">
        <v>1725.0</v>
      </c>
      <c r="P3" s="181">
        <v>2272.0</v>
      </c>
      <c r="Q3" s="181">
        <v>2143.0</v>
      </c>
      <c r="R3" s="181">
        <v>4047.0</v>
      </c>
      <c r="S3" s="181">
        <v>1777.0</v>
      </c>
      <c r="T3" s="182"/>
      <c r="U3" s="182"/>
      <c r="V3" s="182"/>
      <c r="W3" s="182"/>
      <c r="X3" s="182"/>
      <c r="Y3" s="182"/>
    </row>
    <row r="4" ht="15.75" customHeight="1">
      <c r="A4" s="183" t="s">
        <v>362</v>
      </c>
      <c r="B4" s="184">
        <v>-3217.0</v>
      </c>
      <c r="C4" s="184">
        <v>-1605.0</v>
      </c>
      <c r="D4" s="184">
        <v>-3389.0</v>
      </c>
      <c r="E4" s="184">
        <v>-1972.0</v>
      </c>
      <c r="F4" s="184">
        <v>-2301.0</v>
      </c>
      <c r="G4" s="184">
        <v>-2417.0</v>
      </c>
      <c r="H4" s="184">
        <v>-1805.0</v>
      </c>
      <c r="I4" s="184">
        <v>-382.0</v>
      </c>
      <c r="J4" s="184">
        <v>-1984.0</v>
      </c>
      <c r="K4" s="184">
        <v>-1751.0</v>
      </c>
      <c r="L4" s="184">
        <v>-1896.0</v>
      </c>
      <c r="M4" s="184">
        <v>-1997.0</v>
      </c>
      <c r="N4" s="184">
        <v>-1423.0</v>
      </c>
      <c r="O4" s="184">
        <v>-1513.0</v>
      </c>
      <c r="P4" s="184">
        <v>-345.0</v>
      </c>
      <c r="Q4" s="184">
        <v>-299.0</v>
      </c>
      <c r="R4" s="184">
        <v>-315.0</v>
      </c>
      <c r="S4" s="184">
        <v>164.0</v>
      </c>
    </row>
    <row r="5" ht="15.75" customHeight="1">
      <c r="A5" s="183" t="s">
        <v>363</v>
      </c>
      <c r="B5" s="184">
        <v>130.0</v>
      </c>
      <c r="C5" s="184">
        <v>163.0</v>
      </c>
      <c r="D5" s="184">
        <v>91.0</v>
      </c>
      <c r="E5" s="184">
        <v>170.0</v>
      </c>
      <c r="F5" s="184">
        <v>125.0</v>
      </c>
      <c r="G5" s="184">
        <v>142.0</v>
      </c>
      <c r="H5" s="184">
        <v>220.0</v>
      </c>
      <c r="I5" s="184">
        <v>283.0</v>
      </c>
      <c r="J5" s="184">
        <v>91.0</v>
      </c>
      <c r="K5" s="184">
        <v>170.0</v>
      </c>
      <c r="L5" s="184">
        <v>125.0</v>
      </c>
      <c r="M5" s="184">
        <v>142.0</v>
      </c>
      <c r="N5" s="184">
        <v>2.0</v>
      </c>
      <c r="O5" s="184">
        <v>3.0</v>
      </c>
      <c r="P5" s="184" t="s">
        <v>364</v>
      </c>
      <c r="Q5" s="184" t="s">
        <v>364</v>
      </c>
      <c r="R5" s="184" t="s">
        <v>364</v>
      </c>
      <c r="S5" s="184" t="s">
        <v>364</v>
      </c>
    </row>
    <row r="6" ht="15.75" customHeight="1">
      <c r="A6" s="183" t="s">
        <v>365</v>
      </c>
      <c r="B6" s="184">
        <v>78.0</v>
      </c>
      <c r="C6" s="184">
        <v>104.0</v>
      </c>
      <c r="D6" s="184">
        <v>51.0</v>
      </c>
      <c r="E6" s="184">
        <v>-199.0</v>
      </c>
      <c r="F6" s="184">
        <v>65.0</v>
      </c>
      <c r="G6" s="184">
        <v>131.0</v>
      </c>
      <c r="H6" s="184">
        <v>115.0</v>
      </c>
      <c r="I6" s="184">
        <v>152.0</v>
      </c>
      <c r="J6" s="184">
        <v>61.0</v>
      </c>
      <c r="K6" s="184">
        <v>-165.0</v>
      </c>
      <c r="L6" s="184">
        <v>89.0</v>
      </c>
      <c r="M6" s="184">
        <v>283.0</v>
      </c>
      <c r="N6" s="184">
        <v>1.0</v>
      </c>
      <c r="O6" s="184">
        <v>1.0</v>
      </c>
      <c r="P6" s="184">
        <v>3.0</v>
      </c>
      <c r="Q6" s="184">
        <v>1.0</v>
      </c>
      <c r="R6" s="184">
        <v>-5.0</v>
      </c>
      <c r="S6" s="184">
        <v>12.0</v>
      </c>
    </row>
    <row r="7" ht="15.75" customHeight="1">
      <c r="A7" s="183" t="s">
        <v>366</v>
      </c>
      <c r="B7" s="184">
        <v>6495.0</v>
      </c>
      <c r="C7" s="184">
        <v>6139.0</v>
      </c>
      <c r="D7" s="184">
        <v>6017.0</v>
      </c>
      <c r="E7" s="184">
        <v>5113.0</v>
      </c>
      <c r="F7" s="184">
        <v>4822.0</v>
      </c>
      <c r="G7" s="184">
        <v>4998.0</v>
      </c>
      <c r="H7" s="184">
        <v>6341.0</v>
      </c>
      <c r="I7" s="184">
        <v>5974.0</v>
      </c>
      <c r="J7" s="184">
        <v>5853.0</v>
      </c>
      <c r="K7" s="184">
        <v>4982.0</v>
      </c>
      <c r="L7" s="184">
        <v>4699.0</v>
      </c>
      <c r="M7" s="184">
        <v>4876.0</v>
      </c>
      <c r="N7" s="184">
        <v>35.0</v>
      </c>
      <c r="O7" s="184">
        <v>46.0</v>
      </c>
      <c r="P7" s="184">
        <v>54.0</v>
      </c>
      <c r="Q7" s="184">
        <v>34.0</v>
      </c>
      <c r="R7" s="184">
        <v>35.0</v>
      </c>
      <c r="S7" s="184">
        <v>29.0</v>
      </c>
    </row>
    <row r="8" ht="15.75" customHeight="1">
      <c r="A8" s="183" t="s">
        <v>367</v>
      </c>
      <c r="B8" s="184">
        <v>-713.0</v>
      </c>
      <c r="C8" s="184">
        <v>99.0</v>
      </c>
      <c r="D8" s="184">
        <v>-200.0</v>
      </c>
      <c r="E8" s="184">
        <v>111.0</v>
      </c>
      <c r="F8" s="184">
        <v>-249.0</v>
      </c>
      <c r="G8" s="184">
        <v>-15.0</v>
      </c>
      <c r="H8" s="184">
        <v>-470.0</v>
      </c>
      <c r="I8" s="184">
        <v>94.0</v>
      </c>
      <c r="J8" s="184">
        <v>-262.0</v>
      </c>
      <c r="K8" s="184">
        <v>83.0</v>
      </c>
      <c r="L8" s="184">
        <v>25.0</v>
      </c>
      <c r="M8" s="184">
        <v>11.0</v>
      </c>
      <c r="N8" s="184" t="s">
        <v>364</v>
      </c>
      <c r="O8" s="184">
        <v>6.0</v>
      </c>
      <c r="P8" s="184">
        <v>23.0</v>
      </c>
      <c r="Q8" s="184">
        <v>33.0</v>
      </c>
      <c r="R8" s="184">
        <v>46.0</v>
      </c>
      <c r="S8" s="184">
        <v>11.0</v>
      </c>
    </row>
    <row r="9" ht="15.75" customHeight="1">
      <c r="A9" s="183" t="s">
        <v>368</v>
      </c>
      <c r="B9" s="184">
        <v>-1520.0</v>
      </c>
      <c r="C9" s="184">
        <v>-920.0</v>
      </c>
      <c r="D9" s="184">
        <v>-136.0</v>
      </c>
      <c r="E9" s="184">
        <v>-632.0</v>
      </c>
      <c r="F9" s="184">
        <v>-738.0</v>
      </c>
      <c r="G9" s="184">
        <v>-441.0</v>
      </c>
      <c r="H9" s="184">
        <v>-1520.0</v>
      </c>
      <c r="I9" s="184">
        <v>-920.0</v>
      </c>
      <c r="J9" s="184">
        <v>-136.0</v>
      </c>
      <c r="K9" s="184">
        <v>-632.0</v>
      </c>
      <c r="L9" s="184">
        <v>-738.0</v>
      </c>
      <c r="M9" s="184">
        <v>-441.0</v>
      </c>
      <c r="N9" s="184" t="s">
        <v>364</v>
      </c>
      <c r="O9" s="184" t="s">
        <v>364</v>
      </c>
      <c r="P9" s="184" t="s">
        <v>364</v>
      </c>
      <c r="Q9" s="184" t="s">
        <v>364</v>
      </c>
      <c r="R9" s="184" t="s">
        <v>364</v>
      </c>
      <c r="S9" s="184" t="s">
        <v>364</v>
      </c>
    </row>
    <row r="10" ht="15.75" customHeight="1">
      <c r="A10" s="183" t="s">
        <v>369</v>
      </c>
      <c r="B10" s="184">
        <v>-1282.0</v>
      </c>
      <c r="C10" s="184">
        <v>-1016.0</v>
      </c>
      <c r="D10" s="184">
        <v>-3825.0</v>
      </c>
      <c r="E10" s="184">
        <v>-1693.0</v>
      </c>
      <c r="F10" s="184">
        <v>-1134.0</v>
      </c>
      <c r="G10" s="184">
        <v>-2526.0</v>
      </c>
      <c r="H10" s="184" t="s">
        <v>364</v>
      </c>
      <c r="I10" s="184" t="s">
        <v>364</v>
      </c>
      <c r="J10" s="184" t="s">
        <v>364</v>
      </c>
      <c r="K10" s="184" t="s">
        <v>364</v>
      </c>
      <c r="L10" s="184" t="s">
        <v>364</v>
      </c>
      <c r="M10" s="184" t="s">
        <v>364</v>
      </c>
      <c r="N10" s="184">
        <v>-1602.0</v>
      </c>
      <c r="O10" s="184">
        <v>-311.0</v>
      </c>
      <c r="P10" s="184">
        <v>-3600.0</v>
      </c>
      <c r="Q10" s="184">
        <v>-1783.0</v>
      </c>
      <c r="R10" s="184">
        <v>-1855.0</v>
      </c>
      <c r="S10" s="184">
        <v>-3532.0</v>
      </c>
    </row>
    <row r="11" ht="15.75" customHeight="1">
      <c r="A11" s="183" t="s">
        <v>370</v>
      </c>
      <c r="B11" s="184">
        <v>965.0</v>
      </c>
      <c r="C11" s="184">
        <v>4192.0</v>
      </c>
      <c r="D11" s="184">
        <v>-3560.0</v>
      </c>
      <c r="E11" s="184">
        <v>-5670.0</v>
      </c>
      <c r="F11" s="184">
        <v>-7440.0</v>
      </c>
      <c r="G11" s="184">
        <v>-8368.0</v>
      </c>
      <c r="H11" s="184" t="s">
        <v>364</v>
      </c>
      <c r="I11" s="184" t="s">
        <v>364</v>
      </c>
      <c r="J11" s="184" t="s">
        <v>364</v>
      </c>
      <c r="K11" s="184" t="s">
        <v>364</v>
      </c>
      <c r="L11" s="184" t="s">
        <v>364</v>
      </c>
      <c r="M11" s="184" t="s">
        <v>364</v>
      </c>
      <c r="N11" s="184">
        <v>926.0</v>
      </c>
      <c r="O11" s="184">
        <v>4184.0</v>
      </c>
      <c r="P11" s="184">
        <v>-3589.0</v>
      </c>
      <c r="Q11" s="184">
        <v>-5670.0</v>
      </c>
      <c r="R11" s="184">
        <v>-7440.0</v>
      </c>
      <c r="S11" s="184">
        <v>-8368.0</v>
      </c>
    </row>
    <row r="12" ht="15.75" customHeight="1">
      <c r="A12" s="183" t="s">
        <v>371</v>
      </c>
      <c r="B12" s="184">
        <v>1355.0</v>
      </c>
      <c r="C12" s="184">
        <v>-996.0</v>
      </c>
      <c r="D12" s="184">
        <v>-1117.0</v>
      </c>
      <c r="E12" s="184">
        <v>-573.0</v>
      </c>
      <c r="F12" s="184">
        <v>166.0</v>
      </c>
      <c r="G12" s="184">
        <v>-104.0</v>
      </c>
      <c r="H12" s="184">
        <v>762.0</v>
      </c>
      <c r="I12" s="184">
        <v>-841.0</v>
      </c>
      <c r="J12" s="184">
        <v>-831.0</v>
      </c>
      <c r="K12" s="184">
        <v>-758.0</v>
      </c>
      <c r="L12" s="184">
        <v>78.0</v>
      </c>
      <c r="M12" s="184">
        <v>-172.0</v>
      </c>
      <c r="N12" s="184">
        <v>433.0</v>
      </c>
      <c r="O12" s="184">
        <v>-76.0</v>
      </c>
      <c r="P12" s="184">
        <v>-222.0</v>
      </c>
      <c r="Q12" s="184">
        <v>176.0</v>
      </c>
      <c r="R12" s="184">
        <v>161.0</v>
      </c>
      <c r="S12" s="184">
        <v>50.0</v>
      </c>
    </row>
    <row r="13" ht="15.75" customHeight="1">
      <c r="A13" s="183" t="s">
        <v>372</v>
      </c>
      <c r="B13" s="184">
        <v>-563.0</v>
      </c>
      <c r="C13" s="184">
        <v>370.0</v>
      </c>
      <c r="D13" s="184">
        <v>-1560.0</v>
      </c>
      <c r="E13" s="184">
        <v>-357.0</v>
      </c>
      <c r="F13" s="184">
        <v>-1293.0</v>
      </c>
      <c r="G13" s="184">
        <v>-749.0</v>
      </c>
      <c r="H13" s="184">
        <v>-1032.0</v>
      </c>
      <c r="I13" s="184">
        <v>422.0</v>
      </c>
      <c r="J13" s="184">
        <v>-1255.0</v>
      </c>
      <c r="K13" s="184">
        <v>-390.0</v>
      </c>
      <c r="L13" s="184">
        <v>-1179.0</v>
      </c>
      <c r="M13" s="184">
        <v>-758.0</v>
      </c>
      <c r="N13" s="184">
        <v>438.0</v>
      </c>
      <c r="O13" s="184">
        <v>-43.0</v>
      </c>
      <c r="P13" s="184">
        <v>-193.0</v>
      </c>
      <c r="Q13" s="184">
        <v>7.0</v>
      </c>
      <c r="R13" s="184">
        <v>-20.0</v>
      </c>
      <c r="S13" s="184">
        <v>2.0</v>
      </c>
    </row>
    <row r="14" ht="15.75" customHeight="1">
      <c r="A14" s="183" t="s">
        <v>373</v>
      </c>
      <c r="B14" s="184">
        <v>119.0</v>
      </c>
      <c r="C14" s="184">
        <v>160.0</v>
      </c>
      <c r="D14" s="184">
        <v>14.0</v>
      </c>
      <c r="E14" s="184">
        <v>112.0</v>
      </c>
      <c r="F14" s="184">
        <v>45.0</v>
      </c>
      <c r="G14" s="184">
        <v>-93.0</v>
      </c>
      <c r="H14" s="184">
        <v>-16.0</v>
      </c>
      <c r="I14" s="184">
        <v>191.0</v>
      </c>
      <c r="J14" s="184">
        <v>43.0</v>
      </c>
      <c r="K14" s="184">
        <v>59.0</v>
      </c>
      <c r="L14" s="184">
        <v>43.0</v>
      </c>
      <c r="M14" s="184">
        <v>-43.0</v>
      </c>
      <c r="N14" s="184">
        <v>6.0</v>
      </c>
      <c r="O14" s="184">
        <v>1.0</v>
      </c>
      <c r="P14" s="184">
        <v>-11.0</v>
      </c>
      <c r="Q14" s="184">
        <v>60.0</v>
      </c>
      <c r="R14" s="184">
        <v>19.0</v>
      </c>
      <c r="S14" s="184">
        <v>-12.0</v>
      </c>
    </row>
    <row r="15" ht="15.75" customHeight="1">
      <c r="A15" s="183" t="s">
        <v>374</v>
      </c>
      <c r="B15" s="184">
        <v>1799.0</v>
      </c>
      <c r="C15" s="184">
        <v>-1526.0</v>
      </c>
      <c r="D15" s="184">
        <v>429.0</v>
      </c>
      <c r="E15" s="184">
        <v>-328.0</v>
      </c>
      <c r="F15" s="184">
        <v>1414.0</v>
      </c>
      <c r="G15" s="184">
        <v>738.0</v>
      </c>
      <c r="H15" s="184">
        <v>1810.0</v>
      </c>
      <c r="I15" s="184">
        <v>-1454.0</v>
      </c>
      <c r="J15" s="184">
        <v>381.0</v>
      </c>
      <c r="K15" s="184">
        <v>-427.0</v>
      </c>
      <c r="L15" s="184">
        <v>1214.0</v>
      </c>
      <c r="M15" s="184">
        <v>629.0</v>
      </c>
      <c r="N15" s="184">
        <v>-11.0</v>
      </c>
      <c r="O15" s="184">
        <v>-34.0</v>
      </c>
      <c r="P15" s="184">
        <v>-18.0</v>
      </c>
      <c r="Q15" s="184">
        <v>109.0</v>
      </c>
      <c r="R15" s="184">
        <v>162.0</v>
      </c>
      <c r="S15" s="184">
        <v>60.0</v>
      </c>
    </row>
    <row r="16" ht="15.75" customHeight="1">
      <c r="A16" s="183" t="s">
        <v>375</v>
      </c>
      <c r="B16" s="184">
        <v>-1256.0</v>
      </c>
      <c r="C16" s="184">
        <v>1115.0</v>
      </c>
      <c r="D16" s="184">
        <v>1512.0</v>
      </c>
      <c r="E16" s="184">
        <v>-82.0</v>
      </c>
      <c r="F16" s="184">
        <v>696.0</v>
      </c>
      <c r="G16" s="184">
        <v>883.0</v>
      </c>
      <c r="H16" s="184">
        <v>-1440.0</v>
      </c>
      <c r="I16" s="184">
        <v>1122.0</v>
      </c>
      <c r="J16" s="184">
        <v>1745.0</v>
      </c>
      <c r="K16" s="184">
        <v>344.0</v>
      </c>
      <c r="L16" s="184">
        <v>988.0</v>
      </c>
      <c r="M16" s="184">
        <v>970.0</v>
      </c>
      <c r="N16" s="184">
        <v>87.0</v>
      </c>
      <c r="O16" s="184">
        <v>129.0</v>
      </c>
      <c r="P16" s="184">
        <v>-59.0</v>
      </c>
      <c r="Q16" s="184">
        <v>-13.0</v>
      </c>
      <c r="R16" s="184">
        <v>225.0</v>
      </c>
      <c r="S16" s="184">
        <v>139.0</v>
      </c>
    </row>
    <row r="17" ht="15.75" customHeight="1">
      <c r="A17" s="183" t="s">
        <v>376</v>
      </c>
      <c r="B17" s="184">
        <v>-1192.0</v>
      </c>
      <c r="C17" s="184">
        <v>754.0</v>
      </c>
      <c r="D17" s="184">
        <v>1096.0</v>
      </c>
      <c r="E17" s="184">
        <v>697.0</v>
      </c>
      <c r="F17" s="184">
        <v>1285.0</v>
      </c>
      <c r="G17" s="184">
        <v>1229.0</v>
      </c>
      <c r="H17" s="184">
        <v>-1425.0</v>
      </c>
      <c r="I17" s="184">
        <v>-26.0</v>
      </c>
      <c r="J17" s="184">
        <v>683.0</v>
      </c>
      <c r="K17" s="184">
        <v>175.0</v>
      </c>
      <c r="L17" s="184">
        <v>-1362.0</v>
      </c>
      <c r="M17" s="184">
        <v>-246.0</v>
      </c>
      <c r="N17" s="184">
        <v>1047.0</v>
      </c>
      <c r="O17" s="184">
        <v>-1432.0</v>
      </c>
      <c r="P17" s="184">
        <v>118.0</v>
      </c>
      <c r="Q17" s="184">
        <v>-1259.0</v>
      </c>
      <c r="R17" s="184">
        <v>705.0</v>
      </c>
      <c r="S17" s="184">
        <v>-283.0</v>
      </c>
    </row>
    <row r="18" ht="15.75" customHeight="1">
      <c r="A18" s="180" t="s">
        <v>377</v>
      </c>
      <c r="B18" s="181">
        <v>15903.0</v>
      </c>
      <c r="C18" s="181">
        <v>13251.0</v>
      </c>
      <c r="D18" s="181">
        <v>3662.0</v>
      </c>
      <c r="E18" s="181">
        <v>5051.0</v>
      </c>
      <c r="F18" s="181">
        <v>5909.0</v>
      </c>
      <c r="G18" s="181">
        <v>3173.0</v>
      </c>
      <c r="H18" s="181">
        <v>12583.0</v>
      </c>
      <c r="I18" s="181">
        <v>8178.0</v>
      </c>
      <c r="J18" s="181">
        <v>9690.0</v>
      </c>
      <c r="K18" s="181">
        <v>9352.0</v>
      </c>
      <c r="L18" s="181">
        <v>10848.0</v>
      </c>
      <c r="M18" s="181">
        <v>11464.0</v>
      </c>
      <c r="N18" s="181">
        <v>3259.0</v>
      </c>
      <c r="O18" s="181">
        <v>2762.0</v>
      </c>
      <c r="P18" s="181">
        <v>-5345.0</v>
      </c>
      <c r="Q18" s="181">
        <v>-6790.0</v>
      </c>
      <c r="R18" s="181">
        <v>-6384.0</v>
      </c>
      <c r="S18" s="181">
        <v>-9844.0</v>
      </c>
    </row>
    <row r="19" ht="15.75" customHeight="1">
      <c r="A19" s="183" t="s">
        <v>378</v>
      </c>
      <c r="B19" s="184">
        <v>-6619.0</v>
      </c>
      <c r="C19" s="184">
        <v>-6150.0</v>
      </c>
      <c r="D19" s="184">
        <v>-6902.0</v>
      </c>
      <c r="E19" s="184">
        <v>-7777.0</v>
      </c>
      <c r="F19" s="184">
        <v>-7112.0</v>
      </c>
      <c r="G19" s="184">
        <v>-5823.0</v>
      </c>
      <c r="H19" s="184">
        <v>-6439.0</v>
      </c>
      <c r="I19" s="184">
        <v>-5990.0</v>
      </c>
      <c r="J19" s="184">
        <v>-6734.0</v>
      </c>
      <c r="K19" s="184">
        <v>-7618.0</v>
      </c>
      <c r="L19" s="184">
        <v>-6972.0</v>
      </c>
      <c r="M19" s="184">
        <v>-5699.0</v>
      </c>
      <c r="N19" s="184">
        <v>-12.0</v>
      </c>
      <c r="O19" s="184">
        <v>-14.0</v>
      </c>
      <c r="P19" s="184">
        <v>-19.0</v>
      </c>
      <c r="Q19" s="184">
        <v>-13.0</v>
      </c>
      <c r="R19" s="184">
        <v>-15.0</v>
      </c>
      <c r="S19" s="184">
        <v>-10.0</v>
      </c>
    </row>
    <row r="20" ht="15.75" customHeight="1">
      <c r="A20" s="183" t="s">
        <v>379</v>
      </c>
      <c r="B20" s="184">
        <v>54.0</v>
      </c>
      <c r="C20" s="184">
        <v>53.0</v>
      </c>
      <c r="D20" s="184">
        <v>50.0</v>
      </c>
      <c r="E20" s="184">
        <v>21.0</v>
      </c>
      <c r="F20" s="184" t="s">
        <v>364</v>
      </c>
      <c r="G20" s="184" t="s">
        <v>364</v>
      </c>
      <c r="H20" s="184">
        <v>43.0</v>
      </c>
      <c r="I20" s="184">
        <v>45.0</v>
      </c>
      <c r="J20" s="184">
        <v>50.0</v>
      </c>
      <c r="K20" s="184">
        <v>18.0</v>
      </c>
      <c r="L20" s="184" t="s">
        <v>364</v>
      </c>
      <c r="M20" s="184" t="s">
        <v>364</v>
      </c>
      <c r="N20" s="184">
        <v>11.0</v>
      </c>
      <c r="O20" s="184">
        <v>8.0</v>
      </c>
      <c r="P20" s="184">
        <v>2.0</v>
      </c>
      <c r="Q20" s="184">
        <v>3.0</v>
      </c>
      <c r="R20" s="184" t="s">
        <v>364</v>
      </c>
      <c r="S20" s="184" t="s">
        <v>364</v>
      </c>
    </row>
    <row r="21" ht="15.75" customHeight="1">
      <c r="A21" s="183" t="s">
        <v>380</v>
      </c>
      <c r="B21" s="184">
        <v>40.0</v>
      </c>
      <c r="C21" s="184">
        <v>34.0</v>
      </c>
      <c r="D21" s="184">
        <v>32.0</v>
      </c>
      <c r="E21" s="184">
        <v>107.0</v>
      </c>
      <c r="F21" s="184">
        <v>30.0</v>
      </c>
      <c r="G21" s="184">
        <v>10.0</v>
      </c>
      <c r="H21" s="184">
        <v>39.0</v>
      </c>
      <c r="I21" s="184">
        <v>34.0</v>
      </c>
      <c r="J21" s="184">
        <v>31.0</v>
      </c>
      <c r="K21" s="184">
        <v>105.0</v>
      </c>
      <c r="L21" s="184">
        <v>28.0</v>
      </c>
      <c r="M21" s="184">
        <v>9.0</v>
      </c>
      <c r="N21" s="184">
        <v>1.0</v>
      </c>
      <c r="O21" s="184" t="s">
        <v>364</v>
      </c>
      <c r="P21" s="184">
        <v>1.0</v>
      </c>
      <c r="Q21" s="184">
        <v>2.0</v>
      </c>
      <c r="R21" s="184">
        <v>2.0</v>
      </c>
      <c r="S21" s="184" t="s">
        <v>364</v>
      </c>
    </row>
    <row r="22" ht="15.75" customHeight="1">
      <c r="A22" s="183" t="s">
        <v>381</v>
      </c>
      <c r="B22" s="184">
        <v>-158.0</v>
      </c>
      <c r="C22" s="184">
        <v>-176.0</v>
      </c>
      <c r="D22" s="184">
        <v>-1598.0</v>
      </c>
      <c r="E22" s="184">
        <v>-164.0</v>
      </c>
      <c r="F22" s="184">
        <v>-142.0</v>
      </c>
      <c r="G22" s="184">
        <v>-338.0</v>
      </c>
      <c r="H22" s="184">
        <v>-132.0</v>
      </c>
      <c r="I22" s="184">
        <v>-199.0</v>
      </c>
      <c r="J22" s="184">
        <v>-1557.0</v>
      </c>
      <c r="K22" s="184">
        <v>-145.0</v>
      </c>
      <c r="L22" s="184">
        <v>-482.0</v>
      </c>
      <c r="M22" s="184">
        <v>-122.0</v>
      </c>
      <c r="N22" s="184">
        <v>-1.0</v>
      </c>
      <c r="O22" s="184" t="s">
        <v>364</v>
      </c>
      <c r="P22" s="184" t="s">
        <v>364</v>
      </c>
      <c r="Q22" s="184" t="s">
        <v>364</v>
      </c>
      <c r="R22" s="184" t="s">
        <v>364</v>
      </c>
      <c r="S22" s="184" t="s">
        <v>364</v>
      </c>
    </row>
    <row r="23" ht="15.75" customHeight="1">
      <c r="A23" s="183" t="s">
        <v>382</v>
      </c>
      <c r="B23" s="184">
        <v>263.0</v>
      </c>
      <c r="C23" s="184">
        <v>1328.0</v>
      </c>
      <c r="D23" s="184">
        <v>1087.0</v>
      </c>
      <c r="E23" s="184" t="s">
        <v>383</v>
      </c>
      <c r="F23" s="184">
        <v>1236.0</v>
      </c>
      <c r="G23" s="184">
        <v>140.0</v>
      </c>
      <c r="H23" s="184">
        <v>260.0</v>
      </c>
      <c r="I23" s="184">
        <v>1327.0</v>
      </c>
      <c r="J23" s="184">
        <v>1087.0</v>
      </c>
      <c r="K23" s="184">
        <v>1210.0</v>
      </c>
      <c r="L23" s="184">
        <v>1037.0</v>
      </c>
      <c r="M23" s="184">
        <v>140.0</v>
      </c>
      <c r="N23" s="184" t="s">
        <v>364</v>
      </c>
      <c r="O23" s="184" t="s">
        <v>364</v>
      </c>
      <c r="P23" s="184">
        <v>57.0</v>
      </c>
      <c r="Q23" s="184">
        <v>2.0</v>
      </c>
      <c r="R23" s="184">
        <v>970.0</v>
      </c>
      <c r="S23" s="184" t="s">
        <v>364</v>
      </c>
    </row>
    <row r="24" ht="15.75" customHeight="1">
      <c r="A24" s="183" t="s">
        <v>384</v>
      </c>
      <c r="B24" s="184">
        <v>-271.0</v>
      </c>
      <c r="C24" s="184">
        <v>-925.0</v>
      </c>
      <c r="D24" s="184">
        <v>-775.0</v>
      </c>
      <c r="E24" s="184">
        <v>-3725.0</v>
      </c>
      <c r="F24" s="184">
        <v>-4041.0</v>
      </c>
      <c r="G24" s="184">
        <v>-3592.0</v>
      </c>
      <c r="H24" s="184">
        <v>-16.0</v>
      </c>
      <c r="I24" s="184">
        <v>-829.0</v>
      </c>
      <c r="J24" s="184">
        <v>-507.0</v>
      </c>
      <c r="K24" s="184">
        <v>-3692.0</v>
      </c>
      <c r="L24" s="184">
        <v>-3810.0</v>
      </c>
      <c r="M24" s="184">
        <v>-3196.0</v>
      </c>
      <c r="N24" s="184">
        <v>-185.0</v>
      </c>
      <c r="O24" s="184">
        <v>-91.0</v>
      </c>
      <c r="P24" s="184">
        <v>-268.0</v>
      </c>
      <c r="Q24" s="184">
        <v>-63.0</v>
      </c>
      <c r="R24" s="184">
        <v>-231.0</v>
      </c>
      <c r="S24" s="184">
        <v>-396.0</v>
      </c>
    </row>
    <row r="25" ht="15.75" customHeight="1">
      <c r="A25" s="183" t="s">
        <v>385</v>
      </c>
      <c r="B25" s="184">
        <v>302.0</v>
      </c>
      <c r="C25" s="184">
        <v>2200.0</v>
      </c>
      <c r="D25" s="184">
        <v>822.0</v>
      </c>
      <c r="E25" s="184">
        <v>3761.0</v>
      </c>
      <c r="F25" s="184">
        <v>3866.0</v>
      </c>
      <c r="G25" s="184">
        <v>3740.0</v>
      </c>
      <c r="H25" s="184">
        <v>37.0</v>
      </c>
      <c r="I25" s="184">
        <v>1679.0</v>
      </c>
      <c r="J25" s="184">
        <v>465.0</v>
      </c>
      <c r="K25" s="184">
        <v>3562.0</v>
      </c>
      <c r="L25" s="184">
        <v>3655.0</v>
      </c>
      <c r="M25" s="184">
        <v>3436.0</v>
      </c>
      <c r="N25" s="184">
        <v>260.0</v>
      </c>
      <c r="O25" s="184">
        <v>521.0</v>
      </c>
      <c r="P25" s="184">
        <v>356.0</v>
      </c>
      <c r="Q25" s="184">
        <v>199.0</v>
      </c>
      <c r="R25" s="184">
        <v>211.0</v>
      </c>
      <c r="S25" s="184">
        <v>304.0</v>
      </c>
    </row>
    <row r="26" ht="15.75" customHeight="1">
      <c r="A26" s="180" t="s">
        <v>386</v>
      </c>
      <c r="B26" s="181">
        <v>-6389.0</v>
      </c>
      <c r="C26" s="181">
        <v>-3636.0</v>
      </c>
      <c r="D26" s="181">
        <v>-7284.0</v>
      </c>
      <c r="E26" s="181">
        <v>-7363.0</v>
      </c>
      <c r="F26" s="181">
        <v>-6163.0</v>
      </c>
      <c r="G26" s="181">
        <v>-5863.0</v>
      </c>
      <c r="H26" s="181">
        <v>-6208.0</v>
      </c>
      <c r="I26" s="181">
        <v>-3933.0</v>
      </c>
      <c r="J26" s="181">
        <v>-7165.0</v>
      </c>
      <c r="K26" s="181">
        <v>-6769.0</v>
      </c>
      <c r="L26" s="181">
        <v>-6544.0</v>
      </c>
      <c r="M26" s="181">
        <v>-5432.0</v>
      </c>
      <c r="N26" s="181">
        <v>74.0</v>
      </c>
      <c r="O26" s="181">
        <v>424.0</v>
      </c>
      <c r="P26" s="181">
        <v>129.0</v>
      </c>
      <c r="Q26" s="181">
        <v>130.0</v>
      </c>
      <c r="R26" s="181">
        <v>937.0</v>
      </c>
      <c r="S26" s="181">
        <v>-102.0</v>
      </c>
    </row>
    <row r="27" ht="15.75" customHeight="1">
      <c r="A27" s="183" t="s">
        <v>387</v>
      </c>
      <c r="B27" s="184">
        <v>103.0</v>
      </c>
      <c r="C27" s="184">
        <v>28.0</v>
      </c>
      <c r="D27" s="184">
        <v>33.0</v>
      </c>
      <c r="E27" s="184">
        <v>25.0</v>
      </c>
      <c r="F27" s="184">
        <v>38.0</v>
      </c>
      <c r="G27" s="184">
        <v>20.0</v>
      </c>
      <c r="H27" s="184">
        <v>103.0</v>
      </c>
      <c r="I27" s="184">
        <v>28.0</v>
      </c>
      <c r="J27" s="184">
        <v>33.0</v>
      </c>
      <c r="K27" s="184">
        <v>25.0</v>
      </c>
      <c r="L27" s="184">
        <v>38.0</v>
      </c>
      <c r="M27" s="184">
        <v>20.0</v>
      </c>
      <c r="N27" s="184" t="s">
        <v>364</v>
      </c>
      <c r="O27" s="184" t="s">
        <v>364</v>
      </c>
      <c r="P27" s="184" t="s">
        <v>364</v>
      </c>
      <c r="Q27" s="184" t="s">
        <v>364</v>
      </c>
      <c r="R27" s="184" t="s">
        <v>364</v>
      </c>
      <c r="S27" s="184" t="s">
        <v>364</v>
      </c>
    </row>
    <row r="28" ht="15.75" customHeight="1">
      <c r="A28" s="183" t="s">
        <v>388</v>
      </c>
      <c r="B28" s="184">
        <v>-1277.0</v>
      </c>
      <c r="C28" s="184">
        <v>-1671.0</v>
      </c>
      <c r="D28" s="184">
        <v>-2366.0</v>
      </c>
      <c r="E28" s="184">
        <v>-2630.0</v>
      </c>
      <c r="F28" s="184">
        <v>-2324.0</v>
      </c>
      <c r="G28" s="184">
        <v>-2121.0</v>
      </c>
      <c r="H28" s="184">
        <v>-1277.0</v>
      </c>
      <c r="I28" s="184">
        <v>-1671.0</v>
      </c>
      <c r="J28" s="184">
        <v>-2366.0</v>
      </c>
      <c r="K28" s="184">
        <v>-2630.0</v>
      </c>
      <c r="L28" s="184">
        <v>-2324.0</v>
      </c>
      <c r="M28" s="184">
        <v>-2121.0</v>
      </c>
      <c r="N28" s="184" t="s">
        <v>364</v>
      </c>
      <c r="O28" s="184" t="s">
        <v>364</v>
      </c>
      <c r="P28" s="184" t="s">
        <v>364</v>
      </c>
      <c r="Q28" s="184" t="s">
        <v>364</v>
      </c>
      <c r="R28" s="184" t="s">
        <v>364</v>
      </c>
      <c r="S28" s="184" t="s">
        <v>364</v>
      </c>
    </row>
    <row r="29" ht="15.75" customHeight="1">
      <c r="A29" s="183" t="s">
        <v>389</v>
      </c>
      <c r="B29" s="184" t="s">
        <v>364</v>
      </c>
      <c r="C29" s="184" t="s">
        <v>364</v>
      </c>
      <c r="D29" s="184" t="s">
        <v>364</v>
      </c>
      <c r="E29" s="184" t="s">
        <v>364</v>
      </c>
      <c r="F29" s="184" t="s">
        <v>364</v>
      </c>
      <c r="G29" s="184" t="s">
        <v>364</v>
      </c>
      <c r="H29" s="184">
        <v>-1545.0</v>
      </c>
      <c r="I29" s="184">
        <v>-901.0</v>
      </c>
      <c r="J29" s="184">
        <v>877.0</v>
      </c>
      <c r="K29" s="184">
        <v>2099.0</v>
      </c>
      <c r="L29" s="184">
        <v>567.0</v>
      </c>
      <c r="M29" s="184">
        <v>-1833.0</v>
      </c>
      <c r="N29" s="184">
        <v>-2511.0</v>
      </c>
      <c r="O29" s="184">
        <v>-2438.0</v>
      </c>
      <c r="P29" s="184">
        <v>5491.0</v>
      </c>
      <c r="Q29" s="184">
        <v>5097.0</v>
      </c>
      <c r="R29" s="184">
        <v>4315.0</v>
      </c>
      <c r="S29" s="184">
        <v>6191.0</v>
      </c>
    </row>
    <row r="30" ht="15.75" customHeight="1">
      <c r="A30" s="183" t="s">
        <v>390</v>
      </c>
      <c r="B30" s="184">
        <v>-217.0</v>
      </c>
      <c r="C30" s="184">
        <v>-275.0</v>
      </c>
      <c r="D30" s="184">
        <v>-199.0</v>
      </c>
      <c r="E30" s="184">
        <v>-136.0</v>
      </c>
      <c r="F30" s="184">
        <v>-165.0</v>
      </c>
      <c r="G30" s="184">
        <v>-118.0</v>
      </c>
      <c r="H30" s="184">
        <v>-367.0</v>
      </c>
      <c r="I30" s="184">
        <v>-447.0</v>
      </c>
      <c r="J30" s="184">
        <v>-197.0</v>
      </c>
      <c r="K30" s="184">
        <v>-136.0</v>
      </c>
      <c r="L30" s="184">
        <v>-165.0</v>
      </c>
      <c r="M30" s="184">
        <v>-118.0</v>
      </c>
      <c r="N30" s="184">
        <v>-27.0</v>
      </c>
      <c r="O30" s="184">
        <v>-18.0</v>
      </c>
      <c r="P30" s="184">
        <v>-1.0</v>
      </c>
      <c r="Q30" s="184" t="s">
        <v>364</v>
      </c>
      <c r="R30" s="184" t="s">
        <v>364</v>
      </c>
      <c r="S30" s="184" t="s">
        <v>364</v>
      </c>
    </row>
    <row r="31" ht="15.75" customHeight="1">
      <c r="A31" s="183" t="s">
        <v>391</v>
      </c>
      <c r="B31" s="184">
        <v>224916.0</v>
      </c>
      <c r="C31" s="184">
        <v>164478.0</v>
      </c>
      <c r="D31" s="184">
        <v>150517.0</v>
      </c>
      <c r="E31" s="184">
        <v>30762.0</v>
      </c>
      <c r="F31" s="184">
        <v>12061.0</v>
      </c>
      <c r="G31" s="184">
        <v>13974.0</v>
      </c>
      <c r="H31" s="184" t="s">
        <v>364</v>
      </c>
      <c r="I31" s="184" t="s">
        <v>364</v>
      </c>
      <c r="J31" s="184">
        <v>173.0</v>
      </c>
      <c r="K31" s="184">
        <v>1.0</v>
      </c>
      <c r="L31" s="184" t="s">
        <v>364</v>
      </c>
      <c r="M31" s="184" t="s">
        <v>364</v>
      </c>
      <c r="N31" s="184">
        <v>218348.0</v>
      </c>
      <c r="O31" s="184">
        <v>153823.0</v>
      </c>
      <c r="P31" s="184">
        <v>132408.0</v>
      </c>
      <c r="Q31" s="184">
        <v>12940.0</v>
      </c>
      <c r="R31" s="184">
        <v>552.0</v>
      </c>
      <c r="S31" s="184">
        <v>870.0</v>
      </c>
    </row>
    <row r="32" ht="15.75" customHeight="1">
      <c r="A32" s="183" t="s">
        <v>392</v>
      </c>
      <c r="B32" s="184">
        <v>-232089.0</v>
      </c>
      <c r="C32" s="184">
        <v>-171532.0</v>
      </c>
      <c r="D32" s="184">
        <v>-143500.0</v>
      </c>
      <c r="E32" s="184">
        <v>-22564.0</v>
      </c>
      <c r="F32" s="184">
        <v>-9374.0</v>
      </c>
      <c r="G32" s="184">
        <v>-10374.0</v>
      </c>
      <c r="H32" s="184">
        <v>-659.0</v>
      </c>
      <c r="I32" s="184">
        <v>-982.0</v>
      </c>
      <c r="J32" s="184">
        <v>-605.0</v>
      </c>
      <c r="K32" s="184">
        <v>-410.0</v>
      </c>
      <c r="L32" s="184" t="s">
        <v>364</v>
      </c>
      <c r="M32" s="184" t="s">
        <v>364</v>
      </c>
      <c r="N32" s="184">
        <v>-219488.0</v>
      </c>
      <c r="O32" s="184">
        <v>-156657.0</v>
      </c>
      <c r="P32" s="184">
        <v>-133089.0</v>
      </c>
      <c r="Q32" s="184">
        <v>-12071.0</v>
      </c>
      <c r="R32" s="184">
        <v>-489.0</v>
      </c>
      <c r="S32" s="184">
        <v>-1160.0</v>
      </c>
    </row>
    <row r="33" ht="15.75" customHeight="1">
      <c r="A33" s="183" t="s">
        <v>393</v>
      </c>
      <c r="B33" s="184">
        <v>1829.0</v>
      </c>
      <c r="C33" s="184">
        <v>718.0</v>
      </c>
      <c r="D33" s="184">
        <v>305.0</v>
      </c>
      <c r="E33" s="184">
        <v>-1161.0</v>
      </c>
      <c r="F33" s="184">
        <v>11894.0</v>
      </c>
      <c r="G33" s="184">
        <v>8952.0</v>
      </c>
      <c r="H33" s="184" t="s">
        <v>364</v>
      </c>
      <c r="I33" s="184" t="s">
        <v>364</v>
      </c>
      <c r="J33" s="184" t="s">
        <v>364</v>
      </c>
      <c r="K33" s="184">
        <v>-2.0</v>
      </c>
      <c r="L33" s="184" t="s">
        <v>364</v>
      </c>
      <c r="M33" s="184">
        <v>67.0</v>
      </c>
      <c r="N33" s="184">
        <v>1049.0</v>
      </c>
      <c r="O33" s="184">
        <v>2782.0</v>
      </c>
      <c r="P33" s="184">
        <v>491.0</v>
      </c>
      <c r="Q33" s="184">
        <v>827.0</v>
      </c>
      <c r="R33" s="184">
        <v>11385.0</v>
      </c>
      <c r="S33" s="184">
        <v>8295.0</v>
      </c>
    </row>
    <row r="34" ht="15.75" customHeight="1">
      <c r="A34" s="180" t="s">
        <v>394</v>
      </c>
      <c r="B34" s="181">
        <v>-6735.0</v>
      </c>
      <c r="C34" s="181">
        <v>-8254.0</v>
      </c>
      <c r="D34" s="181">
        <v>4790.0</v>
      </c>
      <c r="E34" s="181">
        <v>4296.0</v>
      </c>
      <c r="F34" s="181">
        <v>-7427.0</v>
      </c>
      <c r="G34" s="181">
        <v>-8443.0</v>
      </c>
      <c r="H34" s="181">
        <v>-3745.0</v>
      </c>
      <c r="I34" s="181">
        <v>-3973.0</v>
      </c>
      <c r="J34" s="181">
        <v>-2085.0</v>
      </c>
      <c r="K34" s="181">
        <v>-1053.0</v>
      </c>
      <c r="L34" s="181">
        <v>-48.0</v>
      </c>
      <c r="M34" s="181">
        <v>-520.0</v>
      </c>
      <c r="N34" s="181">
        <v>-2629.0</v>
      </c>
      <c r="O34" s="181">
        <v>-2508.0</v>
      </c>
      <c r="P34" s="181">
        <v>5300.0</v>
      </c>
      <c r="Q34" s="181">
        <v>6793.0</v>
      </c>
      <c r="R34" s="181">
        <v>-7119.0</v>
      </c>
      <c r="S34" s="181">
        <v>-7215.0</v>
      </c>
    </row>
    <row r="35" ht="15.75" customHeight="1">
      <c r="A35" s="180" t="s">
        <v>395</v>
      </c>
      <c r="B35" s="181">
        <v>-307.0</v>
      </c>
      <c r="C35" s="181">
        <v>180.0</v>
      </c>
      <c r="D35" s="181">
        <v>-28.0</v>
      </c>
      <c r="E35" s="181">
        <v>-19.0</v>
      </c>
      <c r="F35" s="181">
        <v>-4084.0</v>
      </c>
      <c r="G35" s="181">
        <v>4135.0</v>
      </c>
      <c r="H35" s="181">
        <v>-143.0</v>
      </c>
      <c r="I35" s="181">
        <v>130.0</v>
      </c>
      <c r="J35" s="181">
        <v>-22.0</v>
      </c>
      <c r="K35" s="181">
        <v>-31.0</v>
      </c>
      <c r="L35" s="181">
        <v>73.0</v>
      </c>
      <c r="M35" s="181">
        <v>-720.0</v>
      </c>
      <c r="N35" s="181">
        <v>-96.0</v>
      </c>
      <c r="O35" s="181">
        <v>110.0</v>
      </c>
      <c r="P35" s="181">
        <v>6.0</v>
      </c>
      <c r="Q35" s="181">
        <v>-4.0</v>
      </c>
      <c r="R35" s="181">
        <v>-4181.0</v>
      </c>
      <c r="S35" s="181">
        <v>4425.0</v>
      </c>
    </row>
    <row r="36" ht="15.75" customHeight="1">
      <c r="A36" s="180" t="s">
        <v>396</v>
      </c>
      <c r="B36" s="181" t="s">
        <v>364</v>
      </c>
      <c r="C36" s="181">
        <v>-40.0</v>
      </c>
      <c r="D36" s="181">
        <v>-83.0</v>
      </c>
      <c r="E36" s="181">
        <v>-25.0</v>
      </c>
      <c r="F36" s="181">
        <v>64.0</v>
      </c>
      <c r="G36" s="181">
        <v>38.0</v>
      </c>
      <c r="H36" s="181" t="s">
        <v>364</v>
      </c>
      <c r="I36" s="181">
        <v>43.0</v>
      </c>
      <c r="J36" s="181">
        <v>28.0</v>
      </c>
      <c r="K36" s="181">
        <v>-25.0</v>
      </c>
      <c r="L36" s="181" t="s">
        <v>364</v>
      </c>
      <c r="M36" s="181">
        <v>25.0</v>
      </c>
      <c r="N36" s="181" t="s">
        <v>364</v>
      </c>
      <c r="O36" s="181" t="s">
        <v>364</v>
      </c>
      <c r="P36" s="181" t="s">
        <v>364</v>
      </c>
      <c r="Q36" s="181" t="s">
        <v>364</v>
      </c>
      <c r="R36" s="181">
        <v>64.0</v>
      </c>
      <c r="S36" s="181">
        <v>11.0</v>
      </c>
    </row>
    <row r="37" ht="15.75" customHeight="1">
      <c r="A37" s="180" t="s">
        <v>397</v>
      </c>
      <c r="B37" s="181">
        <v>2472.0</v>
      </c>
      <c r="C37" s="181">
        <v>1501.0</v>
      </c>
      <c r="D37" s="181">
        <v>1057.0</v>
      </c>
      <c r="E37" s="181">
        <v>1940.0</v>
      </c>
      <c r="F37" s="181">
        <v>1159.0</v>
      </c>
      <c r="G37" s="181">
        <v>1758.0</v>
      </c>
      <c r="H37" s="181">
        <v>2487.0</v>
      </c>
      <c r="I37" s="181">
        <v>445.0</v>
      </c>
      <c r="J37" s="181">
        <v>446.0</v>
      </c>
      <c r="K37" s="181">
        <v>1474.0</v>
      </c>
      <c r="L37" s="181">
        <v>2363.0</v>
      </c>
      <c r="M37" s="181">
        <v>842.0</v>
      </c>
      <c r="N37" s="181">
        <v>608.0</v>
      </c>
      <c r="O37" s="181">
        <v>788.0</v>
      </c>
      <c r="P37" s="181">
        <v>90.0</v>
      </c>
      <c r="Q37" s="181">
        <v>129.0</v>
      </c>
      <c r="R37" s="181">
        <v>-1190.0</v>
      </c>
      <c r="S37" s="181">
        <v>1687.0</v>
      </c>
    </row>
    <row r="38" ht="15.75" customHeight="1">
      <c r="A38" s="183" t="s">
        <v>398</v>
      </c>
      <c r="B38" s="184">
        <v>13537.0</v>
      </c>
      <c r="C38" s="184">
        <v>12036.0</v>
      </c>
      <c r="D38" s="184">
        <v>10979.0</v>
      </c>
      <c r="E38" s="184">
        <v>9039.0</v>
      </c>
      <c r="F38" s="184">
        <v>7880.0</v>
      </c>
      <c r="G38" s="184">
        <v>6122.0</v>
      </c>
      <c r="H38" s="184">
        <v>9522.0</v>
      </c>
      <c r="I38" s="184">
        <v>9077.0</v>
      </c>
      <c r="J38" s="184">
        <v>8631.0</v>
      </c>
      <c r="K38" s="184">
        <v>7157.0</v>
      </c>
      <c r="L38" s="184">
        <v>4794.0</v>
      </c>
      <c r="M38" s="184">
        <v>3952.0</v>
      </c>
      <c r="N38" s="184">
        <v>2863.0</v>
      </c>
      <c r="O38" s="184">
        <v>2075.0</v>
      </c>
      <c r="P38" s="184">
        <v>1985.0</v>
      </c>
      <c r="Q38" s="184">
        <v>1856.0</v>
      </c>
      <c r="R38" s="184">
        <v>3046.0</v>
      </c>
      <c r="S38" s="184">
        <v>1359.0</v>
      </c>
    </row>
    <row r="39" ht="15.75" customHeight="1">
      <c r="A39" s="180" t="s">
        <v>399</v>
      </c>
      <c r="B39" s="181">
        <v>16009.0</v>
      </c>
      <c r="C39" s="181">
        <v>13537.0</v>
      </c>
      <c r="D39" s="181">
        <v>12036.0</v>
      </c>
      <c r="E39" s="181">
        <v>10979.0</v>
      </c>
      <c r="F39" s="181">
        <v>9039.0</v>
      </c>
      <c r="G39" s="181">
        <v>7880.0</v>
      </c>
      <c r="H39" s="181">
        <v>12009.0</v>
      </c>
      <c r="I39" s="181">
        <v>9522.0</v>
      </c>
      <c r="J39" s="181">
        <v>9077.0</v>
      </c>
      <c r="K39" s="181">
        <v>8631.0</v>
      </c>
      <c r="L39" s="181">
        <v>7157.0</v>
      </c>
      <c r="M39" s="181">
        <v>4794.0</v>
      </c>
      <c r="N39" s="181">
        <v>3471.0</v>
      </c>
      <c r="O39" s="181">
        <v>2863.0</v>
      </c>
      <c r="P39" s="181">
        <v>2075.0</v>
      </c>
      <c r="Q39" s="181">
        <v>1985.0</v>
      </c>
      <c r="R39" s="181">
        <v>1856.0</v>
      </c>
      <c r="S39" s="181">
        <v>3046.0</v>
      </c>
    </row>
    <row r="40" ht="15.75" customHeight="1"/>
    <row r="41" ht="15.75" customHeight="1"/>
    <row r="42" ht="15.75" customHeight="1">
      <c r="A42" s="185"/>
    </row>
    <row r="43" ht="15.75" customHeight="1">
      <c r="A43" s="185"/>
    </row>
    <row r="44" ht="15.75" customHeight="1">
      <c r="A44" s="185"/>
    </row>
    <row r="45" ht="15.75" customHeight="1">
      <c r="A45" s="185"/>
    </row>
    <row r="46" ht="15.75" customHeight="1">
      <c r="A46" s="185"/>
    </row>
    <row r="47" ht="15.75" customHeight="1">
      <c r="A47" s="18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9.0"/>
    <col customWidth="1" min="2" max="6" width="12.63"/>
  </cols>
  <sheetData>
    <row r="1" ht="15.75" customHeight="1">
      <c r="A1" s="98" t="s">
        <v>62</v>
      </c>
      <c r="B1" s="186">
        <v>2022.0</v>
      </c>
      <c r="C1" s="187">
        <v>2021.0</v>
      </c>
      <c r="D1" s="187">
        <v>2020.0</v>
      </c>
      <c r="E1" s="188">
        <v>2019.0</v>
      </c>
      <c r="F1" s="188">
        <v>2018.0</v>
      </c>
      <c r="G1" s="188">
        <v>2017.0</v>
      </c>
      <c r="H1" s="188">
        <v>2016.0</v>
      </c>
      <c r="I1" s="188">
        <v>2015.0</v>
      </c>
      <c r="J1" s="189">
        <v>2014.0</v>
      </c>
      <c r="K1" s="189">
        <v>2013.0</v>
      </c>
      <c r="L1" s="190" t="s">
        <v>400</v>
      </c>
    </row>
    <row r="2" ht="15.75" customHeight="1">
      <c r="A2" s="191" t="s">
        <v>398</v>
      </c>
      <c r="B2" s="192">
        <v>39123.0</v>
      </c>
      <c r="C2" s="192">
        <v>33432.0</v>
      </c>
      <c r="D2" s="192">
        <v>24329.0</v>
      </c>
      <c r="E2" s="193">
        <v>28113.0</v>
      </c>
      <c r="F2" s="193">
        <v>18038.0</v>
      </c>
      <c r="G2" s="194">
        <v>18833.0</v>
      </c>
      <c r="H2" s="193">
        <v>20462.0</v>
      </c>
      <c r="I2" s="193">
        <v>18634.0</v>
      </c>
      <c r="J2" s="193">
        <v>22009.0</v>
      </c>
      <c r="K2" s="193">
        <v>17794.0</v>
      </c>
      <c r="L2" s="193">
        <v>16495.0</v>
      </c>
    </row>
    <row r="3" ht="15.75" customHeight="1">
      <c r="A3" s="180" t="s">
        <v>361</v>
      </c>
      <c r="B3" s="195">
        <v>22044.0</v>
      </c>
      <c r="C3" s="195">
        <v>20126.0</v>
      </c>
      <c r="D3" s="195">
        <v>11667.0</v>
      </c>
      <c r="E3" s="196">
        <v>18356.0</v>
      </c>
      <c r="F3" s="196">
        <v>15643.0</v>
      </c>
      <c r="G3" s="197">
        <v>13673.0</v>
      </c>
      <c r="H3" s="196">
        <v>7292.0</v>
      </c>
      <c r="I3" s="196">
        <v>-1301.0</v>
      </c>
      <c r="J3" s="196">
        <v>14794.0</v>
      </c>
      <c r="K3" s="196">
        <v>12428.0</v>
      </c>
      <c r="L3" s="196">
        <v>25487.0</v>
      </c>
    </row>
    <row r="4" ht="15.75" customHeight="1">
      <c r="A4" s="183" t="s">
        <v>362</v>
      </c>
      <c r="B4" s="195">
        <v>-4415.0</v>
      </c>
      <c r="C4" s="195">
        <v>-4216.0</v>
      </c>
      <c r="D4" s="195">
        <v>-2646.0</v>
      </c>
      <c r="E4" s="196">
        <v>-2914.0</v>
      </c>
      <c r="F4" s="196">
        <v>-3804.0</v>
      </c>
      <c r="G4" s="197">
        <v>-3664.0</v>
      </c>
      <c r="H4" s="196">
        <v>-3315.0</v>
      </c>
      <c r="I4" s="196">
        <v>-3238.0</v>
      </c>
      <c r="J4" s="196">
        <v>-4040.0</v>
      </c>
      <c r="K4" s="196">
        <v>-3107.0</v>
      </c>
      <c r="L4" s="196">
        <v>-5056.0</v>
      </c>
    </row>
    <row r="5" ht="15.75" customHeight="1">
      <c r="A5" s="183" t="s">
        <v>366</v>
      </c>
      <c r="B5" s="195">
        <v>31275.0</v>
      </c>
      <c r="C5" s="195">
        <v>28440.0</v>
      </c>
      <c r="D5" s="195">
        <v>26717.0</v>
      </c>
      <c r="E5" s="195">
        <v>24895.0</v>
      </c>
      <c r="F5" s="195">
        <v>22903.0</v>
      </c>
      <c r="G5" s="195">
        <v>22415.0</v>
      </c>
      <c r="H5" s="195">
        <v>21078.0</v>
      </c>
      <c r="I5" s="195">
        <v>18409.0</v>
      </c>
      <c r="J5" s="195">
        <v>15820.0</v>
      </c>
      <c r="K5" s="195">
        <v>13892.0</v>
      </c>
      <c r="L5" s="195">
        <v>1590.0</v>
      </c>
    </row>
    <row r="6" ht="15.75" customHeight="1">
      <c r="A6" s="198" t="s">
        <v>367</v>
      </c>
      <c r="B6" s="199">
        <v>-542.0</v>
      </c>
      <c r="C6" s="199">
        <v>-1652.0</v>
      </c>
      <c r="D6" s="199">
        <v>-1572.0</v>
      </c>
      <c r="E6" s="200">
        <v>-730.0</v>
      </c>
      <c r="F6" s="200">
        <v>347.0</v>
      </c>
      <c r="G6" s="201">
        <v>-240.0</v>
      </c>
      <c r="H6" s="200">
        <v>716.0</v>
      </c>
      <c r="I6" s="200">
        <v>2102.0</v>
      </c>
      <c r="J6" s="200">
        <v>-174.0</v>
      </c>
      <c r="K6" s="200">
        <v>1012.0</v>
      </c>
      <c r="L6" s="200">
        <v>-2031.0</v>
      </c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ht="15.75" customHeight="1">
      <c r="A7" s="198" t="s">
        <v>372</v>
      </c>
      <c r="B7" s="199">
        <v>-8385.0</v>
      </c>
      <c r="C7" s="199">
        <v>2110.0</v>
      </c>
      <c r="D7" s="199">
        <v>1334.0</v>
      </c>
      <c r="E7" s="200">
        <v>-674.0</v>
      </c>
      <c r="F7" s="200">
        <v>-5372.0</v>
      </c>
      <c r="G7" s="201">
        <v>-4198.0</v>
      </c>
      <c r="H7" s="200">
        <v>-3637.0</v>
      </c>
      <c r="I7" s="200">
        <v>-3149.0</v>
      </c>
      <c r="J7" s="200">
        <v>-2214.0</v>
      </c>
      <c r="K7" s="200">
        <v>-1021.0</v>
      </c>
      <c r="L7" s="200">
        <v>460.0</v>
      </c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ht="15.75" customHeight="1">
      <c r="A8" s="183" t="s">
        <v>373</v>
      </c>
      <c r="B8" s="195">
        <v>-3207.0</v>
      </c>
      <c r="C8" s="195">
        <v>1888.0</v>
      </c>
      <c r="D8" s="195">
        <v>712.0</v>
      </c>
      <c r="E8" s="196">
        <v>-893.0</v>
      </c>
      <c r="F8" s="196">
        <v>-6400.0</v>
      </c>
      <c r="G8" s="197">
        <v>-1660.0</v>
      </c>
      <c r="H8" s="196">
        <v>-2155.0</v>
      </c>
      <c r="I8" s="196">
        <v>-1807.0</v>
      </c>
      <c r="J8" s="196">
        <v>-1433.0</v>
      </c>
      <c r="K8" s="196">
        <v>-1651.0</v>
      </c>
      <c r="L8" s="196">
        <v>-56.0</v>
      </c>
    </row>
    <row r="9" ht="15.75" customHeight="1">
      <c r="A9" s="183" t="s">
        <v>370</v>
      </c>
      <c r="B9" s="195">
        <v>8586.0</v>
      </c>
      <c r="C9" s="195">
        <v>1856.0</v>
      </c>
      <c r="D9" s="195">
        <v>540.0</v>
      </c>
      <c r="E9" s="196">
        <v>2297.0</v>
      </c>
      <c r="F9" s="196">
        <v>3645.0</v>
      </c>
      <c r="G9" s="197">
        <v>5302.0</v>
      </c>
      <c r="H9" s="196">
        <v>5048.0</v>
      </c>
      <c r="I9" s="196">
        <v>2807.0</v>
      </c>
      <c r="J9" s="196">
        <v>4764.0</v>
      </c>
      <c r="K9" s="196">
        <v>2363.0</v>
      </c>
      <c r="L9" s="196">
        <v>-236.0</v>
      </c>
    </row>
    <row r="10" ht="15.75" customHeight="1">
      <c r="A10" s="198" t="s">
        <v>375</v>
      </c>
      <c r="B10" s="199">
        <v>-1856.0</v>
      </c>
      <c r="C10" s="199">
        <v>1943.0</v>
      </c>
      <c r="D10" s="199">
        <v>803.0</v>
      </c>
      <c r="E10" s="200">
        <v>1646.0</v>
      </c>
      <c r="F10" s="200">
        <v>-762.0</v>
      </c>
      <c r="G10" s="201">
        <v>-9443.0</v>
      </c>
      <c r="H10" s="200">
        <v>5966.0</v>
      </c>
      <c r="I10" s="200">
        <v>18329.0</v>
      </c>
      <c r="J10" s="200">
        <v>562.0</v>
      </c>
      <c r="K10" s="200">
        <v>2479.0</v>
      </c>
      <c r="L10" s="200">
        <v>470.0</v>
      </c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ht="15.75" customHeight="1">
      <c r="A11" s="202" t="s">
        <v>369</v>
      </c>
      <c r="B11" s="199">
        <v>-8711.0</v>
      </c>
      <c r="C11" s="199">
        <v>-16205.0</v>
      </c>
      <c r="D11" s="199">
        <v>-12914.0</v>
      </c>
      <c r="E11" s="200">
        <v>-13204.0</v>
      </c>
      <c r="F11" s="200">
        <v>-11647.0</v>
      </c>
      <c r="G11" s="201">
        <v>-11478.0</v>
      </c>
      <c r="H11" s="200">
        <v>-12074.0</v>
      </c>
      <c r="I11" s="200">
        <v>-10808.0</v>
      </c>
      <c r="J11" s="200">
        <v>-8487.0</v>
      </c>
      <c r="K11" s="200">
        <v>-7112.0</v>
      </c>
      <c r="L11" s="200">
        <v>-5606.0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ht="15.75" customHeight="1">
      <c r="A12" s="183" t="s">
        <v>374</v>
      </c>
      <c r="B12" s="195">
        <v>-6294.0</v>
      </c>
      <c r="C12" s="195">
        <v>4345.0</v>
      </c>
      <c r="D12" s="195">
        <v>260.0</v>
      </c>
      <c r="E12" s="196">
        <v>-10796.0</v>
      </c>
      <c r="F12" s="196">
        <v>-7282.0</v>
      </c>
      <c r="G12" s="197">
        <v>-11891.0</v>
      </c>
      <c r="H12" s="196">
        <v>-9490.0</v>
      </c>
      <c r="I12" s="196">
        <v>-7663.0</v>
      </c>
      <c r="J12" s="196">
        <v>-8807.0</v>
      </c>
      <c r="K12" s="196">
        <v>-6688.0</v>
      </c>
      <c r="L12" s="196">
        <v>-7814.0</v>
      </c>
    </row>
    <row r="13" ht="15.75" customHeight="1">
      <c r="A13" s="203" t="s">
        <v>377</v>
      </c>
      <c r="B13" s="204">
        <f t="shared" ref="B13:L13" si="1">SUM(B3:B12)</f>
        <v>28495</v>
      </c>
      <c r="C13" s="204">
        <f t="shared" si="1"/>
        <v>38635</v>
      </c>
      <c r="D13" s="204">
        <f t="shared" si="1"/>
        <v>24901</v>
      </c>
      <c r="E13" s="204">
        <f t="shared" si="1"/>
        <v>17983</v>
      </c>
      <c r="F13" s="204">
        <f t="shared" si="1"/>
        <v>7271</v>
      </c>
      <c r="G13" s="204">
        <f t="shared" si="1"/>
        <v>-1184</v>
      </c>
      <c r="H13" s="204">
        <f t="shared" si="1"/>
        <v>9429</v>
      </c>
      <c r="I13" s="204">
        <f t="shared" si="1"/>
        <v>13681</v>
      </c>
      <c r="J13" s="204">
        <f t="shared" si="1"/>
        <v>10785</v>
      </c>
      <c r="K13" s="204">
        <f t="shared" si="1"/>
        <v>12595</v>
      </c>
      <c r="L13" s="204">
        <f t="shared" si="1"/>
        <v>7208</v>
      </c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ht="15.75" customHeight="1">
      <c r="A14" s="202" t="s">
        <v>378</v>
      </c>
      <c r="B14" s="195">
        <v>-12948.0</v>
      </c>
      <c r="C14" s="195">
        <v>-10655.0</v>
      </c>
      <c r="D14" s="195">
        <v>-11273.0</v>
      </c>
      <c r="E14" s="196">
        <v>-14230.0</v>
      </c>
      <c r="F14" s="196">
        <v>-13729.0</v>
      </c>
      <c r="G14" s="197">
        <v>-13052.0</v>
      </c>
      <c r="H14" s="196">
        <v>-13152.0</v>
      </c>
      <c r="I14" s="196">
        <v>-13213.0</v>
      </c>
      <c r="J14" s="196">
        <v>-12012.0</v>
      </c>
      <c r="K14" s="196">
        <v>-11385.0</v>
      </c>
      <c r="L14" s="196">
        <v>-10493.0</v>
      </c>
    </row>
    <row r="15" ht="15.75" customHeight="1">
      <c r="A15" s="183" t="s">
        <v>381</v>
      </c>
      <c r="B15" s="195">
        <v>-13349.0</v>
      </c>
      <c r="C15" s="195">
        <v>-13742.0</v>
      </c>
      <c r="D15" s="195">
        <v>-8107.0</v>
      </c>
      <c r="E15" s="195">
        <v>-6264.0</v>
      </c>
      <c r="F15" s="195">
        <v>-6124.0</v>
      </c>
      <c r="G15" s="195">
        <v>-6098.0</v>
      </c>
      <c r="H15" s="195">
        <v>-6178.0</v>
      </c>
      <c r="I15" s="195">
        <v>-6017.0</v>
      </c>
      <c r="J15" s="195">
        <v>-4879.0</v>
      </c>
      <c r="K15" s="195">
        <v>-4195.0</v>
      </c>
      <c r="L15" s="195">
        <v>-6735.0</v>
      </c>
    </row>
    <row r="16" ht="15.75" customHeight="1">
      <c r="A16" s="183" t="s">
        <v>380</v>
      </c>
      <c r="B16" s="195">
        <v>844.0</v>
      </c>
      <c r="C16" s="195">
        <v>217.0</v>
      </c>
      <c r="D16" s="195">
        <v>1008.0</v>
      </c>
      <c r="E16" s="195">
        <v>417.0</v>
      </c>
      <c r="F16" s="195">
        <v>466.0</v>
      </c>
      <c r="G16" s="195">
        <v>931.0</v>
      </c>
      <c r="H16" s="195">
        <v>2534.0</v>
      </c>
      <c r="I16" s="195">
        <v>3706.0</v>
      </c>
      <c r="J16" s="195">
        <v>440.0</v>
      </c>
      <c r="K16" s="195">
        <v>645.0</v>
      </c>
      <c r="L16" s="195">
        <v>387.0</v>
      </c>
    </row>
    <row r="17" ht="15.75" customHeight="1">
      <c r="A17" s="183" t="s">
        <v>382</v>
      </c>
      <c r="B17" s="195">
        <v>-16368.0</v>
      </c>
      <c r="C17" s="195">
        <v>-1948.0</v>
      </c>
      <c r="D17" s="195">
        <v>-4319.0</v>
      </c>
      <c r="E17" s="195">
        <v>-1069.0</v>
      </c>
      <c r="F17" s="195">
        <v>-2204.0</v>
      </c>
      <c r="G17" s="195">
        <v>1711.0</v>
      </c>
      <c r="H17" s="195">
        <v>-3883.0</v>
      </c>
      <c r="I17" s="195">
        <v>-5627.0</v>
      </c>
      <c r="J17" s="195">
        <v>-2646.0</v>
      </c>
      <c r="K17" s="195">
        <v>-1954.0</v>
      </c>
      <c r="L17" s="195">
        <v>-2643.0</v>
      </c>
    </row>
    <row r="18" ht="15.75" customHeight="1">
      <c r="A18" s="205" t="s">
        <v>401</v>
      </c>
      <c r="B18" s="192">
        <f t="shared" ref="B18:L18" si="2">SUM(B14:B17)</f>
        <v>-41821</v>
      </c>
      <c r="C18" s="192">
        <f t="shared" si="2"/>
        <v>-26128</v>
      </c>
      <c r="D18" s="192">
        <f t="shared" si="2"/>
        <v>-22691</v>
      </c>
      <c r="E18" s="192">
        <f t="shared" si="2"/>
        <v>-21146</v>
      </c>
      <c r="F18" s="192">
        <f t="shared" si="2"/>
        <v>-21591</v>
      </c>
      <c r="G18" s="192">
        <f t="shared" si="2"/>
        <v>-16508</v>
      </c>
      <c r="H18" s="192">
        <f t="shared" si="2"/>
        <v>-20679</v>
      </c>
      <c r="I18" s="192">
        <f t="shared" si="2"/>
        <v>-21151</v>
      </c>
      <c r="J18" s="192">
        <f t="shared" si="2"/>
        <v>-19097</v>
      </c>
      <c r="K18" s="192">
        <f t="shared" si="2"/>
        <v>-16889</v>
      </c>
      <c r="L18" s="192">
        <f t="shared" si="2"/>
        <v>-19484</v>
      </c>
    </row>
    <row r="19" ht="15.75" customHeight="1">
      <c r="A19" s="183" t="s">
        <v>387</v>
      </c>
      <c r="B19" s="195">
        <v>-235.0</v>
      </c>
      <c r="C19" s="195">
        <v>-1071.0</v>
      </c>
      <c r="D19" s="195">
        <v>2984.0</v>
      </c>
      <c r="E19" s="196" t="s">
        <v>402</v>
      </c>
      <c r="F19" s="196">
        <v>1491.0</v>
      </c>
      <c r="G19" s="197">
        <v>3473.0</v>
      </c>
      <c r="H19" s="196" t="s">
        <v>402</v>
      </c>
      <c r="I19" s="196">
        <v>2457.0</v>
      </c>
      <c r="J19" s="196">
        <v>4932.0</v>
      </c>
      <c r="K19" s="196">
        <v>3067.0</v>
      </c>
      <c r="L19" s="196">
        <v>2046.0</v>
      </c>
    </row>
    <row r="20" ht="15.75" customHeight="1">
      <c r="A20" s="202" t="s">
        <v>388</v>
      </c>
      <c r="B20" s="199">
        <v>-4362.0</v>
      </c>
      <c r="C20" s="199">
        <v>-3022.0</v>
      </c>
      <c r="D20" s="199">
        <v>-2952.0</v>
      </c>
      <c r="E20" s="200">
        <v>-2899.0</v>
      </c>
      <c r="F20" s="200">
        <v>-2375.0</v>
      </c>
      <c r="G20" s="201">
        <v>-1332.0</v>
      </c>
      <c r="H20" s="200">
        <v>-364.0</v>
      </c>
      <c r="I20" s="200">
        <v>-2516.0</v>
      </c>
      <c r="J20" s="200">
        <v>-1962.0</v>
      </c>
      <c r="K20" s="200">
        <v>-1849.0</v>
      </c>
      <c r="L20" s="200">
        <v>-1673.0</v>
      </c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ht="15.75" customHeight="1">
      <c r="A21" s="202" t="s">
        <v>389</v>
      </c>
      <c r="B21" s="199">
        <v>16198.0</v>
      </c>
      <c r="C21" s="199">
        <v>-590.0</v>
      </c>
      <c r="D21" s="199">
        <v>-238.0</v>
      </c>
      <c r="E21" s="200">
        <v>1368.0</v>
      </c>
      <c r="F21" s="200">
        <v>-28.0</v>
      </c>
      <c r="G21" s="206" t="s">
        <v>402</v>
      </c>
      <c r="H21" s="200">
        <v>-3.0</v>
      </c>
      <c r="I21" s="200">
        <v>0.0</v>
      </c>
      <c r="J21" s="200">
        <v>-6535.0</v>
      </c>
      <c r="K21" s="200">
        <v>0.0</v>
      </c>
      <c r="L21" s="200">
        <v>-2101.0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ht="15.75" customHeight="1">
      <c r="A22" s="202" t="s">
        <v>391</v>
      </c>
      <c r="B22" s="199">
        <v>23876.0</v>
      </c>
      <c r="C22" s="199">
        <v>32659.0</v>
      </c>
      <c r="D22" s="199">
        <v>25181.0</v>
      </c>
      <c r="E22" s="200">
        <v>25916.0</v>
      </c>
      <c r="F22" s="200">
        <v>35308.0</v>
      </c>
      <c r="G22" s="201">
        <v>30279.0</v>
      </c>
      <c r="H22" s="200">
        <v>14262.0</v>
      </c>
      <c r="I22" s="200">
        <v>13.0</v>
      </c>
      <c r="J22" s="200">
        <v>15.0</v>
      </c>
      <c r="K22" s="200">
        <v>-21.0</v>
      </c>
      <c r="L22" s="200">
        <v>36.0</v>
      </c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ht="15.75" customHeight="1">
      <c r="A23" s="202" t="s">
        <v>392</v>
      </c>
      <c r="B23" s="199">
        <v>-26886.0</v>
      </c>
      <c r="C23" s="199">
        <v>-31803.0</v>
      </c>
      <c r="D23" s="199">
        <v>-20915.0</v>
      </c>
      <c r="E23" s="199">
        <v>-20741.0</v>
      </c>
      <c r="F23" s="199">
        <v>-15319.0</v>
      </c>
      <c r="G23" s="199">
        <v>-17905.0</v>
      </c>
      <c r="H23" s="199">
        <v>-23637.0</v>
      </c>
      <c r="I23" s="199">
        <v>32893.0</v>
      </c>
      <c r="J23" s="199">
        <v>29960.0</v>
      </c>
      <c r="K23" s="199">
        <v>22403.0</v>
      </c>
      <c r="L23" s="199">
        <v>32487.0</v>
      </c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ht="15.75" customHeight="1">
      <c r="A24" s="202" t="s">
        <v>393</v>
      </c>
      <c r="B24" s="199">
        <v>-4366.0</v>
      </c>
      <c r="C24" s="199">
        <v>-3928.0</v>
      </c>
      <c r="D24" s="199">
        <v>3577.0</v>
      </c>
      <c r="E24" s="200">
        <v>-4509.0</v>
      </c>
      <c r="F24" s="200">
        <v>5488.0</v>
      </c>
      <c r="G24" s="201">
        <v>3109.0</v>
      </c>
      <c r="H24" s="200">
        <v>19455.0</v>
      </c>
      <c r="I24" s="200">
        <v>-23755.0</v>
      </c>
      <c r="J24" s="200">
        <v>-21748.0</v>
      </c>
      <c r="K24" s="200">
        <v>-14614.0</v>
      </c>
      <c r="L24" s="200">
        <v>-16952.0</v>
      </c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ht="15.75" customHeight="1">
      <c r="A25" s="207" t="s">
        <v>394</v>
      </c>
      <c r="B25" s="204">
        <f t="shared" ref="B25:L25" si="3">SUM(B19:B24)</f>
        <v>4225</v>
      </c>
      <c r="C25" s="204">
        <f t="shared" si="3"/>
        <v>-7755</v>
      </c>
      <c r="D25" s="204">
        <f t="shared" si="3"/>
        <v>7637</v>
      </c>
      <c r="E25" s="204">
        <f t="shared" si="3"/>
        <v>-865</v>
      </c>
      <c r="F25" s="204">
        <f t="shared" si="3"/>
        <v>24565</v>
      </c>
      <c r="G25" s="204">
        <f t="shared" si="3"/>
        <v>17624</v>
      </c>
      <c r="H25" s="204">
        <f t="shared" si="3"/>
        <v>9713</v>
      </c>
      <c r="I25" s="204">
        <f t="shared" si="3"/>
        <v>9092</v>
      </c>
      <c r="J25" s="204">
        <f t="shared" si="3"/>
        <v>4662</v>
      </c>
      <c r="K25" s="204">
        <f t="shared" si="3"/>
        <v>8986</v>
      </c>
      <c r="L25" s="204">
        <f t="shared" si="3"/>
        <v>13843</v>
      </c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ht="15.75" customHeight="1">
      <c r="A26" s="208" t="s">
        <v>395</v>
      </c>
      <c r="B26" s="199">
        <v>-285.0</v>
      </c>
      <c r="C26" s="199">
        <v>942.0</v>
      </c>
      <c r="D26" s="199">
        <v>-745.0</v>
      </c>
      <c r="E26" s="200">
        <v>243.0</v>
      </c>
      <c r="F26" s="200">
        <v>-173.0</v>
      </c>
      <c r="G26" s="201">
        <v>-727.0</v>
      </c>
      <c r="H26" s="200">
        <v>-91.0</v>
      </c>
      <c r="I26" s="209">
        <v>9068.0</v>
      </c>
      <c r="J26" s="209">
        <v>4645.0</v>
      </c>
      <c r="K26" s="209">
        <v>8973.0</v>
      </c>
      <c r="L26" s="209">
        <v>13712.0</v>
      </c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ht="15.75" customHeight="1">
      <c r="A27" s="210" t="s">
        <v>399</v>
      </c>
      <c r="B27" s="204">
        <f t="shared" ref="B27:L27" si="4">B2+B13+B18+B25+B26</f>
        <v>29737</v>
      </c>
      <c r="C27" s="204">
        <f t="shared" si="4"/>
        <v>39126</v>
      </c>
      <c r="D27" s="204">
        <f t="shared" si="4"/>
        <v>33431</v>
      </c>
      <c r="E27" s="204">
        <f t="shared" si="4"/>
        <v>24328</v>
      </c>
      <c r="F27" s="204">
        <f t="shared" si="4"/>
        <v>28110</v>
      </c>
      <c r="G27" s="204">
        <f t="shared" si="4"/>
        <v>18038</v>
      </c>
      <c r="H27" s="204">
        <f t="shared" si="4"/>
        <v>18834</v>
      </c>
      <c r="I27" s="204">
        <f t="shared" si="4"/>
        <v>29324</v>
      </c>
      <c r="J27" s="204">
        <f t="shared" si="4"/>
        <v>23004</v>
      </c>
      <c r="K27" s="204">
        <f t="shared" si="4"/>
        <v>31459</v>
      </c>
      <c r="L27" s="204">
        <f t="shared" si="4"/>
        <v>31774</v>
      </c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ht="15.75" customHeight="1"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ht="15.75" customHeight="1">
      <c r="A29" s="198"/>
      <c r="B29" s="199"/>
      <c r="C29" s="199"/>
      <c r="D29" s="199"/>
      <c r="E29" s="200"/>
      <c r="F29" s="200"/>
      <c r="G29" s="201"/>
      <c r="H29" s="200"/>
      <c r="I29" s="200"/>
      <c r="J29" s="200"/>
      <c r="K29" s="200"/>
      <c r="L29" s="200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ht="15.75" customHeight="1">
      <c r="A30" s="203"/>
      <c r="B30" s="204"/>
      <c r="C30" s="204"/>
      <c r="D30" s="204"/>
      <c r="E30" s="209"/>
      <c r="F30" s="209"/>
      <c r="G30" s="211"/>
      <c r="H30" s="209"/>
      <c r="I30" s="209"/>
      <c r="J30" s="209"/>
      <c r="K30" s="209"/>
      <c r="L30" s="209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ht="15.75" customHeight="1">
      <c r="A31" s="198"/>
      <c r="B31" s="199"/>
      <c r="C31" s="199"/>
      <c r="D31" s="199"/>
      <c r="E31" s="200"/>
      <c r="F31" s="200"/>
      <c r="G31" s="201"/>
      <c r="H31" s="200"/>
      <c r="I31" s="200"/>
      <c r="J31" s="200"/>
      <c r="K31" s="200"/>
      <c r="L31" s="200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ht="15.75" customHeight="1">
      <c r="A32" s="203"/>
      <c r="B32" s="204"/>
      <c r="C32" s="204"/>
      <c r="D32" s="204"/>
      <c r="E32" s="209"/>
      <c r="F32" s="209"/>
      <c r="G32" s="211"/>
      <c r="H32" s="209"/>
      <c r="I32" s="209"/>
      <c r="J32" s="209"/>
      <c r="K32" s="209"/>
      <c r="L32" s="209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6" width="12.63"/>
  </cols>
  <sheetData>
    <row r="1" ht="15.75" customHeight="1">
      <c r="A1" s="50" t="s">
        <v>63</v>
      </c>
      <c r="B1" s="186">
        <v>2022.0</v>
      </c>
      <c r="C1" s="187">
        <v>2021.0</v>
      </c>
      <c r="D1" s="187">
        <v>2020.0</v>
      </c>
      <c r="E1" s="188">
        <v>2019.0</v>
      </c>
      <c r="F1" s="188">
        <v>2018.0</v>
      </c>
      <c r="G1" s="212" t="s">
        <v>16</v>
      </c>
      <c r="H1" s="188">
        <v>2016.0</v>
      </c>
      <c r="I1" s="188">
        <v>2015.0</v>
      </c>
      <c r="J1" s="190" t="s">
        <v>403</v>
      </c>
      <c r="K1" s="190" t="s">
        <v>404</v>
      </c>
      <c r="L1" s="190" t="s">
        <v>400</v>
      </c>
    </row>
    <row r="2" ht="15.75" customHeight="1">
      <c r="A2" s="213" t="s">
        <v>22</v>
      </c>
      <c r="B2" s="192">
        <v>279232.0</v>
      </c>
      <c r="C2" s="192">
        <v>250200.0</v>
      </c>
      <c r="D2" s="192">
        <v>222884.0</v>
      </c>
      <c r="E2" s="193">
        <v>252632.0</v>
      </c>
      <c r="F2" s="193">
        <v>235849.0</v>
      </c>
      <c r="G2" s="193">
        <v>229550.0</v>
      </c>
      <c r="H2" s="193">
        <v>217267.0</v>
      </c>
      <c r="I2" s="193">
        <v>213292.0</v>
      </c>
      <c r="J2" s="193">
        <v>202458.0</v>
      </c>
      <c r="K2" s="193">
        <v>197007.0</v>
      </c>
      <c r="L2" s="193">
        <v>192676.0</v>
      </c>
    </row>
    <row r="3" ht="15.75" customHeight="1">
      <c r="A3" s="213" t="s">
        <v>405</v>
      </c>
      <c r="B3" s="192">
        <v>22124.0</v>
      </c>
      <c r="C3" s="192">
        <v>19275.0</v>
      </c>
      <c r="D3" s="192">
        <v>9675.0</v>
      </c>
      <c r="E3" s="193">
        <v>16960.0</v>
      </c>
      <c r="F3" s="193">
        <v>13920.0</v>
      </c>
      <c r="G3" s="193">
        <v>13818.0</v>
      </c>
      <c r="H3" s="193">
        <v>7103.0</v>
      </c>
      <c r="I3" s="193">
        <v>-4069.0</v>
      </c>
      <c r="J3" s="193">
        <v>12697.0</v>
      </c>
      <c r="K3" s="193">
        <v>11671.0</v>
      </c>
      <c r="L3" s="193">
        <v>11498.0</v>
      </c>
    </row>
    <row r="4" ht="15.75" customHeight="1">
      <c r="A4" s="213" t="s">
        <v>406</v>
      </c>
      <c r="B4" s="214">
        <f t="shared" ref="B4:L4" si="1">B3/B2</f>
        <v>0.07923160669</v>
      </c>
      <c r="C4" s="214">
        <f t="shared" si="1"/>
        <v>0.0770383693</v>
      </c>
      <c r="D4" s="214">
        <f t="shared" si="1"/>
        <v>0.04340823029</v>
      </c>
      <c r="E4" s="214">
        <f t="shared" si="1"/>
        <v>0.06713322144</v>
      </c>
      <c r="F4" s="214">
        <f t="shared" si="1"/>
        <v>0.05902081416</v>
      </c>
      <c r="G4" s="214">
        <f t="shared" si="1"/>
        <v>0.06019603572</v>
      </c>
      <c r="H4" s="214">
        <f t="shared" si="1"/>
        <v>0.03269249357</v>
      </c>
      <c r="I4" s="214">
        <f t="shared" si="1"/>
        <v>-0.01907713369</v>
      </c>
      <c r="J4" s="214">
        <f t="shared" si="1"/>
        <v>0.06271424197</v>
      </c>
      <c r="K4" s="214">
        <f t="shared" si="1"/>
        <v>0.05924154979</v>
      </c>
      <c r="L4" s="214">
        <f t="shared" si="1"/>
        <v>0.05967530985</v>
      </c>
    </row>
    <row r="5" ht="15.75" customHeight="1">
      <c r="A5" s="213" t="s">
        <v>407</v>
      </c>
      <c r="B5" s="192">
        <v>-81.0</v>
      </c>
      <c r="C5" s="192">
        <v>851.0</v>
      </c>
      <c r="D5" s="192">
        <v>1991.0</v>
      </c>
      <c r="E5" s="193">
        <v>1396.0</v>
      </c>
      <c r="F5" s="193">
        <v>1723.0</v>
      </c>
      <c r="G5" s="193">
        <v>-146.0</v>
      </c>
      <c r="H5" s="193">
        <v>189.0</v>
      </c>
      <c r="I5" s="193">
        <v>2767.0</v>
      </c>
      <c r="J5" s="193">
        <v>2097.0</v>
      </c>
      <c r="K5" s="193">
        <v>757.0</v>
      </c>
      <c r="L5" s="193">
        <v>13989.0</v>
      </c>
    </row>
    <row r="6" ht="15.75" customHeight="1">
      <c r="A6" s="213" t="s">
        <v>408</v>
      </c>
      <c r="B6" s="192">
        <v>22044.0</v>
      </c>
      <c r="C6" s="192">
        <v>20126.0</v>
      </c>
      <c r="D6" s="192">
        <v>11667.0</v>
      </c>
      <c r="E6" s="193">
        <v>18356.0</v>
      </c>
      <c r="F6" s="193">
        <v>15643.0</v>
      </c>
      <c r="G6" s="193">
        <v>13673.0</v>
      </c>
      <c r="H6" s="193">
        <v>7292.0</v>
      </c>
      <c r="I6" s="193">
        <v>-1301.0</v>
      </c>
      <c r="J6" s="193">
        <v>14794.0</v>
      </c>
      <c r="K6" s="193">
        <v>12428.0</v>
      </c>
      <c r="L6" s="193">
        <v>25487.0</v>
      </c>
    </row>
    <row r="7" ht="15.75" customHeight="1">
      <c r="A7" s="215" t="s">
        <v>409</v>
      </c>
      <c r="B7" s="216">
        <v>15836.0</v>
      </c>
      <c r="C7" s="216">
        <v>15428.0</v>
      </c>
      <c r="D7" s="216">
        <v>8824.0</v>
      </c>
      <c r="E7" s="217">
        <v>14029.0</v>
      </c>
      <c r="F7" s="217">
        <v>12153.0</v>
      </c>
      <c r="G7" s="217">
        <v>11463.0</v>
      </c>
      <c r="H7" s="217">
        <v>5379.0</v>
      </c>
      <c r="I7" s="217">
        <v>-1361.0</v>
      </c>
      <c r="J7" s="217">
        <v>11068.0</v>
      </c>
      <c r="K7" s="217">
        <v>9145.0</v>
      </c>
      <c r="L7" s="217">
        <v>21881.0</v>
      </c>
    </row>
    <row r="8" ht="15.75" customHeight="1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