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rope.bmw.corp\winfs\FR-proj\FF2-FR12\2018\FY-2018\FF-2\Internet\Internet\English\"/>
    </mc:Choice>
  </mc:AlternateContent>
  <bookViews>
    <workbookView xWindow="0" yWindow="0" windowWidth="28800" windowHeight="12435"/>
  </bookViews>
  <sheets>
    <sheet name="Financials" sheetId="2" r:id="rId1"/>
    <sheet name="Non-Financials" sheetId="1" r:id="rId2"/>
  </sheets>
  <definedNames>
    <definedName name="_xlnm.Print_Area" localSheetId="0">Financials!$A$1:$U$53</definedName>
    <definedName name="_xlnm.Print_Area" localSheetId="1">'Non-Financials'!$A$1:$V$29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7" i="1" l="1"/>
  <c r="O27" i="1"/>
  <c r="Q24" i="1"/>
  <c r="O24" i="1"/>
  <c r="Q23" i="1"/>
  <c r="O23" i="1"/>
  <c r="Q20" i="1"/>
  <c r="O20" i="1"/>
  <c r="Q19" i="1"/>
  <c r="O19" i="1"/>
  <c r="Q18" i="1"/>
  <c r="O18" i="1"/>
  <c r="Q17" i="1"/>
  <c r="O17" i="1"/>
  <c r="Q15" i="1"/>
  <c r="O15" i="1"/>
  <c r="Q14" i="1"/>
  <c r="O14" i="1"/>
  <c r="Q13" i="1"/>
  <c r="O13" i="1"/>
  <c r="Q12" i="1"/>
  <c r="O12" i="1"/>
  <c r="Q7" i="1"/>
  <c r="O7" i="1"/>
  <c r="Q44" i="2"/>
  <c r="O44" i="2"/>
  <c r="Q43" i="2"/>
  <c r="O43" i="2"/>
  <c r="Q40" i="2"/>
  <c r="O40" i="2"/>
  <c r="Q39" i="2"/>
  <c r="O39" i="2"/>
  <c r="Q34" i="2"/>
  <c r="O34" i="2"/>
  <c r="Q33" i="2"/>
  <c r="O33" i="2"/>
  <c r="Q29" i="2"/>
  <c r="O29" i="2"/>
  <c r="Q28" i="2"/>
  <c r="O28" i="2"/>
  <c r="Q24" i="2"/>
  <c r="O24" i="2"/>
  <c r="U22" i="2"/>
  <c r="S22" i="2"/>
  <c r="M22" i="2"/>
  <c r="K22" i="2"/>
  <c r="I22" i="2"/>
  <c r="G22" i="2"/>
  <c r="E22" i="2"/>
  <c r="C22" i="2"/>
  <c r="Q21" i="2"/>
  <c r="Q22" i="2" s="1"/>
  <c r="O21" i="2"/>
  <c r="O22" i="2" s="1"/>
  <c r="Q20" i="2"/>
  <c r="O20" i="2"/>
  <c r="S16" i="2"/>
  <c r="E16" i="2"/>
  <c r="C16" i="2"/>
  <c r="M15" i="2"/>
  <c r="Q15" i="2" s="1"/>
  <c r="Q16" i="2" s="1"/>
  <c r="K15" i="2"/>
  <c r="K16" i="2" s="1"/>
  <c r="I15" i="2"/>
  <c r="G15" i="2"/>
  <c r="G16" i="2" s="1"/>
  <c r="U14" i="2"/>
  <c r="S14" i="2"/>
  <c r="M14" i="2"/>
  <c r="K14" i="2"/>
  <c r="I14" i="2"/>
  <c r="G14" i="2"/>
  <c r="E14" i="2"/>
  <c r="C14" i="2"/>
  <c r="Q13" i="2"/>
  <c r="Q14" i="2" s="1"/>
  <c r="O13" i="2"/>
  <c r="O14" i="2" s="1"/>
  <c r="Q12" i="2"/>
  <c r="O12" i="2"/>
  <c r="Q11" i="2"/>
  <c r="O11" i="2"/>
  <c r="Q10" i="2"/>
  <c r="O10" i="2"/>
  <c r="U9" i="2"/>
  <c r="S9" i="2"/>
  <c r="M9" i="2"/>
  <c r="K9" i="2"/>
  <c r="I9" i="2"/>
  <c r="G9" i="2"/>
  <c r="E9" i="2"/>
  <c r="C9" i="2"/>
  <c r="Q8" i="2"/>
  <c r="Q9" i="2" s="1"/>
  <c r="O8" i="2"/>
  <c r="O9" i="2" s="1"/>
  <c r="Q7" i="2"/>
  <c r="O7" i="2"/>
  <c r="M16" i="2" l="1"/>
  <c r="O15" i="2"/>
  <c r="O16" i="2" s="1"/>
</calcChain>
</file>

<file path=xl/sharedStrings.xml><?xml version="1.0" encoding="utf-8"?>
<sst xmlns="http://schemas.openxmlformats.org/spreadsheetml/2006/main" count="100" uniqueCount="57">
  <si>
    <t>BMW Group</t>
  </si>
  <si>
    <t>BMW</t>
  </si>
  <si>
    <t xml:space="preserve">MINI </t>
  </si>
  <si>
    <t xml:space="preserve">Rolls-Royce </t>
  </si>
  <si>
    <t>MINI</t>
  </si>
  <si>
    <t>Rolls-Royce</t>
  </si>
  <si>
    <t>Q1</t>
  </si>
  <si>
    <t>Q2</t>
  </si>
  <si>
    <t>Q3</t>
  </si>
  <si>
    <t>Q4</t>
  </si>
  <si>
    <t>FY</t>
  </si>
  <si>
    <t>EBIT</t>
  </si>
  <si>
    <t xml:space="preserve">Revenues </t>
  </si>
  <si>
    <t>Financial Services segment</t>
  </si>
  <si>
    <t>Motorcycles segment</t>
  </si>
  <si>
    <t xml:space="preserve">EBIT </t>
  </si>
  <si>
    <t>Revenues</t>
  </si>
  <si>
    <t>Automotive segment</t>
  </si>
  <si>
    <t>Earnings per prefered share in €</t>
  </si>
  <si>
    <t>Earnings per common share in €</t>
  </si>
  <si>
    <t>Net profit</t>
  </si>
  <si>
    <t>PBT margin</t>
  </si>
  <si>
    <t>Profit before tax</t>
  </si>
  <si>
    <t>in € million</t>
  </si>
  <si>
    <t>Sales volume (deliveries to customers)</t>
  </si>
  <si>
    <t>Total</t>
  </si>
  <si>
    <t>Production volume</t>
  </si>
  <si>
    <t xml:space="preserve">New contracts with retail customers </t>
  </si>
  <si>
    <t>Key metrics - Financial performance indicators</t>
  </si>
  <si>
    <t>Key metrics - Non-financial performance indicators</t>
  </si>
  <si>
    <t>BMW GROUP</t>
  </si>
  <si>
    <t>Other Entities</t>
  </si>
  <si>
    <t>Eliminations</t>
  </si>
  <si>
    <t>Net financial assets (end of period)</t>
  </si>
  <si>
    <t xml:space="preserve">RoCE </t>
  </si>
  <si>
    <t xml:space="preserve">RoE </t>
  </si>
  <si>
    <t xml:space="preserve">Penetration rate </t>
  </si>
  <si>
    <t xml:space="preserve">EBIT margin </t>
  </si>
  <si>
    <t>Workforce (end of period)</t>
  </si>
  <si>
    <r>
      <t>Fleet emissions in g CO2 / km</t>
    </r>
    <r>
      <rPr>
        <vertAlign val="superscript"/>
        <sz val="10"/>
        <rFont val="BMW Group Condensed"/>
        <family val="2"/>
      </rPr>
      <t>3</t>
    </r>
  </si>
  <si>
    <t>2018</t>
  </si>
  <si>
    <t>2017</t>
  </si>
  <si>
    <r>
      <t>2017</t>
    </r>
    <r>
      <rPr>
        <b/>
        <vertAlign val="superscript"/>
        <sz val="10"/>
        <rFont val="BMW Group Condensed"/>
        <family val="2"/>
      </rPr>
      <t>1</t>
    </r>
  </si>
  <si>
    <r>
      <rPr>
        <vertAlign val="superscript"/>
        <sz val="10"/>
        <color theme="1"/>
        <rFont val="BMW Group Condensed"/>
        <family val="2"/>
      </rPr>
      <t>2</t>
    </r>
    <r>
      <rPr>
        <sz val="10"/>
        <color theme="1"/>
        <rFont val="BMW Group Condensed"/>
        <family val="2"/>
      </rPr>
      <t>Capital expenditure: investments in property, plant and equipment and other intangible assets. (excluding capitalized development costs)</t>
    </r>
  </si>
  <si>
    <r>
      <rPr>
        <vertAlign val="superscript"/>
        <sz val="10"/>
        <color theme="1"/>
        <rFont val="BMW Group Condensed"/>
        <family val="2"/>
      </rPr>
      <t>3</t>
    </r>
    <r>
      <rPr>
        <sz val="10"/>
        <color theme="1"/>
        <rFont val="BMW Group Condensed"/>
        <family val="2"/>
      </rPr>
      <t>Capital expenditure ratio: Capital expenditure divided by Group revenues.</t>
    </r>
  </si>
  <si>
    <r>
      <rPr>
        <vertAlign val="superscript"/>
        <sz val="10"/>
        <color theme="1"/>
        <rFont val="BMW Group Condensed"/>
        <family val="2"/>
      </rPr>
      <t>4</t>
    </r>
    <r>
      <rPr>
        <sz val="10"/>
        <color theme="1"/>
        <rFont val="BMW Group Condensed"/>
        <family val="2"/>
      </rPr>
      <t>Research and development expenditure: The sum of research and non-capitalised development 
cost and capitalised development cost (not including 
the associated scheduled amortisation).</t>
    </r>
  </si>
  <si>
    <r>
      <rPr>
        <vertAlign val="superscript"/>
        <sz val="10"/>
        <color theme="1"/>
        <rFont val="BMW Group Condensed"/>
        <family val="2"/>
      </rPr>
      <t>5</t>
    </r>
    <r>
      <rPr>
        <sz val="10"/>
        <color theme="1"/>
        <rFont val="BMW Group Condensed"/>
        <family val="2"/>
      </rPr>
      <t>R&amp;D Ratio: Research and development expenditure divided by Group revenues.</t>
    </r>
  </si>
  <si>
    <r>
      <rPr>
        <vertAlign val="superscript"/>
        <sz val="10"/>
        <color theme="1"/>
        <rFont val="BMW Group Condensed"/>
        <family val="2"/>
      </rPr>
      <t>6</t>
    </r>
    <r>
      <rPr>
        <sz val="10"/>
        <color theme="1"/>
        <rFont val="BMW Group Condensed"/>
        <family val="2"/>
      </rPr>
      <t>Gross Liquidity: Cash &amp; cash equivalents and marketable securities.</t>
    </r>
  </si>
  <si>
    <r>
      <rPr>
        <vertAlign val="superscript"/>
        <sz val="10"/>
        <color theme="1"/>
        <rFont val="BMW Group Condensed"/>
        <family val="2"/>
      </rPr>
      <t>7</t>
    </r>
    <r>
      <rPr>
        <sz val="10"/>
        <color theme="1"/>
        <rFont val="BMW Group Condensed"/>
        <family val="2"/>
      </rPr>
      <t>Free cash flow corresponds to the cash inflow from operating activities of the Automobiles segment less the cash outflow for investing activities of the Automobiles segment adjusted for net investment in marketable securities and term deposits.</t>
    </r>
  </si>
  <si>
    <r>
      <t>Capital expenditure</t>
    </r>
    <r>
      <rPr>
        <vertAlign val="superscript"/>
        <sz val="10"/>
        <rFont val="BMW Group Condensed"/>
        <family val="2"/>
      </rPr>
      <t>2</t>
    </r>
  </si>
  <si>
    <r>
      <t>Capital expenditure ratio</t>
    </r>
    <r>
      <rPr>
        <vertAlign val="superscript"/>
        <sz val="10"/>
        <rFont val="BMW Group Condensed"/>
        <family val="2"/>
      </rPr>
      <t>3</t>
    </r>
  </si>
  <si>
    <r>
      <t>Research and development expenditure</t>
    </r>
    <r>
      <rPr>
        <vertAlign val="superscript"/>
        <sz val="10"/>
        <rFont val="BMW Group Condensed"/>
        <family val="2"/>
      </rPr>
      <t xml:space="preserve">4 </t>
    </r>
    <r>
      <rPr>
        <sz val="10"/>
        <rFont val="BMW Group Condensed"/>
        <family val="2"/>
      </rPr>
      <t>(cash)</t>
    </r>
  </si>
  <si>
    <r>
      <t>R&amp;D Ratio</t>
    </r>
    <r>
      <rPr>
        <vertAlign val="superscript"/>
        <sz val="10"/>
        <rFont val="BMW Group Condensed"/>
        <family val="2"/>
      </rPr>
      <t>5</t>
    </r>
  </si>
  <si>
    <r>
      <t>Gross Liquidity</t>
    </r>
    <r>
      <rPr>
        <vertAlign val="superscript"/>
        <sz val="10"/>
        <color theme="1"/>
        <rFont val="BMW Group Condensed"/>
        <family val="2"/>
      </rPr>
      <t xml:space="preserve">6 </t>
    </r>
    <r>
      <rPr>
        <sz val="10"/>
        <color theme="1"/>
        <rFont val="BMW Group Condensed"/>
        <family val="2"/>
      </rPr>
      <t>(end of period)</t>
    </r>
  </si>
  <si>
    <r>
      <t>Free Cash Flow</t>
    </r>
    <r>
      <rPr>
        <vertAlign val="superscript"/>
        <sz val="10"/>
        <rFont val="BMW Group Condensed"/>
        <family val="2"/>
      </rPr>
      <t>7</t>
    </r>
  </si>
  <si>
    <r>
      <rPr>
        <vertAlign val="superscript"/>
        <sz val="11"/>
        <color theme="1"/>
        <rFont val="BMW Group Condensed"/>
        <family val="2"/>
      </rPr>
      <t>1</t>
    </r>
    <r>
      <rPr>
        <sz val="11"/>
        <color theme="1"/>
        <rFont val="BMW Group Condensed"/>
        <family val="2"/>
      </rPr>
      <t>Adjusted value based on planned conversion to WLTP (Worldwide Harmonised Light Vehicles Test Procedure).</t>
    </r>
  </si>
  <si>
    <r>
      <rPr>
        <vertAlign val="superscript"/>
        <sz val="10"/>
        <color theme="1"/>
        <rFont val="BMW Group Condensed"/>
        <family val="2"/>
      </rPr>
      <t>1</t>
    </r>
    <r>
      <rPr>
        <sz val="10"/>
        <color theme="1"/>
        <rFont val="BMW Group Condensed"/>
        <family val="2"/>
      </rPr>
      <t>Prior year figures adjusted due to first-time application of IFRS 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</si>
</sst>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1"/>
      <color theme="1"/>
      <name val="Calibri"/>
      <family val="2"/>
      <scheme val="minor"/>
    </font>
    <font>
      <sz val="10"/>
      <name val="Arial"/>
      <family val="2"/>
    </font>
    <font>
      <sz val="11"/>
      <color theme="1"/>
      <name val="BMW Group Condensed"/>
      <family val="2"/>
    </font>
    <font>
      <b/>
      <sz val="11"/>
      <color theme="1"/>
      <name val="BMW Group Condensed"/>
      <family val="2"/>
    </font>
    <font>
      <u/>
      <sz val="11"/>
      <color theme="1"/>
      <name val="BMW Group Condensed"/>
      <family val="2"/>
    </font>
    <font>
      <b/>
      <sz val="10"/>
      <color theme="1"/>
      <name val="Arial"/>
      <family val="2"/>
    </font>
    <font>
      <sz val="10"/>
      <color theme="1"/>
      <name val="Arial"/>
      <family val="2"/>
    </font>
    <font>
      <sz val="10"/>
      <color rgb="FF000000"/>
      <name val="Times New Roman"/>
      <family val="1"/>
    </font>
    <font>
      <b/>
      <sz val="12"/>
      <name val="BMW Group Condensed"/>
      <family val="2"/>
    </font>
    <font>
      <sz val="10"/>
      <color theme="1"/>
      <name val="BMW Group Condensed"/>
      <family val="2"/>
    </font>
    <font>
      <b/>
      <sz val="10"/>
      <color theme="1"/>
      <name val="BMW Group Condensed"/>
      <family val="2"/>
    </font>
    <font>
      <b/>
      <sz val="10"/>
      <color rgb="FF29211A"/>
      <name val="BMW Group Condensed"/>
      <family val="2"/>
    </font>
    <font>
      <b/>
      <sz val="10"/>
      <color rgb="FF0070C0"/>
      <name val="BMW Group Condensed"/>
      <family val="2"/>
    </font>
    <font>
      <sz val="10"/>
      <name val="BMW Group Condensed"/>
      <family val="2"/>
    </font>
    <font>
      <sz val="10"/>
      <color rgb="FF0070C0"/>
      <name val="BMW Group Condensed"/>
      <family val="2"/>
    </font>
    <font>
      <sz val="10"/>
      <color rgb="FF29211A"/>
      <name val="BMW Group Condensed"/>
      <family val="2"/>
    </font>
    <font>
      <vertAlign val="superscript"/>
      <sz val="10"/>
      <name val="BMW Group Condensed"/>
      <family val="2"/>
    </font>
    <font>
      <vertAlign val="superscript"/>
      <sz val="10"/>
      <color theme="1"/>
      <name val="BMW Group Condensed"/>
      <family val="2"/>
    </font>
    <font>
      <b/>
      <sz val="11"/>
      <name val="BMW Group Condensed"/>
      <family val="2"/>
    </font>
    <font>
      <b/>
      <sz val="10"/>
      <name val="BMW Group Condensed"/>
      <family val="2"/>
    </font>
    <font>
      <b/>
      <vertAlign val="superscript"/>
      <sz val="10"/>
      <name val="BMW Group Condensed"/>
      <family val="2"/>
    </font>
    <font>
      <b/>
      <sz val="10"/>
      <color rgb="FFFF0000"/>
      <name val="BMW Group Condensed"/>
      <family val="2"/>
    </font>
    <font>
      <sz val="11"/>
      <name val="BMW Group Condensed"/>
      <family val="2"/>
    </font>
    <font>
      <vertAlign val="superscript"/>
      <sz val="11"/>
      <color theme="1"/>
      <name val="BMW Group Condensed"/>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rgb="FF29211A"/>
      </bottom>
      <diagonal/>
    </border>
    <border>
      <left/>
      <right/>
      <top/>
      <bottom style="thin">
        <color rgb="FF0076BF"/>
      </bottom>
      <diagonal/>
    </border>
    <border>
      <left/>
      <right/>
      <top style="thin">
        <color rgb="FF29211A"/>
      </top>
      <bottom style="thick">
        <color rgb="FF0070C0"/>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s>
  <cellStyleXfs count="4">
    <xf numFmtId="0" fontId="0" fillId="0" borderId="0"/>
    <xf numFmtId="9" fontId="1" fillId="0" borderId="0" applyFont="0" applyFill="0" applyBorder="0" applyAlignment="0" applyProtection="0"/>
    <xf numFmtId="0" fontId="2" fillId="0" borderId="0"/>
    <xf numFmtId="0" fontId="8" fillId="0" borderId="0"/>
  </cellStyleXfs>
  <cellXfs count="64">
    <xf numFmtId="0" fontId="0" fillId="0" borderId="0" xfId="0"/>
    <xf numFmtId="0" fontId="3" fillId="2" borderId="0" xfId="0" applyFont="1" applyFill="1"/>
    <xf numFmtId="0" fontId="3" fillId="2" borderId="0" xfId="0" applyFont="1" applyFill="1" applyBorder="1" applyAlignment="1">
      <alignment horizontal="center"/>
    </xf>
    <xf numFmtId="0" fontId="4" fillId="2" borderId="0" xfId="0" applyFont="1" applyFill="1"/>
    <xf numFmtId="0" fontId="5" fillId="2" borderId="0" xfId="0" applyFont="1" applyFill="1" applyBorder="1"/>
    <xf numFmtId="0" fontId="5" fillId="2" borderId="0" xfId="0" applyFont="1" applyFill="1"/>
    <xf numFmtId="0" fontId="7" fillId="2" borderId="0" xfId="0" applyFont="1" applyFill="1"/>
    <xf numFmtId="0" fontId="7" fillId="2" borderId="0" xfId="0" applyFont="1" applyFill="1" applyBorder="1"/>
    <xf numFmtId="0" fontId="6" fillId="2" borderId="0" xfId="0" applyFont="1" applyFill="1"/>
    <xf numFmtId="49" fontId="9" fillId="0" borderId="0" xfId="3" applyNumberFormat="1" applyFont="1" applyFill="1" applyBorder="1" applyAlignment="1">
      <alignment horizontal="left" vertical="top"/>
    </xf>
    <xf numFmtId="0" fontId="10" fillId="2" borderId="0" xfId="0" applyFont="1" applyFill="1" applyBorder="1"/>
    <xf numFmtId="0" fontId="10" fillId="2" borderId="0" xfId="0" applyFont="1" applyFill="1"/>
    <xf numFmtId="0" fontId="11" fillId="2" borderId="0" xfId="0" applyFont="1" applyFill="1"/>
    <xf numFmtId="49" fontId="9" fillId="2" borderId="0" xfId="0" applyNumberFormat="1" applyFont="1" applyFill="1" applyBorder="1" applyAlignment="1">
      <alignment horizontal="left" vertical="top"/>
    </xf>
    <xf numFmtId="0" fontId="11" fillId="2" borderId="0" xfId="0" applyFont="1" applyFill="1" applyBorder="1" applyAlignment="1">
      <alignment horizontal="center"/>
    </xf>
    <xf numFmtId="49" fontId="12" fillId="2" borderId="5" xfId="0" applyNumberFormat="1" applyFont="1" applyFill="1" applyBorder="1" applyAlignment="1">
      <alignment horizontal="left" wrapText="1"/>
    </xf>
    <xf numFmtId="0" fontId="10" fillId="2" borderId="0" xfId="0" applyFont="1" applyFill="1" applyBorder="1" applyAlignment="1">
      <alignment horizontal="center"/>
    </xf>
    <xf numFmtId="49" fontId="9" fillId="2" borderId="1" xfId="0" applyNumberFormat="1" applyFont="1" applyFill="1" applyBorder="1" applyAlignment="1">
      <alignment horizontal="left" wrapText="1"/>
    </xf>
    <xf numFmtId="3" fontId="13" fillId="2" borderId="0" xfId="0" applyNumberFormat="1" applyFont="1" applyFill="1" applyBorder="1" applyAlignment="1">
      <alignment horizontal="right" wrapText="1"/>
    </xf>
    <xf numFmtId="3" fontId="13" fillId="2" borderId="2" xfId="0" applyNumberFormat="1" applyFont="1" applyFill="1" applyBorder="1" applyAlignment="1">
      <alignment horizontal="right" wrapText="1"/>
    </xf>
    <xf numFmtId="3" fontId="12" fillId="2" borderId="0" xfId="0" applyNumberFormat="1" applyFont="1" applyFill="1" applyBorder="1" applyAlignment="1">
      <alignment horizontal="right" wrapText="1"/>
    </xf>
    <xf numFmtId="49" fontId="14" fillId="2" borderId="6" xfId="0" applyNumberFormat="1" applyFont="1" applyFill="1" applyBorder="1" applyAlignment="1">
      <alignment horizontal="left" wrapText="1"/>
    </xf>
    <xf numFmtId="3" fontId="15" fillId="2" borderId="0" xfId="0" applyNumberFormat="1" applyFont="1" applyFill="1" applyBorder="1" applyAlignment="1">
      <alignment horizontal="right" wrapText="1"/>
    </xf>
    <xf numFmtId="164" fontId="15" fillId="2" borderId="0" xfId="1" applyNumberFormat="1" applyFont="1" applyFill="1" applyBorder="1" applyAlignment="1">
      <alignment horizontal="right" wrapText="1"/>
    </xf>
    <xf numFmtId="164" fontId="13" fillId="2" borderId="2" xfId="1" applyNumberFormat="1" applyFont="1" applyFill="1" applyBorder="1" applyAlignment="1">
      <alignment horizontal="right" wrapText="1"/>
    </xf>
    <xf numFmtId="164" fontId="10" fillId="2" borderId="0" xfId="1" applyNumberFormat="1" applyFont="1" applyFill="1" applyBorder="1"/>
    <xf numFmtId="164" fontId="13" fillId="2" borderId="0" xfId="1" applyNumberFormat="1" applyFont="1" applyFill="1" applyBorder="1" applyAlignment="1">
      <alignment horizontal="right" wrapText="1"/>
    </xf>
    <xf numFmtId="4" fontId="15" fillId="2" borderId="0" xfId="0" applyNumberFormat="1" applyFont="1" applyFill="1" applyBorder="1" applyAlignment="1">
      <alignment horizontal="right" wrapText="1"/>
    </xf>
    <xf numFmtId="4" fontId="13" fillId="2" borderId="2" xfId="0" applyNumberFormat="1" applyFont="1" applyFill="1" applyBorder="1" applyAlignment="1">
      <alignment horizontal="right" wrapText="1"/>
    </xf>
    <xf numFmtId="4" fontId="13" fillId="2" borderId="0" xfId="0" applyNumberFormat="1" applyFont="1" applyFill="1" applyBorder="1" applyAlignment="1">
      <alignment horizontal="right" wrapText="1"/>
    </xf>
    <xf numFmtId="0" fontId="11" fillId="2" borderId="0" xfId="0" applyFont="1" applyFill="1" applyBorder="1"/>
    <xf numFmtId="3" fontId="10" fillId="2" borderId="0" xfId="0" applyNumberFormat="1" applyFont="1" applyFill="1" applyBorder="1"/>
    <xf numFmtId="3" fontId="11" fillId="2" borderId="0" xfId="0" applyNumberFormat="1" applyFont="1" applyFill="1" applyBorder="1"/>
    <xf numFmtId="164" fontId="11" fillId="2" borderId="0" xfId="1" applyNumberFormat="1" applyFont="1" applyFill="1" applyBorder="1"/>
    <xf numFmtId="0" fontId="10" fillId="2" borderId="0" xfId="0" applyFont="1" applyFill="1" applyBorder="1" applyAlignment="1">
      <alignment horizontal="center" vertical="center"/>
    </xf>
    <xf numFmtId="49" fontId="9" fillId="2" borderId="0" xfId="0" applyNumberFormat="1" applyFont="1" applyFill="1" applyBorder="1" applyAlignment="1">
      <alignment horizontal="left" wrapText="1"/>
    </xf>
    <xf numFmtId="49" fontId="14" fillId="2" borderId="0" xfId="0" applyNumberFormat="1" applyFont="1" applyFill="1" applyBorder="1" applyAlignment="1">
      <alignment horizontal="left" wrapText="1"/>
    </xf>
    <xf numFmtId="49" fontId="19" fillId="2" borderId="1" xfId="0" applyNumberFormat="1" applyFont="1" applyFill="1" applyBorder="1" applyAlignment="1">
      <alignment horizontal="left" wrapText="1"/>
    </xf>
    <xf numFmtId="0" fontId="10" fillId="2" borderId="0" xfId="0" applyFont="1" applyFill="1" applyAlignment="1"/>
    <xf numFmtId="0" fontId="13" fillId="2" borderId="3" xfId="0" applyNumberFormat="1" applyFont="1" applyFill="1" applyBorder="1" applyAlignment="1">
      <alignment horizontal="center" vertical="center" wrapText="1"/>
    </xf>
    <xf numFmtId="49" fontId="12" fillId="2" borderId="0" xfId="0" applyNumberFormat="1" applyFont="1" applyFill="1" applyBorder="1" applyAlignment="1">
      <alignment horizontal="center" vertical="center" wrapText="1"/>
    </xf>
    <xf numFmtId="49" fontId="13" fillId="2" borderId="3" xfId="0" applyNumberFormat="1" applyFont="1" applyFill="1" applyBorder="1" applyAlignment="1">
      <alignment horizontal="center" vertical="center" wrapText="1"/>
    </xf>
    <xf numFmtId="49" fontId="20" fillId="2" borderId="3" xfId="0" applyNumberFormat="1" applyFont="1" applyFill="1" applyBorder="1" applyAlignment="1">
      <alignment horizontal="center" vertical="center" wrapText="1"/>
    </xf>
    <xf numFmtId="3" fontId="20" fillId="2" borderId="2" xfId="0" applyNumberFormat="1" applyFont="1" applyFill="1" applyBorder="1" applyAlignment="1">
      <alignment horizontal="right" wrapText="1"/>
    </xf>
    <xf numFmtId="3" fontId="20" fillId="2" borderId="1"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6" fillId="2" borderId="0" xfId="0" applyNumberFormat="1" applyFont="1" applyFill="1" applyBorder="1" applyAlignment="1">
      <alignment horizontal="right" wrapText="1"/>
    </xf>
    <xf numFmtId="164" fontId="11" fillId="2" borderId="2" xfId="1" applyNumberFormat="1" applyFont="1" applyFill="1" applyBorder="1" applyAlignment="1">
      <alignment horizontal="right" wrapText="1"/>
    </xf>
    <xf numFmtId="4" fontId="11" fillId="2" borderId="2" xfId="0" applyNumberFormat="1" applyFont="1" applyFill="1" applyBorder="1" applyAlignment="1">
      <alignment horizontal="right" wrapText="1"/>
    </xf>
    <xf numFmtId="4" fontId="16" fillId="2" borderId="0" xfId="0" applyNumberFormat="1" applyFont="1" applyFill="1" applyBorder="1" applyAlignment="1">
      <alignment horizontal="right" wrapText="1"/>
    </xf>
    <xf numFmtId="3" fontId="22" fillId="2" borderId="0" xfId="0" applyNumberFormat="1" applyFont="1" applyFill="1" applyBorder="1" applyAlignment="1">
      <alignment horizontal="right" wrapText="1"/>
    </xf>
    <xf numFmtId="164" fontId="20" fillId="2" borderId="2" xfId="1" applyNumberFormat="1" applyFont="1" applyFill="1" applyBorder="1" applyAlignment="1">
      <alignment horizontal="right" wrapText="1"/>
    </xf>
    <xf numFmtId="3" fontId="11" fillId="2" borderId="0" xfId="0" applyNumberFormat="1" applyFont="1" applyFill="1" applyBorder="1" applyAlignment="1">
      <alignment horizontal="right" wrapText="1"/>
    </xf>
    <xf numFmtId="164" fontId="11" fillId="2" borderId="0" xfId="1" applyNumberFormat="1" applyFont="1" applyFill="1" applyBorder="1" applyAlignment="1">
      <alignment horizontal="right" wrapText="1"/>
    </xf>
    <xf numFmtId="0" fontId="3" fillId="2" borderId="0" xfId="0" applyFont="1" applyFill="1" applyBorder="1" applyAlignment="1">
      <alignment horizontal="center" vertical="center"/>
    </xf>
    <xf numFmtId="3" fontId="3" fillId="2" borderId="0" xfId="0" applyNumberFormat="1" applyFont="1" applyFill="1" applyBorder="1"/>
    <xf numFmtId="3" fontId="23" fillId="2" borderId="0" xfId="0" applyNumberFormat="1" applyFont="1" applyFill="1" applyBorder="1"/>
    <xf numFmtId="3" fontId="13" fillId="2" borderId="2" xfId="0" applyNumberFormat="1" applyFont="1" applyFill="1" applyBorder="1" applyAlignment="1">
      <alignment horizontal="right" vertical="center" wrapText="1"/>
    </xf>
    <xf numFmtId="3" fontId="13" fillId="2" borderId="0" xfId="0" applyNumberFormat="1" applyFont="1" applyFill="1" applyBorder="1" applyAlignment="1">
      <alignment horizontal="right" vertical="center" wrapText="1"/>
    </xf>
    <xf numFmtId="3" fontId="20" fillId="2" borderId="2" xfId="0" applyNumberFormat="1" applyFont="1" applyFill="1" applyBorder="1" applyAlignment="1">
      <alignment horizontal="right" vertical="center" wrapText="1"/>
    </xf>
    <xf numFmtId="0" fontId="24" fillId="2" borderId="0" xfId="0" applyFont="1" applyFill="1" applyAlignment="1">
      <alignment horizontal="left"/>
    </xf>
    <xf numFmtId="0" fontId="11" fillId="2" borderId="4" xfId="0" applyFont="1" applyFill="1" applyBorder="1" applyAlignment="1">
      <alignment horizontal="center"/>
    </xf>
    <xf numFmtId="49" fontId="9" fillId="2" borderId="0" xfId="0" applyNumberFormat="1" applyFont="1" applyFill="1" applyBorder="1" applyAlignment="1">
      <alignment horizontal="left" vertical="top"/>
    </xf>
    <xf numFmtId="0" fontId="3" fillId="0" borderId="0" xfId="0" applyFont="1" applyAlignment="1"/>
  </cellXfs>
  <cellStyles count="4">
    <cellStyle name="Prozent" xfId="1" builtin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view="pageBreakPreview" zoomScale="85" zoomScaleNormal="85" zoomScaleSheetLayoutView="85" workbookViewId="0">
      <selection activeCell="Y35" sqref="Y35"/>
    </sheetView>
  </sheetViews>
  <sheetFormatPr baseColWidth="10" defaultColWidth="11.42578125" defaultRowHeight="12.75" x14ac:dyDescent="0.2"/>
  <cols>
    <col min="1" max="1" width="46" style="6" customWidth="1"/>
    <col min="2" max="2" width="1.85546875" style="7" customWidth="1"/>
    <col min="3" max="3" width="12.28515625" style="6" customWidth="1"/>
    <col min="4" max="4" width="1.85546875" style="7" customWidth="1"/>
    <col min="5" max="5" width="12.28515625" style="6" customWidth="1"/>
    <col min="6" max="6" width="1.85546875" style="7" customWidth="1"/>
    <col min="7" max="7" width="12.28515625" style="6" customWidth="1"/>
    <col min="8" max="8" width="1.85546875" style="7" customWidth="1"/>
    <col min="9" max="9" width="12.28515625" style="6" customWidth="1"/>
    <col min="10" max="10" width="1.85546875" style="6" customWidth="1"/>
    <col min="11" max="11" width="12.28515625" style="6" customWidth="1"/>
    <col min="12" max="12" width="1.85546875" style="7" customWidth="1"/>
    <col min="13" max="13" width="12.28515625" style="6" customWidth="1"/>
    <col min="14" max="14" width="1.85546875" style="6" customWidth="1"/>
    <col min="15" max="15" width="12.28515625" style="6" customWidth="1"/>
    <col min="16" max="16" width="1.85546875" style="7" customWidth="1"/>
    <col min="17" max="17" width="12.28515625" style="6" customWidth="1"/>
    <col min="18" max="18" width="1.85546875" style="6" customWidth="1"/>
    <col min="19" max="19" width="12.28515625" style="8" customWidth="1"/>
    <col min="20" max="20" width="1.85546875" style="8" customWidth="1"/>
    <col min="21" max="21" width="12.28515625" style="8" customWidth="1"/>
    <col min="22" max="22" width="11.42578125" style="7"/>
    <col min="23" max="16384" width="11.42578125" style="6"/>
  </cols>
  <sheetData>
    <row r="1" spans="1:21" ht="15" x14ac:dyDescent="0.2">
      <c r="A1" s="9" t="s">
        <v>30</v>
      </c>
      <c r="B1" s="10"/>
      <c r="C1" s="11"/>
      <c r="D1" s="10"/>
      <c r="E1" s="11"/>
      <c r="F1" s="10"/>
      <c r="G1" s="11"/>
      <c r="H1" s="10"/>
      <c r="I1" s="11"/>
      <c r="J1" s="11"/>
      <c r="K1" s="11"/>
      <c r="L1" s="10"/>
      <c r="M1" s="11"/>
      <c r="N1" s="11"/>
      <c r="O1" s="11"/>
      <c r="P1" s="10"/>
      <c r="Q1" s="11"/>
      <c r="R1" s="11"/>
      <c r="S1" s="12"/>
      <c r="T1" s="12"/>
      <c r="U1" s="12"/>
    </row>
    <row r="2" spans="1:21" ht="15" x14ac:dyDescent="0.2">
      <c r="A2" s="13" t="s">
        <v>28</v>
      </c>
      <c r="B2" s="10"/>
      <c r="C2" s="11"/>
      <c r="D2" s="10"/>
      <c r="E2" s="11"/>
      <c r="F2" s="10"/>
      <c r="G2" s="11"/>
      <c r="H2" s="10"/>
      <c r="I2" s="11"/>
      <c r="J2" s="11"/>
      <c r="K2" s="11"/>
      <c r="L2" s="10"/>
      <c r="M2" s="11"/>
      <c r="N2" s="11"/>
      <c r="O2" s="11"/>
      <c r="P2" s="10"/>
      <c r="Q2" s="11"/>
      <c r="R2" s="11"/>
      <c r="S2" s="12"/>
      <c r="T2" s="12"/>
      <c r="U2" s="12"/>
    </row>
    <row r="3" spans="1:21" ht="15" x14ac:dyDescent="0.2">
      <c r="A3" s="13"/>
      <c r="B3" s="10"/>
      <c r="C3" s="11"/>
      <c r="D3" s="10"/>
      <c r="E3" s="11"/>
      <c r="F3" s="10"/>
      <c r="G3" s="11"/>
      <c r="H3" s="10"/>
      <c r="I3" s="11"/>
      <c r="J3" s="11"/>
      <c r="K3" s="11"/>
      <c r="L3" s="10"/>
      <c r="M3" s="11"/>
      <c r="N3" s="11"/>
      <c r="O3" s="11"/>
      <c r="P3" s="10"/>
      <c r="Q3" s="11"/>
      <c r="R3" s="11"/>
      <c r="S3" s="11"/>
      <c r="T3" s="11"/>
      <c r="U3" s="11"/>
    </row>
    <row r="4" spans="1:21" ht="13.5" customHeight="1" x14ac:dyDescent="0.2">
      <c r="A4" s="12"/>
      <c r="B4" s="14"/>
      <c r="C4" s="61" t="s">
        <v>6</v>
      </c>
      <c r="D4" s="61"/>
      <c r="E4" s="61"/>
      <c r="F4" s="14"/>
      <c r="G4" s="61" t="s">
        <v>7</v>
      </c>
      <c r="H4" s="61"/>
      <c r="I4" s="61" t="s">
        <v>7</v>
      </c>
      <c r="J4" s="14"/>
      <c r="K4" s="61" t="s">
        <v>8</v>
      </c>
      <c r="L4" s="61"/>
      <c r="M4" s="61" t="s">
        <v>8</v>
      </c>
      <c r="N4" s="14"/>
      <c r="O4" s="61" t="s">
        <v>9</v>
      </c>
      <c r="P4" s="61"/>
      <c r="Q4" s="61" t="s">
        <v>9</v>
      </c>
      <c r="R4" s="14"/>
      <c r="S4" s="61" t="s">
        <v>10</v>
      </c>
      <c r="T4" s="61"/>
      <c r="U4" s="61" t="s">
        <v>10</v>
      </c>
    </row>
    <row r="5" spans="1:21" ht="13.5" customHeight="1" thickBot="1" x14ac:dyDescent="0.25">
      <c r="A5" s="15" t="s">
        <v>23</v>
      </c>
      <c r="B5" s="16"/>
      <c r="C5" s="41" t="s">
        <v>40</v>
      </c>
      <c r="D5" s="34"/>
      <c r="E5" s="42" t="s">
        <v>42</v>
      </c>
      <c r="F5" s="34"/>
      <c r="G5" s="41" t="s">
        <v>40</v>
      </c>
      <c r="H5" s="34"/>
      <c r="I5" s="42" t="s">
        <v>42</v>
      </c>
      <c r="J5" s="40"/>
      <c r="K5" s="41" t="s">
        <v>40</v>
      </c>
      <c r="L5" s="34"/>
      <c r="M5" s="42" t="s">
        <v>42</v>
      </c>
      <c r="N5" s="40"/>
      <c r="O5" s="41" t="s">
        <v>40</v>
      </c>
      <c r="P5" s="34"/>
      <c r="Q5" s="42" t="s">
        <v>42</v>
      </c>
      <c r="R5" s="40"/>
      <c r="S5" s="41" t="s">
        <v>40</v>
      </c>
      <c r="T5" s="34"/>
      <c r="U5" s="42" t="s">
        <v>42</v>
      </c>
    </row>
    <row r="6" spans="1:21" ht="29.25" customHeight="1" thickTop="1" x14ac:dyDescent="0.2">
      <c r="A6" s="17" t="s">
        <v>0</v>
      </c>
      <c r="B6" s="18"/>
      <c r="C6" s="19"/>
      <c r="D6" s="18"/>
      <c r="E6" s="43"/>
      <c r="F6" s="18"/>
      <c r="G6" s="19"/>
      <c r="H6" s="18"/>
      <c r="I6" s="43"/>
      <c r="J6" s="20"/>
      <c r="K6" s="19"/>
      <c r="L6" s="18"/>
      <c r="M6" s="43"/>
      <c r="N6" s="20"/>
      <c r="O6" s="19"/>
      <c r="P6" s="18"/>
      <c r="Q6" s="43"/>
      <c r="R6" s="20"/>
      <c r="S6" s="19"/>
      <c r="T6" s="18"/>
      <c r="U6" s="44"/>
    </row>
    <row r="7" spans="1:21" ht="13.5" customHeight="1" x14ac:dyDescent="0.2">
      <c r="A7" s="11" t="s">
        <v>16</v>
      </c>
      <c r="B7" s="18"/>
      <c r="C7" s="19">
        <v>22694</v>
      </c>
      <c r="D7" s="18"/>
      <c r="E7" s="45">
        <v>23926</v>
      </c>
      <c r="F7" s="18"/>
      <c r="G7" s="19">
        <v>25023</v>
      </c>
      <c r="H7" s="18"/>
      <c r="I7" s="45">
        <v>25765</v>
      </c>
      <c r="J7" s="20"/>
      <c r="K7" s="19">
        <v>24743</v>
      </c>
      <c r="L7" s="18"/>
      <c r="M7" s="45">
        <v>23633</v>
      </c>
      <c r="N7" s="20"/>
      <c r="O7" s="19">
        <f>S7-K7-G7-C7</f>
        <v>25020</v>
      </c>
      <c r="P7" s="18"/>
      <c r="Q7" s="45">
        <f>U7-M7-I7-E7</f>
        <v>24958</v>
      </c>
      <c r="R7" s="20"/>
      <c r="S7" s="19">
        <v>97480</v>
      </c>
      <c r="T7" s="18"/>
      <c r="U7" s="45">
        <v>98282</v>
      </c>
    </row>
    <row r="8" spans="1:21" ht="13.5" customHeight="1" x14ac:dyDescent="0.2">
      <c r="A8" s="21" t="s">
        <v>22</v>
      </c>
      <c r="B8" s="22"/>
      <c r="C8" s="19">
        <v>3165</v>
      </c>
      <c r="D8" s="22"/>
      <c r="E8" s="45">
        <v>3180</v>
      </c>
      <c r="F8" s="22"/>
      <c r="G8" s="19">
        <v>2873</v>
      </c>
      <c r="H8" s="22"/>
      <c r="I8" s="45">
        <v>3058</v>
      </c>
      <c r="J8" s="46"/>
      <c r="K8" s="19">
        <v>1845</v>
      </c>
      <c r="L8" s="22"/>
      <c r="M8" s="45">
        <v>2503</v>
      </c>
      <c r="N8" s="46"/>
      <c r="O8" s="19">
        <f>S8-K8-G8-C8</f>
        <v>1932</v>
      </c>
      <c r="P8" s="22"/>
      <c r="Q8" s="45">
        <f>U8-M8-I8-E8</f>
        <v>1934</v>
      </c>
      <c r="R8" s="46"/>
      <c r="S8" s="19">
        <v>9815</v>
      </c>
      <c r="T8" s="18"/>
      <c r="U8" s="45">
        <v>10675</v>
      </c>
    </row>
    <row r="9" spans="1:21" ht="13.5" customHeight="1" x14ac:dyDescent="0.2">
      <c r="A9" s="21" t="s">
        <v>21</v>
      </c>
      <c r="B9" s="23"/>
      <c r="C9" s="24">
        <f>C8/C7</f>
        <v>0.13946417555300961</v>
      </c>
      <c r="D9" s="23"/>
      <c r="E9" s="47">
        <f>E8/E7</f>
        <v>0.13290980523280113</v>
      </c>
      <c r="F9" s="23"/>
      <c r="G9" s="24">
        <f>G8/G7</f>
        <v>0.11481437077888343</v>
      </c>
      <c r="H9" s="23"/>
      <c r="I9" s="47">
        <f>I8/I7</f>
        <v>0.11868814282941975</v>
      </c>
      <c r="J9" s="25"/>
      <c r="K9" s="24">
        <f>K8/K7</f>
        <v>7.4566544073071173E-2</v>
      </c>
      <c r="L9" s="23"/>
      <c r="M9" s="47">
        <f>M8/M7</f>
        <v>0.10591122582829095</v>
      </c>
      <c r="N9" s="25"/>
      <c r="O9" s="24">
        <f>O8/O7</f>
        <v>7.7218225419664263E-2</v>
      </c>
      <c r="P9" s="23"/>
      <c r="Q9" s="47">
        <f>Q8/Q7</f>
        <v>7.7490183508293939E-2</v>
      </c>
      <c r="R9" s="25"/>
      <c r="S9" s="24">
        <f>S8/S7</f>
        <v>0.10068732047599507</v>
      </c>
      <c r="T9" s="26"/>
      <c r="U9" s="47">
        <f>U8/U7</f>
        <v>0.10861602327994953</v>
      </c>
    </row>
    <row r="10" spans="1:21" ht="13.5" customHeight="1" x14ac:dyDescent="0.2">
      <c r="A10" s="21" t="s">
        <v>20</v>
      </c>
      <c r="B10" s="22"/>
      <c r="C10" s="19">
        <v>2301</v>
      </c>
      <c r="D10" s="22"/>
      <c r="E10" s="45">
        <v>2274</v>
      </c>
      <c r="F10" s="22"/>
      <c r="G10" s="19">
        <v>2082</v>
      </c>
      <c r="H10" s="22"/>
      <c r="I10" s="45">
        <v>2217</v>
      </c>
      <c r="J10" s="46"/>
      <c r="K10" s="19">
        <v>1405</v>
      </c>
      <c r="L10" s="22"/>
      <c r="M10" s="45">
        <v>1846</v>
      </c>
      <c r="N10" s="46"/>
      <c r="O10" s="19">
        <f>S10-K10-G10-C10</f>
        <v>1419</v>
      </c>
      <c r="P10" s="22"/>
      <c r="Q10" s="45">
        <f>U10-M10-I10-E10</f>
        <v>2338</v>
      </c>
      <c r="R10" s="46"/>
      <c r="S10" s="19">
        <v>7207</v>
      </c>
      <c r="T10" s="18"/>
      <c r="U10" s="45">
        <v>8675</v>
      </c>
    </row>
    <row r="11" spans="1:21" ht="13.5" customHeight="1" x14ac:dyDescent="0.2">
      <c r="A11" s="21" t="s">
        <v>19</v>
      </c>
      <c r="B11" s="27"/>
      <c r="C11" s="28">
        <v>3.47</v>
      </c>
      <c r="D11" s="27"/>
      <c r="E11" s="48">
        <v>3.45</v>
      </c>
      <c r="F11" s="27"/>
      <c r="G11" s="28">
        <v>3.13</v>
      </c>
      <c r="H11" s="27"/>
      <c r="I11" s="48">
        <v>3.34</v>
      </c>
      <c r="J11" s="49"/>
      <c r="K11" s="28">
        <v>2.09</v>
      </c>
      <c r="L11" s="27"/>
      <c r="M11" s="48">
        <v>2.76</v>
      </c>
      <c r="N11" s="49"/>
      <c r="O11" s="28">
        <f>S11-K11-G11-C11</f>
        <v>2.1300000000000003</v>
      </c>
      <c r="P11" s="27"/>
      <c r="Q11" s="48">
        <f>U11-M11-I11-E11</f>
        <v>3.5200000000000005</v>
      </c>
      <c r="R11" s="49"/>
      <c r="S11" s="28">
        <v>10.82</v>
      </c>
      <c r="T11" s="29"/>
      <c r="U11" s="48">
        <v>13.07</v>
      </c>
    </row>
    <row r="12" spans="1:21" ht="13.5" customHeight="1" x14ac:dyDescent="0.2">
      <c r="A12" s="11" t="s">
        <v>18</v>
      </c>
      <c r="B12" s="27"/>
      <c r="C12" s="28">
        <v>3.47</v>
      </c>
      <c r="D12" s="27"/>
      <c r="E12" s="48">
        <v>3.45</v>
      </c>
      <c r="F12" s="27"/>
      <c r="G12" s="28">
        <v>3.14</v>
      </c>
      <c r="H12" s="27"/>
      <c r="I12" s="48">
        <v>3.35</v>
      </c>
      <c r="J12" s="49"/>
      <c r="K12" s="28">
        <v>2.09</v>
      </c>
      <c r="L12" s="27"/>
      <c r="M12" s="48">
        <v>2.76</v>
      </c>
      <c r="N12" s="49"/>
      <c r="O12" s="28">
        <f>S12-K12-G12-C12</f>
        <v>2.1399999999999992</v>
      </c>
      <c r="P12" s="27"/>
      <c r="Q12" s="48">
        <f>U12-M12-I12-E12</f>
        <v>3.5300000000000002</v>
      </c>
      <c r="R12" s="49"/>
      <c r="S12" s="28">
        <v>10.84</v>
      </c>
      <c r="T12" s="29"/>
      <c r="U12" s="48">
        <v>13.09</v>
      </c>
    </row>
    <row r="13" spans="1:21" ht="13.5" customHeight="1" x14ac:dyDescent="0.2">
      <c r="A13" s="21" t="s">
        <v>49</v>
      </c>
      <c r="B13" s="22"/>
      <c r="C13" s="19">
        <v>734</v>
      </c>
      <c r="D13" s="22"/>
      <c r="E13" s="43">
        <v>605</v>
      </c>
      <c r="F13" s="22"/>
      <c r="G13" s="19">
        <v>846</v>
      </c>
      <c r="H13" s="22"/>
      <c r="I13" s="43">
        <v>855</v>
      </c>
      <c r="J13" s="46"/>
      <c r="K13" s="19">
        <v>1309</v>
      </c>
      <c r="L13" s="22"/>
      <c r="M13" s="43">
        <v>1357</v>
      </c>
      <c r="N13" s="46"/>
      <c r="O13" s="19">
        <f>S13-K13-G13-C13</f>
        <v>2140</v>
      </c>
      <c r="P13" s="22"/>
      <c r="Q13" s="43">
        <f>U13-M13-I13-E13</f>
        <v>1871</v>
      </c>
      <c r="R13" s="46"/>
      <c r="S13" s="19">
        <v>5029</v>
      </c>
      <c r="T13" s="18"/>
      <c r="U13" s="43">
        <v>4688</v>
      </c>
    </row>
    <row r="14" spans="1:21" ht="13.5" customHeight="1" x14ac:dyDescent="0.2">
      <c r="A14" s="21" t="s">
        <v>50</v>
      </c>
      <c r="B14" s="23"/>
      <c r="C14" s="24">
        <f>C13/C7</f>
        <v>3.234335066537411E-2</v>
      </c>
      <c r="D14" s="23"/>
      <c r="E14" s="47">
        <f>E13/E7</f>
        <v>2.5286299423221598E-2</v>
      </c>
      <c r="F14" s="23"/>
      <c r="G14" s="24">
        <f>G13/G7</f>
        <v>3.3808895815849421E-2</v>
      </c>
      <c r="H14" s="23"/>
      <c r="I14" s="47">
        <f>I13/I7</f>
        <v>3.3184552687754706E-2</v>
      </c>
      <c r="J14" s="25"/>
      <c r="K14" s="24">
        <f>K13/K7</f>
        <v>5.290385159439033E-2</v>
      </c>
      <c r="L14" s="23"/>
      <c r="M14" s="47">
        <f>M13/M7</f>
        <v>5.7419709727922819E-2</v>
      </c>
      <c r="N14" s="25"/>
      <c r="O14" s="24">
        <f>O13/O7</f>
        <v>8.5531574740207839E-2</v>
      </c>
      <c r="P14" s="23"/>
      <c r="Q14" s="47">
        <f>Q13/Q7</f>
        <v>7.4965942783876915E-2</v>
      </c>
      <c r="R14" s="25"/>
      <c r="S14" s="24">
        <f>S13/S7</f>
        <v>5.1590069757899058E-2</v>
      </c>
      <c r="T14" s="26"/>
      <c r="U14" s="47">
        <f>U13/U7</f>
        <v>4.7699477015119757E-2</v>
      </c>
    </row>
    <row r="15" spans="1:21" ht="13.5" customHeight="1" x14ac:dyDescent="0.2">
      <c r="A15" s="21" t="s">
        <v>51</v>
      </c>
      <c r="B15" s="22"/>
      <c r="C15" s="19">
        <v>1272</v>
      </c>
      <c r="D15" s="22"/>
      <c r="E15" s="45">
        <v>1317</v>
      </c>
      <c r="F15" s="22"/>
      <c r="G15" s="19">
        <f>2756-C15</f>
        <v>1484</v>
      </c>
      <c r="H15" s="22"/>
      <c r="I15" s="45">
        <f>2650-E15</f>
        <v>1333</v>
      </c>
      <c r="J15" s="46"/>
      <c r="K15" s="19">
        <f>4454-G15-C15</f>
        <v>1698</v>
      </c>
      <c r="L15" s="22"/>
      <c r="M15" s="45">
        <f>4058-I15-E15</f>
        <v>1408</v>
      </c>
      <c r="N15" s="46"/>
      <c r="O15" s="19">
        <f>S15-K15-G15-C15</f>
        <v>2436</v>
      </c>
      <c r="P15" s="22"/>
      <c r="Q15" s="45">
        <f>U15-M15-I15-E15</f>
        <v>2050</v>
      </c>
      <c r="R15" s="46"/>
      <c r="S15" s="19">
        <v>6890</v>
      </c>
      <c r="T15" s="50"/>
      <c r="U15" s="45">
        <v>6108</v>
      </c>
    </row>
    <row r="16" spans="1:21" ht="13.5" customHeight="1" x14ac:dyDescent="0.2">
      <c r="A16" s="21" t="s">
        <v>52</v>
      </c>
      <c r="B16" s="23"/>
      <c r="C16" s="24">
        <f>C15/C7</f>
        <v>5.6050057283863579E-2</v>
      </c>
      <c r="D16" s="23"/>
      <c r="E16" s="47">
        <f>E15/E7</f>
        <v>5.5044721223773303E-2</v>
      </c>
      <c r="F16" s="23"/>
      <c r="G16" s="24">
        <f>G15/G7</f>
        <v>5.9305438996123568E-2</v>
      </c>
      <c r="H16" s="23"/>
      <c r="I16" s="47">
        <v>5.1668669328268538E-2</v>
      </c>
      <c r="J16" s="25"/>
      <c r="K16" s="24">
        <f>K15/K7</f>
        <v>6.8625469829850863E-2</v>
      </c>
      <c r="L16" s="23"/>
      <c r="M16" s="47">
        <f>M15/M7</f>
        <v>5.9577709135530822E-2</v>
      </c>
      <c r="N16" s="25"/>
      <c r="O16" s="24">
        <f>O15/O7</f>
        <v>9.7362110311750599E-2</v>
      </c>
      <c r="P16" s="23"/>
      <c r="Q16" s="47">
        <f>Q15/Q7</f>
        <v>8.2137991826268131E-2</v>
      </c>
      <c r="R16" s="25"/>
      <c r="S16" s="24">
        <f>S15/S7</f>
        <v>7.0681165367254828E-2</v>
      </c>
      <c r="T16" s="26"/>
      <c r="U16" s="47">
        <v>6.1898295466061327E-2</v>
      </c>
    </row>
    <row r="17" spans="1:21" ht="13.5" customHeight="1" x14ac:dyDescent="0.2">
      <c r="A17" s="11" t="s">
        <v>53</v>
      </c>
      <c r="B17" s="10"/>
      <c r="C17" s="10"/>
      <c r="D17" s="10"/>
      <c r="E17" s="10"/>
      <c r="F17" s="10"/>
      <c r="G17" s="10"/>
      <c r="H17" s="10"/>
      <c r="I17" s="10"/>
      <c r="J17" s="10"/>
      <c r="K17" s="10"/>
      <c r="L17" s="10"/>
      <c r="M17" s="10"/>
      <c r="N17" s="10"/>
      <c r="O17" s="10"/>
      <c r="P17" s="10"/>
      <c r="Q17" s="10"/>
      <c r="R17" s="10"/>
      <c r="S17" s="19">
        <v>16295</v>
      </c>
      <c r="T17" s="18"/>
      <c r="U17" s="45">
        <v>14486</v>
      </c>
    </row>
    <row r="18" spans="1:21" ht="13.5" customHeight="1" x14ac:dyDescent="0.2">
      <c r="A18" s="11"/>
      <c r="B18" s="10"/>
      <c r="C18" s="10"/>
      <c r="D18" s="10"/>
      <c r="E18" s="10"/>
      <c r="F18" s="10"/>
      <c r="G18" s="10"/>
      <c r="H18" s="10"/>
      <c r="I18" s="10"/>
      <c r="J18" s="10"/>
      <c r="K18" s="10"/>
      <c r="L18" s="10"/>
      <c r="M18" s="10"/>
      <c r="N18" s="10"/>
      <c r="O18" s="10"/>
      <c r="P18" s="10"/>
      <c r="Q18" s="10"/>
      <c r="R18" s="10"/>
      <c r="S18" s="30"/>
      <c r="T18" s="30"/>
      <c r="U18" s="30"/>
    </row>
    <row r="19" spans="1:21" ht="13.5" customHeight="1" x14ac:dyDescent="0.2">
      <c r="A19" s="17" t="s">
        <v>17</v>
      </c>
      <c r="B19" s="31"/>
      <c r="C19" s="19"/>
      <c r="D19" s="31"/>
      <c r="E19" s="45"/>
      <c r="F19" s="31"/>
      <c r="G19" s="19"/>
      <c r="H19" s="31"/>
      <c r="I19" s="45"/>
      <c r="J19" s="31"/>
      <c r="K19" s="19"/>
      <c r="L19" s="31"/>
      <c r="M19" s="45"/>
      <c r="N19" s="31"/>
      <c r="O19" s="19"/>
      <c r="P19" s="31"/>
      <c r="Q19" s="45"/>
      <c r="R19" s="31"/>
      <c r="S19" s="19"/>
      <c r="T19" s="32"/>
      <c r="U19" s="45"/>
    </row>
    <row r="20" spans="1:21" ht="13.5" customHeight="1" x14ac:dyDescent="0.2">
      <c r="A20" s="21" t="s">
        <v>16</v>
      </c>
      <c r="B20" s="31"/>
      <c r="C20" s="19">
        <v>19326</v>
      </c>
      <c r="D20" s="31"/>
      <c r="E20" s="45">
        <v>20001</v>
      </c>
      <c r="F20" s="31"/>
      <c r="G20" s="19">
        <v>22192</v>
      </c>
      <c r="H20" s="31"/>
      <c r="I20" s="45">
        <v>22165</v>
      </c>
      <c r="J20" s="31"/>
      <c r="K20" s="19">
        <v>21111</v>
      </c>
      <c r="L20" s="31"/>
      <c r="M20" s="45">
        <v>20433</v>
      </c>
      <c r="N20" s="31"/>
      <c r="O20" s="19">
        <f>S20-K20-G20-C20</f>
        <v>23217</v>
      </c>
      <c r="P20" s="31"/>
      <c r="Q20" s="45">
        <f>U20-M20-I20-E20</f>
        <v>23143</v>
      </c>
      <c r="R20" s="31"/>
      <c r="S20" s="19">
        <v>85846</v>
      </c>
      <c r="T20" s="32"/>
      <c r="U20" s="45">
        <v>85742</v>
      </c>
    </row>
    <row r="21" spans="1:21" ht="13.5" customHeight="1" x14ac:dyDescent="0.2">
      <c r="A21" s="21" t="s">
        <v>15</v>
      </c>
      <c r="B21" s="31"/>
      <c r="C21" s="19">
        <v>1881</v>
      </c>
      <c r="D21" s="31"/>
      <c r="E21" s="45">
        <v>1877</v>
      </c>
      <c r="F21" s="31"/>
      <c r="G21" s="19">
        <v>1919</v>
      </c>
      <c r="H21" s="31"/>
      <c r="I21" s="45">
        <v>2244</v>
      </c>
      <c r="J21" s="31"/>
      <c r="K21" s="19">
        <v>930</v>
      </c>
      <c r="L21" s="31"/>
      <c r="M21" s="45">
        <v>1758</v>
      </c>
      <c r="N21" s="31"/>
      <c r="O21" s="19">
        <f>S21-K21-G21-C21</f>
        <v>1452</v>
      </c>
      <c r="P21" s="31"/>
      <c r="Q21" s="45">
        <f>U21-M21-I21-E21</f>
        <v>2009</v>
      </c>
      <c r="R21" s="31"/>
      <c r="S21" s="19">
        <v>6182</v>
      </c>
      <c r="T21" s="32"/>
      <c r="U21" s="45">
        <v>7888</v>
      </c>
    </row>
    <row r="22" spans="1:21" ht="13.5" customHeight="1" x14ac:dyDescent="0.2">
      <c r="A22" s="21" t="s">
        <v>37</v>
      </c>
      <c r="B22" s="25"/>
      <c r="C22" s="24">
        <f>C21/C20</f>
        <v>9.7330021732381242E-2</v>
      </c>
      <c r="D22" s="25"/>
      <c r="E22" s="47">
        <f>E21/E20</f>
        <v>9.3845307734613276E-2</v>
      </c>
      <c r="F22" s="25"/>
      <c r="G22" s="24">
        <f>G21/G20</f>
        <v>8.6472602739726026E-2</v>
      </c>
      <c r="H22" s="25"/>
      <c r="I22" s="47">
        <f>I21/I20</f>
        <v>0.10124069478908189</v>
      </c>
      <c r="J22" s="25"/>
      <c r="K22" s="24">
        <f>K21/K20</f>
        <v>4.405286343612335E-2</v>
      </c>
      <c r="L22" s="25"/>
      <c r="M22" s="47">
        <f>M21/M20</f>
        <v>8.6037292614887684E-2</v>
      </c>
      <c r="N22" s="25"/>
      <c r="O22" s="24">
        <f>O21/O20</f>
        <v>6.2540379894043152E-2</v>
      </c>
      <c r="P22" s="25"/>
      <c r="Q22" s="47">
        <f>Q21/Q20</f>
        <v>8.6808106122801709E-2</v>
      </c>
      <c r="R22" s="25"/>
      <c r="S22" s="24">
        <f>S21/S20</f>
        <v>7.2012673857838452E-2</v>
      </c>
      <c r="T22" s="33"/>
      <c r="U22" s="47">
        <f>U21/U20</f>
        <v>9.1996920995544768E-2</v>
      </c>
    </row>
    <row r="23" spans="1:21" ht="13.5" customHeight="1" x14ac:dyDescent="0.2">
      <c r="A23" s="21" t="s">
        <v>34</v>
      </c>
      <c r="B23" s="31"/>
      <c r="C23" s="19"/>
      <c r="D23" s="31"/>
      <c r="E23" s="45"/>
      <c r="F23" s="31"/>
      <c r="G23" s="19"/>
      <c r="H23" s="31"/>
      <c r="I23" s="45"/>
      <c r="J23" s="31"/>
      <c r="K23" s="19"/>
      <c r="L23" s="31"/>
      <c r="M23" s="45"/>
      <c r="N23" s="31"/>
      <c r="O23" s="19"/>
      <c r="P23" s="31"/>
      <c r="Q23" s="45"/>
      <c r="R23" s="10"/>
      <c r="S23" s="24">
        <v>0.498</v>
      </c>
      <c r="T23" s="33"/>
      <c r="U23" s="51">
        <v>0.77700000000000002</v>
      </c>
    </row>
    <row r="24" spans="1:21" ht="13.5" customHeight="1" x14ac:dyDescent="0.2">
      <c r="A24" s="21" t="s">
        <v>54</v>
      </c>
      <c r="B24" s="31"/>
      <c r="C24" s="19">
        <v>302</v>
      </c>
      <c r="D24" s="31"/>
      <c r="E24" s="45">
        <v>1599</v>
      </c>
      <c r="F24" s="31"/>
      <c r="G24" s="19">
        <v>1642</v>
      </c>
      <c r="H24" s="31"/>
      <c r="I24" s="45">
        <v>436</v>
      </c>
      <c r="J24" s="31"/>
      <c r="K24" s="19">
        <v>98</v>
      </c>
      <c r="L24" s="31"/>
      <c r="M24" s="45">
        <v>668</v>
      </c>
      <c r="N24" s="31"/>
      <c r="O24" s="19">
        <f>S24-K24-G24-C24</f>
        <v>671</v>
      </c>
      <c r="P24" s="31"/>
      <c r="Q24" s="45">
        <f>U24-M24-I24-E24</f>
        <v>1756</v>
      </c>
      <c r="R24" s="31"/>
      <c r="S24" s="19">
        <v>2713</v>
      </c>
      <c r="T24" s="32"/>
      <c r="U24" s="45">
        <v>4459</v>
      </c>
    </row>
    <row r="25" spans="1:21" ht="13.5" customHeight="1" x14ac:dyDescent="0.2">
      <c r="A25" s="21" t="s">
        <v>33</v>
      </c>
      <c r="B25" s="31"/>
      <c r="C25" s="18"/>
      <c r="D25" s="31"/>
      <c r="E25" s="52"/>
      <c r="F25" s="31"/>
      <c r="G25" s="18"/>
      <c r="H25" s="31"/>
      <c r="I25" s="52"/>
      <c r="J25" s="31"/>
      <c r="K25" s="18"/>
      <c r="L25" s="31"/>
      <c r="M25" s="52"/>
      <c r="N25" s="31"/>
      <c r="O25" s="18"/>
      <c r="P25" s="31"/>
      <c r="Q25" s="52"/>
      <c r="R25" s="31"/>
      <c r="S25" s="19">
        <v>19488</v>
      </c>
      <c r="T25" s="32"/>
      <c r="U25" s="45">
        <v>19787</v>
      </c>
    </row>
    <row r="26" spans="1:21" ht="13.5" customHeight="1" x14ac:dyDescent="0.2">
      <c r="A26" s="11"/>
      <c r="B26" s="10"/>
      <c r="C26" s="10"/>
      <c r="D26" s="10"/>
      <c r="E26" s="10"/>
      <c r="F26" s="10"/>
      <c r="G26" s="10"/>
      <c r="H26" s="10"/>
      <c r="I26" s="10"/>
      <c r="J26" s="10"/>
      <c r="K26" s="10"/>
      <c r="L26" s="10"/>
      <c r="M26" s="10"/>
      <c r="N26" s="10"/>
      <c r="O26" s="10"/>
      <c r="P26" s="10"/>
      <c r="Q26" s="10"/>
      <c r="R26" s="10"/>
      <c r="S26" s="30"/>
      <c r="T26" s="30"/>
      <c r="U26" s="30"/>
    </row>
    <row r="27" spans="1:21" ht="13.5" customHeight="1" x14ac:dyDescent="0.2">
      <c r="A27" s="17" t="s">
        <v>14</v>
      </c>
      <c r="B27" s="31"/>
      <c r="C27" s="19"/>
      <c r="D27" s="31"/>
      <c r="E27" s="45"/>
      <c r="F27" s="31"/>
      <c r="G27" s="19"/>
      <c r="H27" s="31"/>
      <c r="I27" s="45"/>
      <c r="J27" s="31"/>
      <c r="K27" s="19"/>
      <c r="L27" s="31"/>
      <c r="M27" s="45"/>
      <c r="N27" s="31"/>
      <c r="O27" s="19"/>
      <c r="P27" s="31"/>
      <c r="Q27" s="45"/>
      <c r="R27" s="31"/>
      <c r="S27" s="19"/>
      <c r="T27" s="32"/>
      <c r="U27" s="45"/>
    </row>
    <row r="28" spans="1:21" ht="13.5" customHeight="1" x14ac:dyDescent="0.2">
      <c r="A28" s="21" t="s">
        <v>12</v>
      </c>
      <c r="B28" s="31"/>
      <c r="C28" s="19">
        <v>524</v>
      </c>
      <c r="D28" s="31"/>
      <c r="E28" s="45">
        <v>620</v>
      </c>
      <c r="F28" s="31"/>
      <c r="G28" s="19">
        <v>658</v>
      </c>
      <c r="H28" s="31"/>
      <c r="I28" s="45">
        <v>695</v>
      </c>
      <c r="J28" s="31"/>
      <c r="K28" s="19">
        <v>476</v>
      </c>
      <c r="L28" s="31"/>
      <c r="M28" s="45">
        <v>512</v>
      </c>
      <c r="N28" s="31"/>
      <c r="O28" s="19">
        <f>S28-K28-G28-C28</f>
        <v>515</v>
      </c>
      <c r="P28" s="31"/>
      <c r="Q28" s="45">
        <f>U28-M28-I28-E28</f>
        <v>445</v>
      </c>
      <c r="R28" s="31"/>
      <c r="S28" s="19">
        <v>2173</v>
      </c>
      <c r="T28" s="32"/>
      <c r="U28" s="45">
        <v>2272</v>
      </c>
    </row>
    <row r="29" spans="1:21" ht="13.5" customHeight="1" x14ac:dyDescent="0.2">
      <c r="A29" s="21" t="s">
        <v>11</v>
      </c>
      <c r="B29" s="31"/>
      <c r="C29" s="19">
        <v>77</v>
      </c>
      <c r="D29" s="31"/>
      <c r="E29" s="45">
        <v>125</v>
      </c>
      <c r="F29" s="31"/>
      <c r="G29" s="19">
        <v>98</v>
      </c>
      <c r="H29" s="31"/>
      <c r="I29" s="45">
        <v>104</v>
      </c>
      <c r="J29" s="31"/>
      <c r="K29" s="19">
        <v>33</v>
      </c>
      <c r="L29" s="31"/>
      <c r="M29" s="45">
        <v>53</v>
      </c>
      <c r="N29" s="31"/>
      <c r="O29" s="19">
        <f>S29-K29-G29-C29</f>
        <v>-33</v>
      </c>
      <c r="P29" s="31"/>
      <c r="Q29" s="45">
        <f>U29-M29-I29-E29</f>
        <v>-75</v>
      </c>
      <c r="R29" s="31"/>
      <c r="S29" s="19">
        <v>175</v>
      </c>
      <c r="T29" s="32"/>
      <c r="U29" s="45">
        <v>207</v>
      </c>
    </row>
    <row r="30" spans="1:21" ht="13.5" customHeight="1" x14ac:dyDescent="0.2">
      <c r="A30" s="21" t="s">
        <v>34</v>
      </c>
      <c r="B30" s="10"/>
      <c r="C30" s="26"/>
      <c r="D30" s="10"/>
      <c r="E30" s="53"/>
      <c r="F30" s="10"/>
      <c r="G30" s="26"/>
      <c r="H30" s="10"/>
      <c r="I30" s="53"/>
      <c r="J30" s="10"/>
      <c r="K30" s="26"/>
      <c r="L30" s="10"/>
      <c r="M30" s="53"/>
      <c r="N30" s="10"/>
      <c r="O30" s="26"/>
      <c r="P30" s="10"/>
      <c r="Q30" s="53"/>
      <c r="R30" s="10"/>
      <c r="S30" s="24">
        <v>0.28399999999999997</v>
      </c>
      <c r="T30" s="33"/>
      <c r="U30" s="47">
        <v>0.34</v>
      </c>
    </row>
    <row r="31" spans="1:21" ht="13.5" customHeight="1" x14ac:dyDescent="0.2">
      <c r="A31" s="11"/>
      <c r="B31" s="10"/>
      <c r="C31" s="10"/>
      <c r="D31" s="10"/>
      <c r="E31" s="10"/>
      <c r="F31" s="10"/>
      <c r="G31" s="10"/>
      <c r="H31" s="10"/>
      <c r="I31" s="10"/>
      <c r="J31" s="10"/>
      <c r="K31" s="10"/>
      <c r="L31" s="10"/>
      <c r="M31" s="10"/>
      <c r="N31" s="10"/>
      <c r="O31" s="10"/>
      <c r="P31" s="10"/>
      <c r="Q31" s="10"/>
      <c r="R31" s="10"/>
      <c r="S31" s="30"/>
      <c r="T31" s="30"/>
      <c r="U31" s="30"/>
    </row>
    <row r="32" spans="1:21" ht="13.5" customHeight="1" x14ac:dyDescent="0.2">
      <c r="A32" s="17" t="s">
        <v>13</v>
      </c>
      <c r="B32" s="31"/>
      <c r="C32" s="19"/>
      <c r="D32" s="31"/>
      <c r="E32" s="45"/>
      <c r="F32" s="31"/>
      <c r="G32" s="19"/>
      <c r="H32" s="31"/>
      <c r="I32" s="45"/>
      <c r="J32" s="31"/>
      <c r="K32" s="19"/>
      <c r="L32" s="31"/>
      <c r="M32" s="45"/>
      <c r="N32" s="31"/>
      <c r="O32" s="19"/>
      <c r="P32" s="31"/>
      <c r="Q32" s="45"/>
      <c r="R32" s="31"/>
      <c r="S32" s="19"/>
      <c r="T32" s="31"/>
      <c r="U32" s="45"/>
    </row>
    <row r="33" spans="1:21" ht="13.5" customHeight="1" x14ac:dyDescent="0.2">
      <c r="A33" s="21" t="s">
        <v>12</v>
      </c>
      <c r="B33" s="31"/>
      <c r="C33" s="19">
        <v>6674</v>
      </c>
      <c r="D33" s="31"/>
      <c r="E33" s="45">
        <v>7046</v>
      </c>
      <c r="F33" s="31"/>
      <c r="G33" s="19">
        <v>7141</v>
      </c>
      <c r="H33" s="31"/>
      <c r="I33" s="45">
        <v>7044</v>
      </c>
      <c r="J33" s="31"/>
      <c r="K33" s="19">
        <v>7333</v>
      </c>
      <c r="L33" s="31"/>
      <c r="M33" s="45">
        <v>6679</v>
      </c>
      <c r="N33" s="31"/>
      <c r="O33" s="19">
        <f>S33-K33-G33-C33</f>
        <v>7017</v>
      </c>
      <c r="P33" s="31"/>
      <c r="Q33" s="45">
        <f>U33-M33-I33-E33</f>
        <v>6798</v>
      </c>
      <c r="R33" s="31"/>
      <c r="S33" s="19">
        <v>28165</v>
      </c>
      <c r="T33" s="31"/>
      <c r="U33" s="45">
        <v>27567</v>
      </c>
    </row>
    <row r="34" spans="1:21" ht="13.5" customHeight="1" x14ac:dyDescent="0.2">
      <c r="A34" s="21" t="s">
        <v>11</v>
      </c>
      <c r="B34" s="31"/>
      <c r="C34" s="19">
        <v>569</v>
      </c>
      <c r="D34" s="31"/>
      <c r="E34" s="45">
        <v>604</v>
      </c>
      <c r="F34" s="31"/>
      <c r="G34" s="19">
        <v>607</v>
      </c>
      <c r="H34" s="31"/>
      <c r="I34" s="45">
        <v>588</v>
      </c>
      <c r="J34" s="31"/>
      <c r="K34" s="19">
        <v>527</v>
      </c>
      <c r="L34" s="31"/>
      <c r="M34" s="45">
        <v>607</v>
      </c>
      <c r="N34" s="31"/>
      <c r="O34" s="19">
        <f>S34-K34-G34-C34</f>
        <v>487</v>
      </c>
      <c r="P34" s="31"/>
      <c r="Q34" s="45">
        <f>U34-M34-I34-E34</f>
        <v>395</v>
      </c>
      <c r="R34" s="31"/>
      <c r="S34" s="19">
        <v>2190</v>
      </c>
      <c r="T34" s="31"/>
      <c r="U34" s="45">
        <v>2194</v>
      </c>
    </row>
    <row r="35" spans="1:21" ht="13.5" customHeight="1" x14ac:dyDescent="0.2">
      <c r="A35" s="21" t="s">
        <v>35</v>
      </c>
      <c r="B35" s="10"/>
      <c r="C35" s="26"/>
      <c r="D35" s="10"/>
      <c r="E35" s="53"/>
      <c r="F35" s="10"/>
      <c r="G35" s="26"/>
      <c r="H35" s="10"/>
      <c r="I35" s="53"/>
      <c r="J35" s="10"/>
      <c r="K35" s="26"/>
      <c r="L35" s="10"/>
      <c r="M35" s="53"/>
      <c r="N35" s="10"/>
      <c r="O35" s="26"/>
      <c r="P35" s="10"/>
      <c r="Q35" s="53"/>
      <c r="R35" s="10"/>
      <c r="S35" s="24">
        <v>0.14799999999999999</v>
      </c>
      <c r="T35" s="10"/>
      <c r="U35" s="47">
        <v>0.18099999999999999</v>
      </c>
    </row>
    <row r="36" spans="1:21" ht="13.5" customHeight="1" x14ac:dyDescent="0.2">
      <c r="A36" s="21" t="s">
        <v>36</v>
      </c>
      <c r="B36" s="10"/>
      <c r="C36" s="26"/>
      <c r="D36" s="10"/>
      <c r="E36" s="53"/>
      <c r="F36" s="10"/>
      <c r="G36" s="26"/>
      <c r="H36" s="10"/>
      <c r="I36" s="53"/>
      <c r="J36" s="10"/>
      <c r="K36" s="26"/>
      <c r="L36" s="10"/>
      <c r="M36" s="53"/>
      <c r="N36" s="10"/>
      <c r="O36" s="26"/>
      <c r="P36" s="10"/>
      <c r="Q36" s="53"/>
      <c r="R36" s="10"/>
      <c r="S36" s="24">
        <v>0.5</v>
      </c>
      <c r="T36" s="10"/>
      <c r="U36" s="47">
        <v>0.46800000000000003</v>
      </c>
    </row>
    <row r="37" spans="1:21" ht="13.5" customHeight="1" x14ac:dyDescent="0.2">
      <c r="A37" s="11"/>
      <c r="B37" s="10"/>
      <c r="C37" s="10"/>
      <c r="D37" s="10"/>
      <c r="E37" s="10"/>
      <c r="F37" s="10"/>
      <c r="G37" s="10"/>
      <c r="H37" s="10"/>
      <c r="I37" s="10"/>
      <c r="J37" s="10"/>
      <c r="K37" s="10"/>
      <c r="L37" s="10"/>
      <c r="M37" s="10"/>
      <c r="N37" s="10"/>
      <c r="O37" s="10"/>
      <c r="P37" s="10"/>
      <c r="Q37" s="10"/>
      <c r="R37" s="10"/>
      <c r="S37" s="30"/>
      <c r="T37" s="30"/>
      <c r="U37" s="30"/>
    </row>
    <row r="38" spans="1:21" ht="13.5" customHeight="1" x14ac:dyDescent="0.2">
      <c r="A38" s="17" t="s">
        <v>31</v>
      </c>
      <c r="B38" s="31"/>
      <c r="C38" s="19"/>
      <c r="D38" s="31"/>
      <c r="E38" s="45"/>
      <c r="F38" s="31"/>
      <c r="G38" s="19"/>
      <c r="H38" s="31"/>
      <c r="I38" s="45"/>
      <c r="J38" s="31"/>
      <c r="K38" s="19"/>
      <c r="L38" s="31"/>
      <c r="M38" s="45"/>
      <c r="N38" s="31"/>
      <c r="O38" s="19"/>
      <c r="P38" s="31"/>
      <c r="Q38" s="45"/>
      <c r="R38" s="31"/>
      <c r="S38" s="19"/>
      <c r="T38" s="31"/>
      <c r="U38" s="45"/>
    </row>
    <row r="39" spans="1:21" ht="13.5" customHeight="1" x14ac:dyDescent="0.2">
      <c r="A39" s="21" t="s">
        <v>12</v>
      </c>
      <c r="B39" s="31"/>
      <c r="C39" s="19">
        <v>2</v>
      </c>
      <c r="D39" s="31"/>
      <c r="E39" s="45">
        <v>2</v>
      </c>
      <c r="F39" s="31"/>
      <c r="G39" s="19">
        <v>1</v>
      </c>
      <c r="H39" s="31"/>
      <c r="I39" s="45">
        <v>1</v>
      </c>
      <c r="J39" s="31"/>
      <c r="K39" s="19">
        <v>1</v>
      </c>
      <c r="L39" s="31"/>
      <c r="M39" s="45">
        <v>1</v>
      </c>
      <c r="N39" s="31"/>
      <c r="O39" s="19">
        <f>S39-K39-G39-C39</f>
        <v>2</v>
      </c>
      <c r="P39" s="31"/>
      <c r="Q39" s="45">
        <f>U39-M39-I39-E39</f>
        <v>3</v>
      </c>
      <c r="R39" s="31"/>
      <c r="S39" s="19">
        <v>6</v>
      </c>
      <c r="T39" s="31"/>
      <c r="U39" s="45">
        <v>7</v>
      </c>
    </row>
    <row r="40" spans="1:21" ht="13.5" customHeight="1" x14ac:dyDescent="0.2">
      <c r="A40" s="21" t="s">
        <v>11</v>
      </c>
      <c r="B40" s="31"/>
      <c r="C40" s="19">
        <v>9</v>
      </c>
      <c r="D40" s="31"/>
      <c r="E40" s="45">
        <v>4</v>
      </c>
      <c r="F40" s="31"/>
      <c r="G40" s="19">
        <v>7</v>
      </c>
      <c r="H40" s="31"/>
      <c r="I40" s="45">
        <v>8</v>
      </c>
      <c r="J40" s="31"/>
      <c r="K40" s="19">
        <v>6</v>
      </c>
      <c r="L40" s="31"/>
      <c r="M40" s="45">
        <v>-12</v>
      </c>
      <c r="N40" s="31"/>
      <c r="O40" s="19">
        <f>S40-K40-G40-C40</f>
        <v>-49</v>
      </c>
      <c r="P40" s="31"/>
      <c r="Q40" s="45">
        <f>U40-M40-I40-E40</f>
        <v>14</v>
      </c>
      <c r="R40" s="31"/>
      <c r="S40" s="19">
        <v>-27</v>
      </c>
      <c r="T40" s="31"/>
      <c r="U40" s="45">
        <v>14</v>
      </c>
    </row>
    <row r="41" spans="1:21" ht="13.5" customHeight="1" x14ac:dyDescent="0.2">
      <c r="A41" s="11"/>
      <c r="B41" s="10"/>
      <c r="C41" s="10"/>
      <c r="D41" s="10"/>
      <c r="E41" s="10"/>
      <c r="F41" s="10"/>
      <c r="G41" s="10"/>
      <c r="H41" s="10"/>
      <c r="I41" s="10"/>
      <c r="J41" s="10"/>
      <c r="K41" s="10"/>
      <c r="L41" s="10"/>
      <c r="M41" s="10"/>
      <c r="N41" s="10"/>
      <c r="O41" s="10"/>
      <c r="P41" s="10"/>
      <c r="Q41" s="10"/>
      <c r="R41" s="10"/>
      <c r="S41" s="30"/>
      <c r="T41" s="30"/>
      <c r="U41" s="30"/>
    </row>
    <row r="42" spans="1:21" ht="13.5" customHeight="1" x14ac:dyDescent="0.2">
      <c r="A42" s="17" t="s">
        <v>32</v>
      </c>
      <c r="B42" s="31"/>
      <c r="C42" s="19"/>
      <c r="D42" s="31"/>
      <c r="E42" s="45"/>
      <c r="F42" s="31"/>
      <c r="G42" s="19"/>
      <c r="H42" s="31"/>
      <c r="I42" s="45"/>
      <c r="J42" s="31"/>
      <c r="K42" s="19"/>
      <c r="L42" s="31"/>
      <c r="M42" s="45"/>
      <c r="N42" s="31"/>
      <c r="O42" s="19"/>
      <c r="P42" s="31"/>
      <c r="Q42" s="45"/>
      <c r="R42" s="31"/>
      <c r="S42" s="19"/>
      <c r="T42" s="31"/>
      <c r="U42" s="45"/>
    </row>
    <row r="43" spans="1:21" ht="13.5" customHeight="1" x14ac:dyDescent="0.2">
      <c r="A43" s="21" t="s">
        <v>12</v>
      </c>
      <c r="B43" s="31"/>
      <c r="C43" s="19">
        <v>-3832</v>
      </c>
      <c r="D43" s="31"/>
      <c r="E43" s="45">
        <v>-3743</v>
      </c>
      <c r="F43" s="31"/>
      <c r="G43" s="19">
        <v>-4969</v>
      </c>
      <c r="H43" s="31"/>
      <c r="I43" s="45">
        <v>-4140</v>
      </c>
      <c r="J43" s="31"/>
      <c r="K43" s="19">
        <v>-4178</v>
      </c>
      <c r="L43" s="31"/>
      <c r="M43" s="45">
        <v>-3992</v>
      </c>
      <c r="N43" s="31"/>
      <c r="O43" s="19">
        <f>S43-K43-G43-C43</f>
        <v>-5731</v>
      </c>
      <c r="P43" s="31"/>
      <c r="Q43" s="45">
        <f>U43-M43-I43-E43</f>
        <v>-5431</v>
      </c>
      <c r="R43" s="31"/>
      <c r="S43" s="19">
        <v>-18710</v>
      </c>
      <c r="T43" s="31"/>
      <c r="U43" s="45">
        <v>-17306</v>
      </c>
    </row>
    <row r="44" spans="1:21" ht="13.5" customHeight="1" x14ac:dyDescent="0.2">
      <c r="A44" s="21" t="s">
        <v>11</v>
      </c>
      <c r="B44" s="31"/>
      <c r="C44" s="19">
        <v>197</v>
      </c>
      <c r="D44" s="31"/>
      <c r="E44" s="45">
        <v>211</v>
      </c>
      <c r="F44" s="31"/>
      <c r="G44" s="19">
        <v>115</v>
      </c>
      <c r="H44" s="31"/>
      <c r="I44" s="45">
        <v>-12</v>
      </c>
      <c r="J44" s="31"/>
      <c r="K44" s="19">
        <v>249</v>
      </c>
      <c r="L44" s="31"/>
      <c r="M44" s="45">
        <v>-22</v>
      </c>
      <c r="N44" s="31"/>
      <c r="O44" s="19">
        <f>S44-K44-G44-C44</f>
        <v>40</v>
      </c>
      <c r="P44" s="31"/>
      <c r="Q44" s="45">
        <f>U44-M44-I44-E44</f>
        <v>-581</v>
      </c>
      <c r="R44" s="31"/>
      <c r="S44" s="19">
        <v>601</v>
      </c>
      <c r="T44" s="31"/>
      <c r="U44" s="45">
        <v>-404</v>
      </c>
    </row>
    <row r="45" spans="1:21" ht="13.5" customHeight="1" x14ac:dyDescent="0.2">
      <c r="A45" s="36"/>
      <c r="B45" s="31"/>
      <c r="C45" s="18"/>
      <c r="D45" s="31"/>
      <c r="E45" s="52"/>
      <c r="F45" s="31"/>
      <c r="G45" s="18"/>
      <c r="H45" s="31"/>
      <c r="I45" s="52"/>
      <c r="J45" s="31"/>
      <c r="K45" s="18"/>
      <c r="L45" s="31"/>
      <c r="M45" s="52"/>
      <c r="N45" s="31"/>
      <c r="O45" s="18"/>
      <c r="P45" s="31"/>
      <c r="Q45" s="52"/>
      <c r="R45" s="31"/>
      <c r="S45" s="18"/>
      <c r="T45" s="31"/>
      <c r="U45" s="52"/>
    </row>
    <row r="46" spans="1:21" ht="13.5" customHeight="1" x14ac:dyDescent="0.2">
      <c r="A46" s="11" t="s">
        <v>56</v>
      </c>
      <c r="B46" s="10"/>
      <c r="C46" s="11"/>
      <c r="D46" s="10"/>
      <c r="E46" s="11"/>
      <c r="F46" s="10"/>
      <c r="G46" s="11"/>
      <c r="H46" s="10"/>
      <c r="I46" s="11"/>
      <c r="J46" s="11"/>
      <c r="K46" s="11"/>
      <c r="L46" s="10"/>
      <c r="M46" s="11"/>
      <c r="N46" s="11"/>
      <c r="O46" s="11"/>
      <c r="P46" s="10"/>
      <c r="Q46" s="11"/>
      <c r="R46" s="11"/>
      <c r="S46" s="12"/>
      <c r="T46" s="12"/>
      <c r="U46" s="12"/>
    </row>
    <row r="47" spans="1:21" ht="13.5" customHeight="1" x14ac:dyDescent="0.2">
      <c r="A47" s="11" t="s">
        <v>43</v>
      </c>
      <c r="B47" s="10"/>
      <c r="C47" s="11"/>
      <c r="D47" s="10"/>
      <c r="E47" s="11"/>
      <c r="F47" s="10"/>
      <c r="G47" s="11"/>
      <c r="H47" s="10"/>
      <c r="I47" s="11"/>
      <c r="J47" s="11"/>
      <c r="K47" s="11"/>
      <c r="L47" s="10"/>
      <c r="M47" s="11"/>
      <c r="N47" s="11"/>
      <c r="O47" s="11"/>
      <c r="P47" s="10"/>
      <c r="Q47" s="11"/>
      <c r="R47" s="11"/>
      <c r="S47" s="12"/>
      <c r="T47" s="12"/>
      <c r="U47" s="12"/>
    </row>
    <row r="48" spans="1:21" ht="13.5" customHeight="1" x14ac:dyDescent="0.2">
      <c r="A48" s="11" t="s">
        <v>44</v>
      </c>
      <c r="B48" s="10"/>
      <c r="C48" s="11"/>
      <c r="D48" s="10"/>
      <c r="E48" s="11"/>
      <c r="F48" s="10"/>
      <c r="G48" s="11"/>
      <c r="H48" s="10"/>
      <c r="I48" s="11"/>
      <c r="J48" s="11"/>
      <c r="K48" s="11"/>
      <c r="L48" s="10"/>
      <c r="M48" s="11"/>
      <c r="N48" s="11"/>
      <c r="O48" s="11"/>
      <c r="P48" s="10"/>
      <c r="Q48" s="11"/>
      <c r="R48" s="11"/>
      <c r="S48" s="12"/>
      <c r="T48" s="12"/>
      <c r="U48" s="12"/>
    </row>
    <row r="49" spans="1:21" ht="13.5" customHeight="1" x14ac:dyDescent="0.2">
      <c r="A49" s="38" t="s">
        <v>45</v>
      </c>
      <c r="B49" s="10"/>
      <c r="C49" s="11"/>
      <c r="D49" s="10"/>
      <c r="E49" s="11"/>
      <c r="F49" s="10"/>
      <c r="G49" s="11"/>
      <c r="H49" s="10"/>
      <c r="I49" s="11"/>
      <c r="J49" s="11"/>
      <c r="K49" s="11"/>
      <c r="L49" s="10"/>
      <c r="M49" s="11"/>
      <c r="N49" s="11"/>
      <c r="O49" s="11"/>
      <c r="P49" s="10"/>
      <c r="Q49" s="11"/>
      <c r="R49" s="11"/>
      <c r="S49" s="12"/>
      <c r="T49" s="12"/>
      <c r="U49" s="12"/>
    </row>
    <row r="50" spans="1:21" ht="13.5" customHeight="1" x14ac:dyDescent="0.2">
      <c r="A50" s="11" t="s">
        <v>46</v>
      </c>
      <c r="B50" s="10"/>
      <c r="C50" s="11"/>
      <c r="D50" s="10"/>
      <c r="E50" s="11"/>
      <c r="F50" s="10"/>
      <c r="G50" s="11"/>
      <c r="H50" s="10"/>
      <c r="I50" s="11"/>
      <c r="J50" s="11"/>
      <c r="K50" s="11"/>
      <c r="L50" s="10"/>
      <c r="M50" s="11"/>
      <c r="N50" s="11"/>
      <c r="O50" s="11"/>
      <c r="P50" s="10"/>
      <c r="Q50" s="11"/>
      <c r="R50" s="11"/>
      <c r="S50" s="12"/>
      <c r="T50" s="12"/>
      <c r="U50" s="12"/>
    </row>
    <row r="51" spans="1:21" ht="13.5" customHeight="1" x14ac:dyDescent="0.2">
      <c r="A51" s="38" t="s">
        <v>47</v>
      </c>
      <c r="B51" s="10"/>
      <c r="C51" s="11"/>
      <c r="D51" s="10"/>
      <c r="E51" s="11"/>
      <c r="F51" s="10"/>
      <c r="G51" s="11"/>
      <c r="H51" s="10"/>
      <c r="I51" s="11"/>
      <c r="J51" s="11"/>
      <c r="K51" s="11"/>
      <c r="L51" s="10"/>
      <c r="M51" s="11"/>
      <c r="N51" s="11"/>
      <c r="O51" s="11"/>
      <c r="P51" s="10"/>
      <c r="Q51" s="11"/>
      <c r="R51" s="11"/>
      <c r="S51" s="12"/>
      <c r="T51" s="12"/>
      <c r="U51" s="12"/>
    </row>
    <row r="52" spans="1:21" ht="14.25" x14ac:dyDescent="0.2">
      <c r="A52" s="11" t="s">
        <v>48</v>
      </c>
      <c r="B52" s="10"/>
      <c r="C52" s="11"/>
      <c r="D52" s="10"/>
      <c r="E52" s="11"/>
      <c r="F52" s="10"/>
      <c r="G52" s="11"/>
      <c r="H52" s="10"/>
      <c r="I52" s="11"/>
      <c r="J52" s="11"/>
      <c r="K52" s="11"/>
      <c r="L52" s="10"/>
      <c r="M52" s="11"/>
      <c r="N52" s="11"/>
      <c r="O52" s="11"/>
      <c r="P52" s="10"/>
      <c r="Q52" s="11"/>
      <c r="R52" s="11"/>
      <c r="S52" s="12"/>
      <c r="T52" s="12"/>
      <c r="U52" s="12"/>
    </row>
  </sheetData>
  <mergeCells count="5">
    <mergeCell ref="G4:I4"/>
    <mergeCell ref="K4:M4"/>
    <mergeCell ref="O4:Q4"/>
    <mergeCell ref="S4:U4"/>
    <mergeCell ref="C4:E4"/>
  </mergeCells>
  <pageMargins left="0.7" right="0.7" top="0.78740157499999996" bottom="0.78740157499999996" header="0.3" footer="0.3"/>
  <pageSetup paperSize="9" scale="67" orientation="landscape" r:id="rId1"/>
  <ignoredErrors>
    <ignoredError sqref="C5:U8 C9:N14 R9:U14" numberStoredAsText="1"/>
    <ignoredError sqref="O9:Q14" numberStoredAsText="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view="pageBreakPreview" zoomScale="85" zoomScaleNormal="115" zoomScaleSheetLayoutView="85" workbookViewId="0">
      <selection activeCell="X7" sqref="X7"/>
    </sheetView>
  </sheetViews>
  <sheetFormatPr baseColWidth="10" defaultColWidth="11.42578125" defaultRowHeight="14.25" x14ac:dyDescent="0.2"/>
  <cols>
    <col min="1" max="1" width="41.85546875" style="1" bestFit="1" customWidth="1"/>
    <col min="2" max="2" width="2" style="1" customWidth="1"/>
    <col min="3" max="3" width="12.28515625" style="1" customWidth="1"/>
    <col min="4" max="4" width="1.85546875" style="1" customWidth="1"/>
    <col min="5" max="5" width="12.28515625" style="1" customWidth="1"/>
    <col min="6" max="6" width="2" style="1" customWidth="1"/>
    <col min="7" max="7" width="12.28515625" style="1" customWidth="1"/>
    <col min="8" max="8" width="1.85546875" style="1" customWidth="1"/>
    <col min="9" max="9" width="12.28515625" style="1" customWidth="1"/>
    <col min="10" max="10" width="2" style="1" customWidth="1"/>
    <col min="11" max="11" width="12.28515625" style="1" customWidth="1"/>
    <col min="12" max="12" width="1.85546875" style="1" customWidth="1"/>
    <col min="13" max="13" width="12.28515625" style="1" customWidth="1"/>
    <col min="14" max="14" width="2" style="1" customWidth="1"/>
    <col min="15" max="15" width="12.28515625" style="1" customWidth="1"/>
    <col min="16" max="16" width="1.85546875" style="1" customWidth="1"/>
    <col min="17" max="17" width="12.28515625" style="1" customWidth="1"/>
    <col min="18" max="18" width="2" style="1" customWidth="1"/>
    <col min="19" max="19" width="12.28515625" style="1" customWidth="1"/>
    <col min="20" max="20" width="1.85546875" style="1" customWidth="1"/>
    <col min="21" max="21" width="12.28515625" style="1" customWidth="1"/>
    <col min="22" max="22" width="1.5703125" style="1" customWidth="1"/>
    <col min="23" max="16384" width="11.42578125" style="1"/>
  </cols>
  <sheetData>
    <row r="1" spans="1:22" ht="15" x14ac:dyDescent="0.2">
      <c r="A1" s="9" t="s">
        <v>30</v>
      </c>
    </row>
    <row r="2" spans="1:22" ht="15" x14ac:dyDescent="0.2">
      <c r="A2" s="62" t="s">
        <v>29</v>
      </c>
      <c r="B2" s="63"/>
      <c r="C2" s="63"/>
      <c r="D2" s="63"/>
      <c r="E2" s="63"/>
    </row>
    <row r="4" spans="1:22" ht="13.5" customHeight="1" x14ac:dyDescent="0.2">
      <c r="C4" s="61" t="s">
        <v>6</v>
      </c>
      <c r="D4" s="61" t="s">
        <v>6</v>
      </c>
      <c r="E4" s="61"/>
      <c r="F4" s="2"/>
      <c r="G4" s="61" t="s">
        <v>7</v>
      </c>
      <c r="H4" s="61" t="s">
        <v>7</v>
      </c>
      <c r="I4" s="61"/>
      <c r="J4" s="2"/>
      <c r="K4" s="61" t="s">
        <v>8</v>
      </c>
      <c r="L4" s="61" t="s">
        <v>8</v>
      </c>
      <c r="M4" s="61"/>
      <c r="N4" s="2"/>
      <c r="O4" s="61" t="s">
        <v>9</v>
      </c>
      <c r="P4" s="61" t="s">
        <v>9</v>
      </c>
      <c r="Q4" s="61"/>
      <c r="R4" s="2"/>
      <c r="S4" s="61" t="s">
        <v>10</v>
      </c>
      <c r="T4" s="61" t="s">
        <v>10</v>
      </c>
      <c r="U4" s="61"/>
      <c r="V4" s="2"/>
    </row>
    <row r="5" spans="1:22" ht="13.5" customHeight="1" thickBot="1" x14ac:dyDescent="0.25">
      <c r="C5" s="39">
        <v>2018</v>
      </c>
      <c r="D5" s="34"/>
      <c r="E5" s="42" t="s">
        <v>41</v>
      </c>
      <c r="F5" s="54"/>
      <c r="G5" s="39">
        <v>2018</v>
      </c>
      <c r="H5" s="34"/>
      <c r="I5" s="42" t="s">
        <v>41</v>
      </c>
      <c r="J5" s="54"/>
      <c r="K5" s="39">
        <v>2018</v>
      </c>
      <c r="L5" s="34"/>
      <c r="M5" s="42" t="s">
        <v>41</v>
      </c>
      <c r="N5" s="54"/>
      <c r="O5" s="39">
        <v>2018</v>
      </c>
      <c r="P5" s="34"/>
      <c r="Q5" s="42" t="s">
        <v>41</v>
      </c>
      <c r="R5" s="54"/>
      <c r="S5" s="39">
        <v>2018</v>
      </c>
      <c r="T5" s="34"/>
      <c r="U5" s="42" t="s">
        <v>41</v>
      </c>
    </row>
    <row r="6" spans="1:22" ht="27" customHeight="1" thickTop="1" x14ac:dyDescent="0.2">
      <c r="A6" s="17" t="s">
        <v>0</v>
      </c>
      <c r="B6" s="35"/>
      <c r="C6" s="19"/>
      <c r="D6" s="22"/>
      <c r="E6" s="43"/>
      <c r="F6" s="22"/>
      <c r="G6" s="19"/>
      <c r="H6" s="22"/>
      <c r="I6" s="43"/>
      <c r="J6" s="46"/>
      <c r="K6" s="19"/>
      <c r="L6" s="22"/>
      <c r="M6" s="43"/>
      <c r="N6" s="46"/>
      <c r="O6" s="19"/>
      <c r="P6" s="22"/>
      <c r="Q6" s="43"/>
      <c r="R6" s="46"/>
      <c r="S6" s="19"/>
      <c r="T6" s="18"/>
      <c r="U6" s="43"/>
    </row>
    <row r="7" spans="1:22" ht="13.5" customHeight="1" x14ac:dyDescent="0.2">
      <c r="A7" s="21" t="s">
        <v>38</v>
      </c>
      <c r="B7" s="36"/>
      <c r="C7" s="19">
        <v>131181</v>
      </c>
      <c r="D7" s="22"/>
      <c r="E7" s="43">
        <v>129932</v>
      </c>
      <c r="F7" s="22"/>
      <c r="G7" s="19">
        <v>131636</v>
      </c>
      <c r="H7" s="22"/>
      <c r="I7" s="43">
        <v>129932</v>
      </c>
      <c r="J7" s="46"/>
      <c r="K7" s="19">
        <v>133475</v>
      </c>
      <c r="L7" s="22"/>
      <c r="M7" s="43">
        <v>129932</v>
      </c>
      <c r="N7" s="46"/>
      <c r="O7" s="19">
        <f>S7</f>
        <v>134682</v>
      </c>
      <c r="P7" s="22"/>
      <c r="Q7" s="43">
        <f>U7</f>
        <v>129932</v>
      </c>
      <c r="R7" s="46"/>
      <c r="S7" s="19">
        <v>134682</v>
      </c>
      <c r="T7" s="18"/>
      <c r="U7" s="43">
        <v>129932</v>
      </c>
    </row>
    <row r="8" spans="1:22" ht="13.5" customHeight="1" x14ac:dyDescent="0.2">
      <c r="C8" s="55"/>
      <c r="D8" s="55"/>
      <c r="E8" s="56"/>
      <c r="F8" s="55"/>
      <c r="G8" s="55"/>
      <c r="H8" s="55"/>
      <c r="I8" s="56"/>
      <c r="J8" s="55"/>
      <c r="K8" s="55"/>
      <c r="L8" s="55"/>
      <c r="M8" s="56"/>
      <c r="N8" s="55"/>
      <c r="O8" s="55"/>
      <c r="P8" s="55"/>
      <c r="Q8" s="56"/>
      <c r="R8" s="55"/>
      <c r="S8" s="55"/>
      <c r="T8" s="55"/>
      <c r="U8" s="56"/>
    </row>
    <row r="9" spans="1:22" ht="13.5" customHeight="1" x14ac:dyDescent="0.2">
      <c r="A9" s="17" t="s">
        <v>17</v>
      </c>
      <c r="B9" s="3"/>
      <c r="C9" s="19"/>
      <c r="D9" s="22"/>
      <c r="E9" s="43"/>
      <c r="F9" s="22"/>
      <c r="G9" s="19"/>
      <c r="H9" s="22"/>
      <c r="I9" s="43"/>
      <c r="J9" s="46"/>
      <c r="K9" s="19"/>
      <c r="L9" s="22"/>
      <c r="M9" s="43"/>
      <c r="N9" s="46"/>
      <c r="O9" s="19"/>
      <c r="P9" s="22"/>
      <c r="Q9" s="43"/>
      <c r="R9" s="46"/>
      <c r="S9" s="19"/>
      <c r="T9" s="18"/>
      <c r="U9" s="43"/>
    </row>
    <row r="10" spans="1:22" ht="13.5" customHeight="1" x14ac:dyDescent="0.2">
      <c r="A10" s="21" t="s">
        <v>39</v>
      </c>
      <c r="C10" s="19"/>
      <c r="D10" s="22"/>
      <c r="E10" s="43"/>
      <c r="F10" s="22"/>
      <c r="G10" s="19"/>
      <c r="H10" s="22"/>
      <c r="I10" s="43"/>
      <c r="J10" s="46"/>
      <c r="K10" s="19"/>
      <c r="L10" s="22"/>
      <c r="M10" s="43"/>
      <c r="N10" s="46"/>
      <c r="O10" s="19"/>
      <c r="P10" s="22"/>
      <c r="Q10" s="43"/>
      <c r="R10" s="46"/>
      <c r="S10" s="57">
        <v>128</v>
      </c>
      <c r="T10" s="58"/>
      <c r="U10" s="59">
        <v>128</v>
      </c>
      <c r="V10" s="60">
        <v>1</v>
      </c>
    </row>
    <row r="11" spans="1:22" ht="13.5" customHeight="1" x14ac:dyDescent="0.2">
      <c r="A11" s="37" t="s">
        <v>24</v>
      </c>
      <c r="B11" s="4"/>
      <c r="C11" s="19"/>
      <c r="D11" s="22"/>
      <c r="E11" s="43"/>
      <c r="F11" s="22"/>
      <c r="G11" s="19"/>
      <c r="H11" s="22"/>
      <c r="I11" s="43"/>
      <c r="J11" s="46"/>
      <c r="K11" s="19"/>
      <c r="L11" s="22"/>
      <c r="M11" s="43"/>
      <c r="N11" s="46"/>
      <c r="O11" s="19"/>
      <c r="P11" s="22"/>
      <c r="Q11" s="43"/>
      <c r="R11" s="46"/>
      <c r="S11" s="19"/>
      <c r="T11" s="18"/>
      <c r="U11" s="43"/>
    </row>
    <row r="12" spans="1:22" ht="13.5" customHeight="1" x14ac:dyDescent="0.2">
      <c r="A12" s="21" t="s">
        <v>1</v>
      </c>
      <c r="C12" s="19">
        <v>517447</v>
      </c>
      <c r="D12" s="22"/>
      <c r="E12" s="43">
        <v>503445</v>
      </c>
      <c r="F12" s="22"/>
      <c r="G12" s="19">
        <v>541849</v>
      </c>
      <c r="H12" s="22"/>
      <c r="I12" s="43">
        <v>534585</v>
      </c>
      <c r="J12" s="46"/>
      <c r="K12" s="19">
        <v>506920</v>
      </c>
      <c r="L12" s="22"/>
      <c r="M12" s="43">
        <v>499467</v>
      </c>
      <c r="N12" s="46"/>
      <c r="O12" s="19">
        <f>S12-K12-G12-C12</f>
        <v>558810</v>
      </c>
      <c r="P12" s="22"/>
      <c r="Q12" s="43">
        <f>U12-M12-I12-E12</f>
        <v>550786</v>
      </c>
      <c r="R12" s="46"/>
      <c r="S12" s="19">
        <v>2125026</v>
      </c>
      <c r="T12" s="18"/>
      <c r="U12" s="43">
        <v>2088283</v>
      </c>
    </row>
    <row r="13" spans="1:22" ht="13.5" customHeight="1" x14ac:dyDescent="0.2">
      <c r="A13" s="21" t="s">
        <v>2</v>
      </c>
      <c r="C13" s="19">
        <v>86375</v>
      </c>
      <c r="D13" s="22"/>
      <c r="E13" s="43">
        <v>83059</v>
      </c>
      <c r="F13" s="22"/>
      <c r="G13" s="19">
        <v>95055</v>
      </c>
      <c r="H13" s="22"/>
      <c r="I13" s="43">
        <v>98155</v>
      </c>
      <c r="J13" s="46"/>
      <c r="K13" s="19">
        <v>84505</v>
      </c>
      <c r="L13" s="22"/>
      <c r="M13" s="43">
        <v>90180</v>
      </c>
      <c r="N13" s="46"/>
      <c r="O13" s="19">
        <f>S13-K13-G13-C13</f>
        <v>95596</v>
      </c>
      <c r="P13" s="22"/>
      <c r="Q13" s="43">
        <f>U13-M13-I13-E13</f>
        <v>100487</v>
      </c>
      <c r="R13" s="46"/>
      <c r="S13" s="19">
        <v>361531</v>
      </c>
      <c r="T13" s="18"/>
      <c r="U13" s="43">
        <v>371881</v>
      </c>
    </row>
    <row r="14" spans="1:22" ht="13.5" customHeight="1" x14ac:dyDescent="0.2">
      <c r="A14" s="21" t="s">
        <v>3</v>
      </c>
      <c r="C14" s="19">
        <v>807</v>
      </c>
      <c r="D14" s="22"/>
      <c r="E14" s="43">
        <v>733</v>
      </c>
      <c r="F14" s="22"/>
      <c r="G14" s="19">
        <v>974</v>
      </c>
      <c r="H14" s="22"/>
      <c r="I14" s="43">
        <v>842</v>
      </c>
      <c r="J14" s="46"/>
      <c r="K14" s="19">
        <v>878</v>
      </c>
      <c r="L14" s="22"/>
      <c r="M14" s="43">
        <v>768</v>
      </c>
      <c r="N14" s="46"/>
      <c r="O14" s="19">
        <f>S14-K14-G14-C14</f>
        <v>1448</v>
      </c>
      <c r="P14" s="22"/>
      <c r="Q14" s="43">
        <f>U14-M14-I14-E14</f>
        <v>1019</v>
      </c>
      <c r="R14" s="46"/>
      <c r="S14" s="19">
        <v>4107</v>
      </c>
      <c r="T14" s="18"/>
      <c r="U14" s="43">
        <v>3362</v>
      </c>
    </row>
    <row r="15" spans="1:22" ht="13.5" customHeight="1" x14ac:dyDescent="0.2">
      <c r="A15" s="21" t="s">
        <v>25</v>
      </c>
      <c r="C15" s="19">
        <v>604629</v>
      </c>
      <c r="D15" s="22"/>
      <c r="E15" s="43">
        <v>587237</v>
      </c>
      <c r="F15" s="22"/>
      <c r="G15" s="19">
        <v>637878</v>
      </c>
      <c r="H15" s="22"/>
      <c r="I15" s="43">
        <v>633582</v>
      </c>
      <c r="J15" s="46"/>
      <c r="K15" s="19">
        <v>592303</v>
      </c>
      <c r="L15" s="22"/>
      <c r="M15" s="43">
        <v>590415</v>
      </c>
      <c r="N15" s="46"/>
      <c r="O15" s="19">
        <f>S15-K15-G15-C15</f>
        <v>655854</v>
      </c>
      <c r="P15" s="22"/>
      <c r="Q15" s="43">
        <f>U15-M15-I15-E15</f>
        <v>652292</v>
      </c>
      <c r="R15" s="46"/>
      <c r="S15" s="19">
        <v>2490664</v>
      </c>
      <c r="T15" s="18"/>
      <c r="U15" s="43">
        <v>2463526</v>
      </c>
    </row>
    <row r="16" spans="1:22" ht="13.5" customHeight="1" x14ac:dyDescent="0.2">
      <c r="A16" s="37" t="s">
        <v>26</v>
      </c>
      <c r="B16" s="5"/>
      <c r="C16" s="19"/>
      <c r="D16" s="22"/>
      <c r="E16" s="43"/>
      <c r="F16" s="22"/>
      <c r="G16" s="19"/>
      <c r="H16" s="22"/>
      <c r="I16" s="43"/>
      <c r="J16" s="46"/>
      <c r="K16" s="19"/>
      <c r="L16" s="22"/>
      <c r="M16" s="43"/>
      <c r="N16" s="46"/>
      <c r="O16" s="19"/>
      <c r="P16" s="22"/>
      <c r="Q16" s="43"/>
      <c r="R16" s="46"/>
      <c r="S16" s="19"/>
      <c r="T16" s="18"/>
      <c r="U16" s="43"/>
    </row>
    <row r="17" spans="1:21" ht="13.5" customHeight="1" x14ac:dyDescent="0.2">
      <c r="A17" s="21" t="s">
        <v>1</v>
      </c>
      <c r="C17" s="19">
        <v>560644</v>
      </c>
      <c r="D17" s="22"/>
      <c r="E17" s="43">
        <v>549175</v>
      </c>
      <c r="F17" s="22"/>
      <c r="G17" s="19">
        <v>550768</v>
      </c>
      <c r="H17" s="22"/>
      <c r="I17" s="43">
        <v>517791</v>
      </c>
      <c r="J17" s="46"/>
      <c r="K17" s="19">
        <v>535828</v>
      </c>
      <c r="L17" s="22"/>
      <c r="M17" s="43">
        <v>526092</v>
      </c>
      <c r="N17" s="46"/>
      <c r="O17" s="19">
        <f>S17-K17-G17-C17</f>
        <v>521256</v>
      </c>
      <c r="P17" s="22"/>
      <c r="Q17" s="43">
        <f>U17-M17-I17-E17</f>
        <v>530889</v>
      </c>
      <c r="R17" s="46"/>
      <c r="S17" s="19">
        <v>2168496</v>
      </c>
      <c r="T17" s="18"/>
      <c r="U17" s="43">
        <v>2123947</v>
      </c>
    </row>
    <row r="18" spans="1:21" ht="13.5" customHeight="1" x14ac:dyDescent="0.2">
      <c r="A18" s="21" t="s">
        <v>4</v>
      </c>
      <c r="C18" s="19">
        <v>101810</v>
      </c>
      <c r="D18" s="22"/>
      <c r="E18" s="43">
        <v>97899</v>
      </c>
      <c r="F18" s="22"/>
      <c r="G18" s="19">
        <v>100971</v>
      </c>
      <c r="H18" s="22"/>
      <c r="I18" s="43">
        <v>95962</v>
      </c>
      <c r="J18" s="46"/>
      <c r="K18" s="19">
        <v>80335</v>
      </c>
      <c r="L18" s="22"/>
      <c r="M18" s="43">
        <v>87730</v>
      </c>
      <c r="N18" s="46"/>
      <c r="O18" s="19">
        <f>S18-K18-G18-C18</f>
        <v>85569</v>
      </c>
      <c r="P18" s="22"/>
      <c r="Q18" s="43">
        <f>U18-M18-I18-E18</f>
        <v>96895</v>
      </c>
      <c r="R18" s="46"/>
      <c r="S18" s="19">
        <v>368685</v>
      </c>
      <c r="T18" s="18"/>
      <c r="U18" s="43">
        <v>378486</v>
      </c>
    </row>
    <row r="19" spans="1:21" ht="13.5" customHeight="1" x14ac:dyDescent="0.2">
      <c r="A19" s="21" t="s">
        <v>5</v>
      </c>
      <c r="C19" s="19">
        <v>879</v>
      </c>
      <c r="D19" s="22"/>
      <c r="E19" s="43">
        <v>855</v>
      </c>
      <c r="F19" s="22"/>
      <c r="G19" s="19">
        <v>1242</v>
      </c>
      <c r="H19" s="22"/>
      <c r="I19" s="43">
        <v>782</v>
      </c>
      <c r="J19" s="46"/>
      <c r="K19" s="19">
        <v>919</v>
      </c>
      <c r="L19" s="22"/>
      <c r="M19" s="43">
        <v>709</v>
      </c>
      <c r="N19" s="46"/>
      <c r="O19" s="19">
        <f>S19-K19-G19-C19</f>
        <v>1313</v>
      </c>
      <c r="P19" s="22"/>
      <c r="Q19" s="43">
        <f>U19-M19-I19-E19</f>
        <v>962</v>
      </c>
      <c r="R19" s="46"/>
      <c r="S19" s="19">
        <v>4353</v>
      </c>
      <c r="T19" s="18"/>
      <c r="U19" s="43">
        <v>3308</v>
      </c>
    </row>
    <row r="20" spans="1:21" ht="13.5" customHeight="1" x14ac:dyDescent="0.2">
      <c r="A20" s="21" t="s">
        <v>25</v>
      </c>
      <c r="C20" s="19">
        <v>663333</v>
      </c>
      <c r="D20" s="22"/>
      <c r="E20" s="43">
        <v>647929</v>
      </c>
      <c r="F20" s="22"/>
      <c r="G20" s="19">
        <v>652981</v>
      </c>
      <c r="H20" s="22"/>
      <c r="I20" s="43">
        <v>614535</v>
      </c>
      <c r="J20" s="46"/>
      <c r="K20" s="19">
        <v>617082</v>
      </c>
      <c r="L20" s="22"/>
      <c r="M20" s="43">
        <v>614531</v>
      </c>
      <c r="N20" s="46"/>
      <c r="O20" s="19">
        <f>S20-K20-G20-C20</f>
        <v>608138</v>
      </c>
      <c r="P20" s="22"/>
      <c r="Q20" s="43">
        <f>U20-M20-I20-E20</f>
        <v>628746</v>
      </c>
      <c r="R20" s="46"/>
      <c r="S20" s="19">
        <v>2541534</v>
      </c>
      <c r="T20" s="18"/>
      <c r="U20" s="43">
        <v>2505741</v>
      </c>
    </row>
    <row r="21" spans="1:21" ht="13.5" customHeight="1" x14ac:dyDescent="0.2">
      <c r="C21" s="55"/>
      <c r="D21" s="55"/>
      <c r="E21" s="56"/>
      <c r="F21" s="55"/>
      <c r="G21" s="55"/>
      <c r="H21" s="55"/>
      <c r="I21" s="56"/>
      <c r="J21" s="55"/>
      <c r="K21" s="55"/>
      <c r="L21" s="55"/>
      <c r="M21" s="56"/>
      <c r="N21" s="55"/>
      <c r="O21" s="55"/>
      <c r="P21" s="55"/>
      <c r="Q21" s="56"/>
      <c r="R21" s="55"/>
      <c r="S21" s="55"/>
      <c r="T21" s="55"/>
      <c r="U21" s="56"/>
    </row>
    <row r="22" spans="1:21" ht="13.5" customHeight="1" x14ac:dyDescent="0.2">
      <c r="A22" s="17" t="s">
        <v>14</v>
      </c>
      <c r="B22" s="3"/>
      <c r="C22" s="19"/>
      <c r="D22" s="22"/>
      <c r="E22" s="43"/>
      <c r="F22" s="22"/>
      <c r="G22" s="19"/>
      <c r="H22" s="22"/>
      <c r="I22" s="43"/>
      <c r="J22" s="46"/>
      <c r="K22" s="19"/>
      <c r="L22" s="22"/>
      <c r="M22" s="43"/>
      <c r="N22" s="46"/>
      <c r="O22" s="19"/>
      <c r="P22" s="22"/>
      <c r="Q22" s="43"/>
      <c r="R22" s="46"/>
      <c r="S22" s="19"/>
      <c r="T22" s="18"/>
      <c r="U22" s="43"/>
    </row>
    <row r="23" spans="1:21" ht="13.5" customHeight="1" x14ac:dyDescent="0.2">
      <c r="A23" s="21" t="s">
        <v>24</v>
      </c>
      <c r="C23" s="19">
        <v>35858</v>
      </c>
      <c r="D23" s="22"/>
      <c r="E23" s="43">
        <v>35636</v>
      </c>
      <c r="F23" s="22"/>
      <c r="G23" s="19">
        <v>51117</v>
      </c>
      <c r="H23" s="22"/>
      <c r="I23" s="43">
        <v>52753</v>
      </c>
      <c r="J23" s="46"/>
      <c r="K23" s="19">
        <v>39818</v>
      </c>
      <c r="L23" s="22"/>
      <c r="M23" s="43">
        <v>39429</v>
      </c>
      <c r="N23" s="46"/>
      <c r="O23" s="19">
        <f>S23-K23-G23-C23</f>
        <v>38773</v>
      </c>
      <c r="P23" s="22"/>
      <c r="Q23" s="43">
        <f>U23-M23-I23-E23</f>
        <v>36335</v>
      </c>
      <c r="R23" s="46"/>
      <c r="S23" s="19">
        <v>165566</v>
      </c>
      <c r="T23" s="18"/>
      <c r="U23" s="43">
        <v>164153</v>
      </c>
    </row>
    <row r="24" spans="1:21" ht="13.5" customHeight="1" x14ac:dyDescent="0.2">
      <c r="A24" s="21" t="s">
        <v>26</v>
      </c>
      <c r="C24" s="19">
        <v>41284</v>
      </c>
      <c r="D24" s="22"/>
      <c r="E24" s="43">
        <v>54466</v>
      </c>
      <c r="F24" s="22"/>
      <c r="G24" s="19">
        <v>46724</v>
      </c>
      <c r="H24" s="22"/>
      <c r="I24" s="43">
        <v>51086</v>
      </c>
      <c r="J24" s="46"/>
      <c r="K24" s="19">
        <v>37172</v>
      </c>
      <c r="L24" s="22"/>
      <c r="M24" s="43">
        <v>41443</v>
      </c>
      <c r="N24" s="46"/>
      <c r="O24" s="19">
        <f>S24-K24-G24-C24</f>
        <v>37507</v>
      </c>
      <c r="P24" s="22"/>
      <c r="Q24" s="43">
        <f>U24-M24-I24-E24</f>
        <v>38687</v>
      </c>
      <c r="R24" s="46"/>
      <c r="S24" s="19">
        <v>162687</v>
      </c>
      <c r="T24" s="18"/>
      <c r="U24" s="43">
        <v>185682</v>
      </c>
    </row>
    <row r="25" spans="1:21" ht="13.5" customHeight="1" x14ac:dyDescent="0.2">
      <c r="C25" s="55"/>
      <c r="D25" s="55"/>
      <c r="E25" s="56"/>
      <c r="F25" s="55"/>
      <c r="G25" s="55"/>
      <c r="H25" s="55"/>
      <c r="I25" s="56"/>
      <c r="J25" s="55"/>
      <c r="K25" s="55"/>
      <c r="L25" s="55"/>
      <c r="M25" s="56"/>
      <c r="N25" s="55"/>
      <c r="O25" s="55"/>
      <c r="P25" s="55"/>
      <c r="Q25" s="56"/>
      <c r="R25" s="55"/>
      <c r="S25" s="55"/>
      <c r="T25" s="55"/>
      <c r="U25" s="56"/>
    </row>
    <row r="26" spans="1:21" ht="13.5" customHeight="1" x14ac:dyDescent="0.2">
      <c r="A26" s="17" t="s">
        <v>13</v>
      </c>
      <c r="B26" s="3"/>
      <c r="C26" s="19"/>
      <c r="D26" s="22"/>
      <c r="E26" s="43"/>
      <c r="F26" s="22"/>
      <c r="G26" s="19"/>
      <c r="H26" s="22"/>
      <c r="I26" s="43"/>
      <c r="J26" s="46"/>
      <c r="K26" s="19"/>
      <c r="L26" s="22"/>
      <c r="M26" s="43"/>
      <c r="N26" s="46"/>
      <c r="O26" s="19"/>
      <c r="P26" s="22"/>
      <c r="Q26" s="43"/>
      <c r="R26" s="46"/>
      <c r="S26" s="19"/>
      <c r="T26" s="18"/>
      <c r="U26" s="43"/>
    </row>
    <row r="27" spans="1:21" ht="13.5" customHeight="1" x14ac:dyDescent="0.2">
      <c r="A27" s="21" t="s">
        <v>27</v>
      </c>
      <c r="C27" s="19">
        <v>451908</v>
      </c>
      <c r="D27" s="22"/>
      <c r="E27" s="43">
        <v>465634</v>
      </c>
      <c r="F27" s="22"/>
      <c r="G27" s="19">
        <v>480303</v>
      </c>
      <c r="H27" s="22"/>
      <c r="I27" s="43">
        <v>468603</v>
      </c>
      <c r="J27" s="46"/>
      <c r="K27" s="19">
        <v>490347</v>
      </c>
      <c r="L27" s="22"/>
      <c r="M27" s="43">
        <v>435026</v>
      </c>
      <c r="N27" s="46"/>
      <c r="O27" s="19">
        <f>S27-K27-G27-C27</f>
        <v>486082</v>
      </c>
      <c r="P27" s="22"/>
      <c r="Q27" s="43">
        <f>U27-M27-I27-E27</f>
        <v>459341</v>
      </c>
      <c r="R27" s="46"/>
      <c r="S27" s="19">
        <v>1908640</v>
      </c>
      <c r="T27" s="18"/>
      <c r="U27" s="43">
        <v>1828604</v>
      </c>
    </row>
    <row r="29" spans="1:21" ht="15.75" x14ac:dyDescent="0.2">
      <c r="A29" s="1" t="s">
        <v>55</v>
      </c>
    </row>
  </sheetData>
  <mergeCells count="6">
    <mergeCell ref="S4:U4"/>
    <mergeCell ref="A2:E2"/>
    <mergeCell ref="C4:E4"/>
    <mergeCell ref="G4:I4"/>
    <mergeCell ref="K4:M4"/>
    <mergeCell ref="O4:Q4"/>
  </mergeCells>
  <pageMargins left="0.7" right="0.7" top="0.78740157499999996" bottom="0.78740157499999996" header="0.3" footer="0.3"/>
  <pageSetup paperSize="9" scale="67" orientation="landscape" r:id="rId1"/>
  <ignoredErrors>
    <ignoredError sqref="E5 I5 M5 Q5 U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Financials</vt:lpstr>
      <vt:lpstr>Non-Financials</vt:lpstr>
      <vt:lpstr>Financials!Druckbereich</vt:lpstr>
      <vt:lpstr>'Non-Financials'!Druckbereich</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Aguiar Pardilla Alejandro</cp:lastModifiedBy>
  <cp:lastPrinted>2017-03-20T16:12:27Z</cp:lastPrinted>
  <dcterms:created xsi:type="dcterms:W3CDTF">2017-02-16T10:37:39Z</dcterms:created>
  <dcterms:modified xsi:type="dcterms:W3CDTF">2019-03-18T10:30:14Z</dcterms:modified>
</cp:coreProperties>
</file>