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urope.bmw.corp\winfs\FR-proj\FF2-FR12\2019\FY 2019\FF-2\Internet\Online\Englisch\"/>
    </mc:Choice>
  </mc:AlternateContent>
  <bookViews>
    <workbookView xWindow="0" yWindow="0" windowWidth="28800" windowHeight="12435"/>
  </bookViews>
  <sheets>
    <sheet name="Financials" sheetId="2" r:id="rId1"/>
    <sheet name="Non-Financials" sheetId="1" r:id="rId2"/>
  </sheets>
  <definedNames>
    <definedName name="_xlnm.Print_Area" localSheetId="0">Financials!$A$1:$U$53</definedName>
    <definedName name="_xlnm.Print_Area" localSheetId="1">'Non-Financials'!$A$1:$V$30</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7" i="1" l="1"/>
  <c r="O27" i="1"/>
  <c r="Q23" i="1"/>
  <c r="O23" i="1"/>
  <c r="Q20" i="1"/>
  <c r="O20" i="1"/>
  <c r="Q15" i="1"/>
  <c r="O15" i="1"/>
  <c r="M15" i="1"/>
  <c r="K15" i="1"/>
  <c r="I15" i="1"/>
  <c r="G15" i="1"/>
  <c r="E15" i="1"/>
  <c r="C15" i="1"/>
  <c r="Q44" i="2"/>
  <c r="O44" i="2"/>
  <c r="Q43" i="2"/>
  <c r="O43" i="2"/>
  <c r="Q40" i="2"/>
  <c r="O40" i="2"/>
  <c r="Q39" i="2"/>
  <c r="O39" i="2"/>
  <c r="Q34" i="2"/>
  <c r="O34" i="2"/>
  <c r="Q33" i="2"/>
  <c r="O33" i="2"/>
  <c r="Q29" i="2"/>
  <c r="O29" i="2"/>
  <c r="Q24" i="2"/>
  <c r="O24" i="2"/>
  <c r="U22" i="2"/>
  <c r="S22" i="2"/>
  <c r="O22" i="2"/>
  <c r="M22" i="2"/>
  <c r="K22" i="2"/>
  <c r="I22" i="2"/>
  <c r="G22" i="2"/>
  <c r="E22" i="2"/>
  <c r="C22" i="2"/>
  <c r="Q21" i="2"/>
  <c r="Q22" i="2"/>
  <c r="Q20" i="2"/>
  <c r="O20" i="2"/>
  <c r="S16" i="2"/>
  <c r="Q16" i="2"/>
  <c r="O16" i="2"/>
  <c r="M16" i="2"/>
  <c r="K16" i="2"/>
  <c r="I16" i="2"/>
  <c r="E16" i="2"/>
  <c r="C16" i="2"/>
  <c r="Q15" i="2"/>
  <c r="M14" i="2"/>
  <c r="K14" i="2"/>
  <c r="I14" i="2"/>
  <c r="G14" i="2"/>
  <c r="E14" i="2"/>
  <c r="C14" i="2"/>
  <c r="Q13" i="2"/>
  <c r="Q14" i="2"/>
  <c r="O13" i="2"/>
  <c r="O14" i="2"/>
  <c r="O10" i="2"/>
  <c r="U9" i="2"/>
  <c r="S9" i="2"/>
  <c r="M9" i="2"/>
  <c r="K9" i="2"/>
  <c r="I9" i="2"/>
  <c r="G9" i="2"/>
  <c r="E9" i="2"/>
  <c r="C9" i="2"/>
  <c r="Q8" i="2"/>
  <c r="Q9" i="2"/>
  <c r="O8" i="2"/>
  <c r="O9" i="2"/>
  <c r="Q7" i="2"/>
  <c r="O7" i="2"/>
</calcChain>
</file>

<file path=xl/sharedStrings.xml><?xml version="1.0" encoding="utf-8"?>
<sst xmlns="http://schemas.openxmlformats.org/spreadsheetml/2006/main" count="101" uniqueCount="60">
  <si>
    <t>BMW Group</t>
  </si>
  <si>
    <t>BMW</t>
  </si>
  <si>
    <t>MINI</t>
  </si>
  <si>
    <t>Rolls-Royce</t>
  </si>
  <si>
    <t>Q1</t>
  </si>
  <si>
    <t>Q2</t>
  </si>
  <si>
    <t>Q3</t>
  </si>
  <si>
    <t>Q4</t>
  </si>
  <si>
    <t>FY</t>
  </si>
  <si>
    <t>EBIT</t>
  </si>
  <si>
    <t xml:space="preserve">Revenues </t>
  </si>
  <si>
    <t>Financial Services segment</t>
  </si>
  <si>
    <t>Motorcycles segment</t>
  </si>
  <si>
    <t xml:space="preserve">EBIT </t>
  </si>
  <si>
    <t>Revenues</t>
  </si>
  <si>
    <t>Automotive segment</t>
  </si>
  <si>
    <t>Earnings per prefered share in €</t>
  </si>
  <si>
    <t>Earnings per common share in €</t>
  </si>
  <si>
    <t>Net profit</t>
  </si>
  <si>
    <t>PBT margin</t>
  </si>
  <si>
    <t>Profit before tax</t>
  </si>
  <si>
    <t>in € million</t>
  </si>
  <si>
    <t>Sales volume (deliveries to customers)</t>
  </si>
  <si>
    <t>Total</t>
  </si>
  <si>
    <t>Production volume</t>
  </si>
  <si>
    <t xml:space="preserve">New contracts with retail customers </t>
  </si>
  <si>
    <t>Key metrics - Financial performance indicators</t>
  </si>
  <si>
    <t>Key metrics - Non-financial performance indicators</t>
  </si>
  <si>
    <t>BMW GROUP</t>
  </si>
  <si>
    <t>Other Entities</t>
  </si>
  <si>
    <t>Eliminations</t>
  </si>
  <si>
    <t>Net financial assets (end of period)</t>
  </si>
  <si>
    <t xml:space="preserve">RoCE </t>
  </si>
  <si>
    <t xml:space="preserve">RoE </t>
  </si>
  <si>
    <t xml:space="preserve">Penetration rate </t>
  </si>
  <si>
    <t xml:space="preserve">EBIT margin </t>
  </si>
  <si>
    <t>Workforce (end of period)</t>
  </si>
  <si>
    <t>2018</t>
  </si>
  <si>
    <t>2019</t>
  </si>
  <si>
    <r>
      <t>2018</t>
    </r>
    <r>
      <rPr>
        <b/>
        <vertAlign val="superscript"/>
        <sz val="10"/>
        <rFont val="Arial"/>
        <family val="2"/>
      </rPr>
      <t>1</t>
    </r>
  </si>
  <si>
    <r>
      <t>Capital expenditure</t>
    </r>
    <r>
      <rPr>
        <vertAlign val="superscript"/>
        <sz val="10"/>
        <rFont val="Arial"/>
        <family val="2"/>
      </rPr>
      <t>2</t>
    </r>
  </si>
  <si>
    <r>
      <t>Capital expenditure ratio</t>
    </r>
    <r>
      <rPr>
        <vertAlign val="superscript"/>
        <sz val="10"/>
        <rFont val="Arial"/>
        <family val="2"/>
      </rPr>
      <t>3</t>
    </r>
  </si>
  <si>
    <r>
      <t>Research and development expenditure</t>
    </r>
    <r>
      <rPr>
        <vertAlign val="superscript"/>
        <sz val="10"/>
        <rFont val="Arial"/>
        <family val="2"/>
      </rPr>
      <t xml:space="preserve">4 </t>
    </r>
    <r>
      <rPr>
        <sz val="10"/>
        <rFont val="Arial"/>
        <family val="2"/>
      </rPr>
      <t>(cash)</t>
    </r>
  </si>
  <si>
    <r>
      <t>R&amp;D Ratio</t>
    </r>
    <r>
      <rPr>
        <vertAlign val="superscript"/>
        <sz val="10"/>
        <rFont val="Arial"/>
        <family val="2"/>
      </rPr>
      <t>5</t>
    </r>
  </si>
  <si>
    <r>
      <t>Gross Liquidity</t>
    </r>
    <r>
      <rPr>
        <vertAlign val="superscript"/>
        <sz val="10"/>
        <color theme="1"/>
        <rFont val="Arial"/>
        <family val="2"/>
      </rPr>
      <t xml:space="preserve">6 </t>
    </r>
    <r>
      <rPr>
        <sz val="10"/>
        <color theme="1"/>
        <rFont val="Arial"/>
        <family val="2"/>
      </rPr>
      <t>(end of period)</t>
    </r>
  </si>
  <si>
    <r>
      <t>Free Cash Flow</t>
    </r>
    <r>
      <rPr>
        <vertAlign val="superscript"/>
        <sz val="10"/>
        <rFont val="Arial"/>
        <family val="2"/>
      </rPr>
      <t>7</t>
    </r>
  </si>
  <si>
    <r>
      <rPr>
        <vertAlign val="superscript"/>
        <sz val="10"/>
        <color theme="1"/>
        <rFont val="Arial"/>
        <family val="2"/>
      </rPr>
      <t>2</t>
    </r>
    <r>
      <rPr>
        <sz val="10"/>
        <color theme="1"/>
        <rFont val="Arial"/>
        <family val="2"/>
      </rPr>
      <t>Capital expenditure: investments in property, plant and equipment and other intangible assets. (excluding capitalized development costs)</t>
    </r>
  </si>
  <si>
    <r>
      <rPr>
        <vertAlign val="superscript"/>
        <sz val="10"/>
        <color theme="1"/>
        <rFont val="Arial"/>
        <family val="2"/>
      </rPr>
      <t>3</t>
    </r>
    <r>
      <rPr>
        <sz val="10"/>
        <color theme="1"/>
        <rFont val="Arial"/>
        <family val="2"/>
      </rPr>
      <t>Capital expenditure ratio: Capital expenditure divided by Group revenues.</t>
    </r>
  </si>
  <si>
    <r>
      <rPr>
        <vertAlign val="superscript"/>
        <sz val="10"/>
        <color theme="1"/>
        <rFont val="Arial"/>
        <family val="2"/>
      </rPr>
      <t>4</t>
    </r>
    <r>
      <rPr>
        <sz val="10"/>
        <color theme="1"/>
        <rFont val="Arial"/>
        <family val="2"/>
      </rPr>
      <t>Research and development expenditure: The sum of research and non-capitalised development 
cost and capitalised development cost (not including 
the associated scheduled amortisation).</t>
    </r>
  </si>
  <si>
    <r>
      <rPr>
        <vertAlign val="superscript"/>
        <sz val="10"/>
        <color theme="1"/>
        <rFont val="Arial"/>
        <family val="2"/>
      </rPr>
      <t>5</t>
    </r>
    <r>
      <rPr>
        <sz val="10"/>
        <color theme="1"/>
        <rFont val="Arial"/>
        <family val="2"/>
      </rPr>
      <t>R&amp;D Ratio: Research and development expenditure divided by Group revenues.</t>
    </r>
  </si>
  <si>
    <r>
      <rPr>
        <vertAlign val="superscript"/>
        <sz val="10"/>
        <color theme="1"/>
        <rFont val="Arial"/>
        <family val="2"/>
      </rPr>
      <t>6</t>
    </r>
    <r>
      <rPr>
        <sz val="10"/>
        <color theme="1"/>
        <rFont val="Arial"/>
        <family val="2"/>
      </rPr>
      <t>Gross Liquidity: Cash &amp; cash equivalents and marketable securities.</t>
    </r>
  </si>
  <si>
    <r>
      <rPr>
        <vertAlign val="superscript"/>
        <sz val="10"/>
        <color theme="1"/>
        <rFont val="Arial"/>
        <family val="2"/>
      </rPr>
      <t>7</t>
    </r>
    <r>
      <rPr>
        <sz val="10"/>
        <color theme="1"/>
        <rFont val="Arial"/>
        <family val="2"/>
      </rPr>
      <t>Free cash flow corresponds to the cash inflow from operating activities of the Automobiles segment less the cash outflow for investing activities of the Automobiles segment adjusted for net investment in marketable securities and term deposits.</t>
    </r>
  </si>
  <si>
    <r>
      <rPr>
        <vertAlign val="superscript"/>
        <sz val="10"/>
        <color theme="1"/>
        <rFont val="Arial"/>
        <family val="2"/>
      </rPr>
      <t>1</t>
    </r>
    <r>
      <rPr>
        <sz val="10"/>
        <color theme="1"/>
        <rFont val="Arial"/>
        <family val="2"/>
      </rPr>
      <t>Prior year’s figures adjusted due to a change in accounting policy in connection with the adoption of IFRS 16.
In addition, figures for the prior year have been adjusted due to changes in presentation of selected items, which are not material overall.</t>
    </r>
  </si>
  <si>
    <r>
      <t>Fleet emissions in g CO2 / km</t>
    </r>
    <r>
      <rPr>
        <vertAlign val="superscript"/>
        <sz val="10"/>
        <rFont val="Arial"/>
        <family val="2"/>
      </rPr>
      <t>1</t>
    </r>
  </si>
  <si>
    <r>
      <t>BMW</t>
    </r>
    <r>
      <rPr>
        <vertAlign val="superscript"/>
        <sz val="10"/>
        <rFont val="Arial"/>
        <family val="2"/>
      </rPr>
      <t>2</t>
    </r>
  </si>
  <si>
    <r>
      <t>MINI</t>
    </r>
    <r>
      <rPr>
        <vertAlign val="superscript"/>
        <sz val="10"/>
        <rFont val="Arial"/>
        <family val="2"/>
      </rPr>
      <t>2</t>
    </r>
  </si>
  <si>
    <r>
      <t>Rolls-Royce</t>
    </r>
    <r>
      <rPr>
        <vertAlign val="superscript"/>
        <sz val="10"/>
        <rFont val="Arial"/>
        <family val="2"/>
      </rPr>
      <t>2</t>
    </r>
  </si>
  <si>
    <r>
      <t>Total</t>
    </r>
    <r>
      <rPr>
        <vertAlign val="superscript"/>
        <sz val="10"/>
        <rFont val="Arial"/>
        <family val="2"/>
      </rPr>
      <t>2</t>
    </r>
  </si>
  <si>
    <r>
      <rPr>
        <vertAlign val="superscript"/>
        <sz val="11"/>
        <color theme="1"/>
        <rFont val="Arial"/>
        <family val="2"/>
      </rPr>
      <t>1</t>
    </r>
    <r>
      <rPr>
        <sz val="11"/>
        <color theme="1"/>
        <rFont val="Arial"/>
        <family val="2"/>
      </rPr>
      <t>EU-28. From 2018, adjusted value based on planned conversion to WLTP (Worldwide Harmonised Light Vehicles Test Procedure).</t>
    </r>
  </si>
  <si>
    <r>
      <rPr>
        <vertAlign val="superscript"/>
        <sz val="11"/>
        <color theme="1"/>
        <rFont val="Arial"/>
        <family val="2"/>
      </rPr>
      <t>2</t>
    </r>
    <r>
      <rPr>
        <sz val="11"/>
        <color theme="1"/>
        <rFont val="Arial"/>
        <family val="2"/>
      </rPr>
      <t>Delivery figures have been adjusted retrospectively going back to 2015. The basis for the adjustments is a review of sales data in prior periods for the BMW Group’s most important markets (China, USA, Germany, UK, Italy and Japan). The retrospective adjustment enables better comparability. Additional information can be found in the section “Comparison of Forecasts for 2019 with Actual Results in 2019”.</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</si>
</sst>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1"/>
      <color theme="1"/>
      <name val="Calibri"/>
      <family val="2"/>
      <scheme val="minor"/>
    </font>
    <font>
      <sz val="11"/>
      <color theme="1"/>
      <name val="Calibri"/>
      <family val="2"/>
      <scheme val="minor"/>
    </font>
    <font>
      <sz val="10"/>
      <name val="Arial"/>
      <family val="2"/>
    </font>
    <font>
      <b/>
      <sz val="10"/>
      <color theme="1"/>
      <name val="Arial"/>
      <family val="2"/>
    </font>
    <font>
      <sz val="10"/>
      <color theme="1"/>
      <name val="Arial"/>
      <family val="2"/>
    </font>
    <font>
      <sz val="10"/>
      <color rgb="FF000000"/>
      <name val="Times New Roman"/>
      <family val="1"/>
    </font>
    <font>
      <b/>
      <sz val="12"/>
      <name val="Arial"/>
      <family val="2"/>
    </font>
    <font>
      <sz val="11"/>
      <color theme="1"/>
      <name val="Arial"/>
      <family val="2"/>
    </font>
    <font>
      <b/>
      <sz val="10"/>
      <color rgb="FF0070C0"/>
      <name val="Arial"/>
      <family val="2"/>
    </font>
    <font>
      <b/>
      <sz val="10"/>
      <name val="Arial"/>
      <family val="2"/>
    </font>
    <font>
      <sz val="10"/>
      <color rgb="FF0070C0"/>
      <name val="Arial"/>
      <family val="2"/>
    </font>
    <font>
      <sz val="10"/>
      <color rgb="FF29211A"/>
      <name val="Arial"/>
      <family val="2"/>
    </font>
    <font>
      <sz val="11"/>
      <name val="Arial"/>
      <family val="2"/>
    </font>
    <font>
      <b/>
      <sz val="11"/>
      <color theme="1"/>
      <name val="Arial"/>
      <family val="2"/>
    </font>
    <font>
      <vertAlign val="superscript"/>
      <sz val="10"/>
      <name val="Arial"/>
      <family val="2"/>
    </font>
    <font>
      <vertAlign val="superscript"/>
      <sz val="11"/>
      <color theme="1"/>
      <name val="Arial"/>
      <family val="2"/>
    </font>
    <font>
      <b/>
      <sz val="11"/>
      <name val="Arial"/>
      <family val="2"/>
    </font>
    <font>
      <u/>
      <sz val="11"/>
      <color theme="1"/>
      <name val="Arial"/>
      <family val="2"/>
    </font>
    <font>
      <b/>
      <sz val="10"/>
      <color rgb="FF29211A"/>
      <name val="Arial"/>
      <family val="2"/>
    </font>
    <font>
      <b/>
      <vertAlign val="superscript"/>
      <sz val="10"/>
      <name val="Arial"/>
      <family val="2"/>
    </font>
    <font>
      <b/>
      <sz val="10"/>
      <color rgb="FFFF0000"/>
      <name val="Arial"/>
      <family val="2"/>
    </font>
    <font>
      <vertAlign val="superscript"/>
      <sz val="10"/>
      <color theme="1"/>
      <name val="Arial"/>
      <family val="2"/>
    </font>
  </fonts>
  <fills count="3">
    <fill>
      <patternFill patternType="none"/>
    </fill>
    <fill>
      <patternFill patternType="gray125"/>
    </fill>
    <fill>
      <patternFill patternType="solid">
        <fgColor theme="0"/>
        <bgColor indexed="64"/>
      </patternFill>
    </fill>
  </fills>
  <borders count="7">
    <border>
      <left/>
      <right/>
      <top/>
      <bottom/>
      <diagonal/>
    </border>
    <border>
      <left/>
      <right/>
      <top/>
      <bottom style="thin">
        <color rgb="FF29211A"/>
      </bottom>
      <diagonal/>
    </border>
    <border>
      <left/>
      <right/>
      <top/>
      <bottom style="thin">
        <color rgb="FF0076BF"/>
      </bottom>
      <diagonal/>
    </border>
    <border>
      <left/>
      <right/>
      <top style="thin">
        <color rgb="FF29211A"/>
      </top>
      <bottom style="thick">
        <color rgb="FF0070C0"/>
      </bottom>
      <diagonal/>
    </border>
    <border>
      <left/>
      <right/>
      <top/>
      <bottom style="thin">
        <color indexed="64"/>
      </bottom>
      <diagonal/>
    </border>
    <border>
      <left/>
      <right/>
      <top/>
      <bottom style="thick">
        <color rgb="FF29211A"/>
      </bottom>
      <diagonal/>
    </border>
    <border>
      <left/>
      <right/>
      <top style="thin">
        <color rgb="FF29211A"/>
      </top>
      <bottom style="thin">
        <color rgb="FF29211A"/>
      </bottom>
      <diagonal/>
    </border>
  </borders>
  <cellStyleXfs count="4">
    <xf numFmtId="0" fontId="0" fillId="0" borderId="0"/>
    <xf numFmtId="9" fontId="1" fillId="0" borderId="0" applyFont="0" applyFill="0" applyBorder="0" applyAlignment="0" applyProtection="0"/>
    <xf numFmtId="0" fontId="2" fillId="0" borderId="0"/>
    <xf numFmtId="0" fontId="5" fillId="0" borderId="0"/>
  </cellStyleXfs>
  <cellXfs count="67">
    <xf numFmtId="0" fontId="0" fillId="0" borderId="0" xfId="0"/>
    <xf numFmtId="0" fontId="4" fillId="2" borderId="0" xfId="0" applyFont="1" applyFill="1"/>
    <xf numFmtId="0" fontId="4" fillId="2" borderId="0" xfId="0" applyFont="1" applyFill="1" applyBorder="1"/>
    <xf numFmtId="0" fontId="3" fillId="2" borderId="0" xfId="0" applyFont="1" applyFill="1"/>
    <xf numFmtId="3" fontId="4" fillId="2" borderId="0" xfId="0" applyNumberFormat="1" applyFont="1" applyFill="1" applyBorder="1"/>
    <xf numFmtId="3" fontId="4" fillId="2" borderId="0" xfId="0" applyNumberFormat="1" applyFont="1" applyFill="1"/>
    <xf numFmtId="49" fontId="6" fillId="0" borderId="0" xfId="3" applyNumberFormat="1" applyFont="1" applyFill="1" applyBorder="1" applyAlignment="1">
      <alignment horizontal="left" vertical="top"/>
    </xf>
    <xf numFmtId="0" fontId="7" fillId="2" borderId="0" xfId="0" applyFont="1" applyFill="1"/>
    <xf numFmtId="0" fontId="7" fillId="2" borderId="0" xfId="0" applyFont="1" applyFill="1" applyBorder="1" applyAlignment="1">
      <alignment horizontal="center"/>
    </xf>
    <xf numFmtId="0" fontId="8" fillId="2" borderId="3" xfId="0" applyNumberFormat="1" applyFont="1" applyFill="1" applyBorder="1" applyAlignment="1">
      <alignment horizontal="center" vertical="center" wrapText="1"/>
    </xf>
    <xf numFmtId="0" fontId="4" fillId="2" borderId="0" xfId="0" applyFont="1" applyFill="1" applyBorder="1" applyAlignment="1">
      <alignment horizontal="center" vertical="center"/>
    </xf>
    <xf numFmtId="49" fontId="9" fillId="2" borderId="3" xfId="0" applyNumberFormat="1" applyFont="1" applyFill="1" applyBorder="1" applyAlignment="1">
      <alignment horizontal="center" vertical="center" wrapText="1"/>
    </xf>
    <xf numFmtId="0" fontId="7" fillId="2" borderId="0" xfId="0" applyFont="1" applyFill="1" applyBorder="1" applyAlignment="1">
      <alignment horizontal="center" vertical="center"/>
    </xf>
    <xf numFmtId="49" fontId="6" fillId="2" borderId="1" xfId="0" applyNumberFormat="1" applyFont="1" applyFill="1" applyBorder="1" applyAlignment="1">
      <alignment horizontal="left" wrapText="1"/>
    </xf>
    <xf numFmtId="49" fontId="6" fillId="2" borderId="0" xfId="0" applyNumberFormat="1" applyFont="1" applyFill="1" applyBorder="1" applyAlignment="1">
      <alignment horizontal="left" wrapText="1"/>
    </xf>
    <xf numFmtId="3" fontId="8" fillId="2" borderId="2" xfId="0" applyNumberFormat="1" applyFont="1" applyFill="1" applyBorder="1" applyAlignment="1">
      <alignment horizontal="right" wrapText="1"/>
    </xf>
    <xf numFmtId="3" fontId="10" fillId="2" borderId="0"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1" fillId="2" borderId="0" xfId="0" applyNumberFormat="1" applyFont="1" applyFill="1" applyBorder="1" applyAlignment="1">
      <alignment horizontal="right" wrapText="1"/>
    </xf>
    <xf numFmtId="3" fontId="8" fillId="2" borderId="0" xfId="0" applyNumberFormat="1" applyFont="1" applyFill="1" applyBorder="1" applyAlignment="1">
      <alignment horizontal="right" wrapText="1"/>
    </xf>
    <xf numFmtId="49" fontId="2" fillId="2" borderId="6" xfId="0" applyNumberFormat="1" applyFont="1" applyFill="1" applyBorder="1" applyAlignment="1">
      <alignment horizontal="left" wrapText="1"/>
    </xf>
    <xf numFmtId="49" fontId="2" fillId="2" borderId="0" xfId="0" applyNumberFormat="1" applyFont="1" applyFill="1" applyBorder="1" applyAlignment="1">
      <alignment horizontal="left" wrapText="1"/>
    </xf>
    <xf numFmtId="3" fontId="7" fillId="2" borderId="0" xfId="0" applyNumberFormat="1" applyFont="1" applyFill="1" applyBorder="1"/>
    <xf numFmtId="3" fontId="12" fillId="2" borderId="0" xfId="0" applyNumberFormat="1" applyFont="1" applyFill="1" applyBorder="1"/>
    <xf numFmtId="0" fontId="13" fillId="2" borderId="0" xfId="0" applyFont="1" applyFill="1"/>
    <xf numFmtId="3" fontId="8" fillId="2" borderId="2" xfId="0" applyNumberFormat="1" applyFont="1" applyFill="1" applyBorder="1" applyAlignment="1">
      <alignment horizontal="right" vertical="center" wrapText="1"/>
    </xf>
    <xf numFmtId="3" fontId="8" fillId="2" borderId="0" xfId="0" applyNumberFormat="1" applyFont="1" applyFill="1" applyBorder="1" applyAlignment="1">
      <alignment horizontal="right" vertical="center" wrapText="1"/>
    </xf>
    <xf numFmtId="3" fontId="9" fillId="2" borderId="2" xfId="0" applyNumberFormat="1" applyFont="1" applyFill="1" applyBorder="1" applyAlignment="1">
      <alignment horizontal="right" vertical="center" wrapText="1"/>
    </xf>
    <xf numFmtId="0" fontId="15" fillId="2" borderId="0" xfId="0" applyFont="1" applyFill="1" applyAlignment="1">
      <alignment horizontal="left"/>
    </xf>
    <xf numFmtId="49" fontId="16" fillId="2" borderId="1" xfId="0" applyNumberFormat="1" applyFont="1" applyFill="1" applyBorder="1" applyAlignment="1">
      <alignment horizontal="left" wrapText="1"/>
    </xf>
    <xf numFmtId="0" fontId="17" fillId="2" borderId="0" xfId="0" applyFont="1" applyFill="1" applyBorder="1"/>
    <xf numFmtId="0" fontId="17" fillId="2" borderId="0" xfId="0" applyFont="1" applyFill="1"/>
    <xf numFmtId="49" fontId="6" fillId="2" borderId="0" xfId="0" applyNumberFormat="1" applyFont="1" applyFill="1" applyBorder="1" applyAlignment="1">
      <alignment horizontal="left" vertical="top"/>
    </xf>
    <xf numFmtId="0" fontId="3" fillId="2" borderId="0" xfId="0" applyFont="1" applyFill="1" applyBorder="1" applyAlignment="1">
      <alignment horizontal="center"/>
    </xf>
    <xf numFmtId="49" fontId="18" fillId="2" borderId="5" xfId="0" applyNumberFormat="1" applyFont="1" applyFill="1" applyBorder="1" applyAlignment="1">
      <alignment horizontal="left" wrapText="1"/>
    </xf>
    <xf numFmtId="0" fontId="4" fillId="2" borderId="0" xfId="0" applyFont="1" applyFill="1" applyBorder="1" applyAlignment="1">
      <alignment horizontal="center"/>
    </xf>
    <xf numFmtId="49" fontId="8" fillId="2" borderId="3" xfId="0" applyNumberFormat="1" applyFont="1" applyFill="1" applyBorder="1" applyAlignment="1">
      <alignment horizontal="center" vertical="center" wrapText="1"/>
    </xf>
    <xf numFmtId="49" fontId="18" fillId="2" borderId="0" xfId="0" applyNumberFormat="1" applyFont="1" applyFill="1" applyBorder="1" applyAlignment="1">
      <alignment horizontal="center" vertical="center" wrapText="1"/>
    </xf>
    <xf numFmtId="3" fontId="18" fillId="2" borderId="0" xfId="0" applyNumberFormat="1" applyFont="1" applyFill="1" applyBorder="1" applyAlignment="1">
      <alignment horizontal="right" wrapText="1"/>
    </xf>
    <xf numFmtId="3" fontId="9" fillId="2" borderId="1" xfId="0" applyNumberFormat="1" applyFont="1" applyFill="1" applyBorder="1" applyAlignment="1">
      <alignment horizontal="right" wrapText="1"/>
    </xf>
    <xf numFmtId="3" fontId="3" fillId="2" borderId="2" xfId="0" applyNumberFormat="1" applyFont="1" applyFill="1" applyBorder="1" applyAlignment="1">
      <alignment horizontal="right" wrapText="1"/>
    </xf>
    <xf numFmtId="164" fontId="10" fillId="2" borderId="0" xfId="1" applyNumberFormat="1" applyFont="1" applyFill="1" applyBorder="1" applyAlignment="1">
      <alignment horizontal="right" wrapText="1"/>
    </xf>
    <xf numFmtId="164" fontId="8" fillId="2" borderId="2" xfId="1" applyNumberFormat="1" applyFont="1" applyFill="1" applyBorder="1" applyAlignment="1">
      <alignment horizontal="right" wrapText="1"/>
    </xf>
    <xf numFmtId="164" fontId="3" fillId="2" borderId="2" xfId="1" applyNumberFormat="1" applyFont="1" applyFill="1" applyBorder="1" applyAlignment="1">
      <alignment horizontal="right" wrapText="1"/>
    </xf>
    <xf numFmtId="164" fontId="4" fillId="2" borderId="0" xfId="1" applyNumberFormat="1" applyFont="1" applyFill="1" applyBorder="1"/>
    <xf numFmtId="164" fontId="3" fillId="2" borderId="2" xfId="0" applyNumberFormat="1" applyFont="1" applyFill="1" applyBorder="1" applyAlignment="1">
      <alignment horizontal="right" wrapText="1"/>
    </xf>
    <xf numFmtId="164" fontId="8" fillId="2" borderId="0" xfId="1" applyNumberFormat="1" applyFont="1" applyFill="1" applyBorder="1" applyAlignment="1">
      <alignment horizontal="right" wrapText="1"/>
    </xf>
    <xf numFmtId="4" fontId="10" fillId="2" borderId="0" xfId="0" applyNumberFormat="1" applyFont="1" applyFill="1" applyBorder="1" applyAlignment="1">
      <alignment horizontal="right" wrapText="1"/>
    </xf>
    <xf numFmtId="4" fontId="8" fillId="2" borderId="2" xfId="0" applyNumberFormat="1" applyFont="1" applyFill="1" applyBorder="1" applyAlignment="1">
      <alignment horizontal="right" wrapText="1"/>
    </xf>
    <xf numFmtId="4" fontId="3" fillId="2" borderId="2" xfId="0" applyNumberFormat="1" applyFont="1" applyFill="1" applyBorder="1" applyAlignment="1">
      <alignment horizontal="right" wrapText="1"/>
    </xf>
    <xf numFmtId="4" fontId="11" fillId="2" borderId="0" xfId="0" applyNumberFormat="1" applyFont="1" applyFill="1" applyBorder="1" applyAlignment="1">
      <alignment horizontal="right" wrapText="1"/>
    </xf>
    <xf numFmtId="4" fontId="8" fillId="2" borderId="0" xfId="0" applyNumberFormat="1" applyFont="1" applyFill="1" applyBorder="1" applyAlignment="1">
      <alignment horizontal="right" wrapText="1"/>
    </xf>
    <xf numFmtId="3" fontId="20" fillId="2" borderId="0" xfId="0" applyNumberFormat="1" applyFont="1" applyFill="1" applyBorder="1" applyAlignment="1">
      <alignment horizontal="right" wrapText="1"/>
    </xf>
    <xf numFmtId="0" fontId="3" fillId="2" borderId="0" xfId="0" applyFont="1" applyFill="1" applyBorder="1"/>
    <xf numFmtId="3" fontId="3" fillId="2" borderId="0" xfId="0" applyNumberFormat="1" applyFont="1" applyFill="1" applyBorder="1"/>
    <xf numFmtId="164" fontId="3" fillId="2" borderId="0" xfId="1" applyNumberFormat="1" applyFont="1" applyFill="1" applyBorder="1"/>
    <xf numFmtId="164" fontId="9" fillId="2" borderId="2" xfId="1" applyNumberFormat="1" applyFont="1" applyFill="1" applyBorder="1" applyAlignment="1">
      <alignment horizontal="right" wrapText="1"/>
    </xf>
    <xf numFmtId="3" fontId="3" fillId="2" borderId="0" xfId="0" applyNumberFormat="1" applyFont="1" applyFill="1" applyBorder="1" applyAlignment="1">
      <alignment horizontal="right" wrapText="1"/>
    </xf>
    <xf numFmtId="164" fontId="3" fillId="2" borderId="0" xfId="1" applyNumberFormat="1" applyFont="1" applyFill="1" applyBorder="1" applyAlignment="1">
      <alignment horizontal="right" wrapText="1"/>
    </xf>
    <xf numFmtId="0" fontId="4" fillId="2" borderId="0" xfId="0" applyFont="1" applyFill="1" applyAlignment="1"/>
    <xf numFmtId="4" fontId="9" fillId="2" borderId="2" xfId="0" applyNumberFormat="1" applyFont="1" applyFill="1" applyBorder="1" applyAlignment="1">
      <alignment horizontal="right" wrapText="1"/>
    </xf>
    <xf numFmtId="0" fontId="4" fillId="2" borderId="0" xfId="0" applyFont="1" applyFill="1" applyAlignment="1">
      <alignment horizontal="left" wrapText="1"/>
    </xf>
    <xf numFmtId="0" fontId="3" fillId="2" borderId="4" xfId="0" applyFont="1" applyFill="1" applyBorder="1" applyAlignment="1">
      <alignment horizontal="center"/>
    </xf>
    <xf numFmtId="0" fontId="7" fillId="2" borderId="0" xfId="0" applyFont="1" applyFill="1" applyAlignment="1">
      <alignment horizontal="left" wrapText="1"/>
    </xf>
    <xf numFmtId="0" fontId="7" fillId="2" borderId="0" xfId="0" applyFont="1" applyFill="1" applyAlignment="1">
      <alignment horizontal="left"/>
    </xf>
    <xf numFmtId="49" fontId="6" fillId="2" borderId="0" xfId="0" applyNumberFormat="1" applyFont="1" applyFill="1" applyBorder="1" applyAlignment="1">
      <alignment horizontal="left" vertical="top"/>
    </xf>
    <xf numFmtId="0" fontId="7" fillId="0" borderId="0" xfId="0" applyFont="1" applyAlignment="1"/>
  </cellXfs>
  <cellStyles count="4">
    <cellStyle name="Normal" xfId="0" builtinId="0"/>
    <cellStyle name="Percent" xfId="1" builtinId="5"/>
    <cellStyle name="Standard 2" xfId="2"/>
    <cellStyle name="Standard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tabSelected="1" view="pageBreakPreview" zoomScaleNormal="85" zoomScaleSheetLayoutView="100" workbookViewId="0">
      <selection activeCell="W40" sqref="W40"/>
    </sheetView>
  </sheetViews>
  <sheetFormatPr defaultColWidth="11.3984375" defaultRowHeight="13.15" x14ac:dyDescent="0.4"/>
  <cols>
    <col min="1" max="1" width="46" style="1" customWidth="1"/>
    <col min="2" max="2" width="1.86328125" style="2" customWidth="1"/>
    <col min="3" max="3" width="12.265625" style="1" customWidth="1"/>
    <col min="4" max="4" width="1.86328125" style="2" customWidth="1"/>
    <col min="5" max="5" width="12.265625" style="1" customWidth="1"/>
    <col min="6" max="6" width="1.86328125" style="2" customWidth="1"/>
    <col min="7" max="7" width="12.265625" style="1" customWidth="1"/>
    <col min="8" max="8" width="1.86328125" style="2" customWidth="1"/>
    <col min="9" max="9" width="12.265625" style="1" customWidth="1"/>
    <col min="10" max="10" width="1.86328125" style="1" customWidth="1"/>
    <col min="11" max="11" width="12.265625" style="1" customWidth="1"/>
    <col min="12" max="12" width="1.86328125" style="2" customWidth="1"/>
    <col min="13" max="13" width="12.265625" style="1" customWidth="1"/>
    <col min="14" max="14" width="1.86328125" style="1" customWidth="1"/>
    <col min="15" max="15" width="12.265625" style="1" customWidth="1"/>
    <col min="16" max="16" width="1.86328125" style="2" customWidth="1"/>
    <col min="17" max="17" width="12.265625" style="1" customWidth="1"/>
    <col min="18" max="18" width="1.86328125" style="1" customWidth="1"/>
    <col min="19" max="19" width="12.265625" style="3" customWidth="1"/>
    <col min="20" max="20" width="1.86328125" style="3" customWidth="1"/>
    <col min="21" max="21" width="12.265625" style="3" customWidth="1"/>
    <col min="22" max="22" width="11.3984375" style="2"/>
    <col min="23" max="16384" width="11.3984375" style="1"/>
  </cols>
  <sheetData>
    <row r="1" spans="1:22" ht="15" x14ac:dyDescent="0.4">
      <c r="A1" s="6" t="s">
        <v>28</v>
      </c>
    </row>
    <row r="2" spans="1:22" ht="15" x14ac:dyDescent="0.4">
      <c r="A2" s="32" t="s">
        <v>26</v>
      </c>
    </row>
    <row r="3" spans="1:22" ht="15" x14ac:dyDescent="0.35">
      <c r="A3" s="32"/>
      <c r="S3" s="1"/>
      <c r="T3" s="1"/>
      <c r="U3" s="1"/>
    </row>
    <row r="4" spans="1:22" ht="13.5" customHeight="1" x14ac:dyDescent="0.4">
      <c r="A4" s="3"/>
      <c r="B4" s="33"/>
      <c r="C4" s="62" t="s">
        <v>4</v>
      </c>
      <c r="D4" s="62"/>
      <c r="E4" s="62"/>
      <c r="F4" s="33"/>
      <c r="G4" s="62" t="s">
        <v>5</v>
      </c>
      <c r="H4" s="62"/>
      <c r="I4" s="62" t="s">
        <v>5</v>
      </c>
      <c r="J4" s="33"/>
      <c r="K4" s="62" t="s">
        <v>6</v>
      </c>
      <c r="L4" s="62"/>
      <c r="M4" s="62" t="s">
        <v>6</v>
      </c>
      <c r="N4" s="33"/>
      <c r="O4" s="62" t="s">
        <v>7</v>
      </c>
      <c r="P4" s="62"/>
      <c r="Q4" s="62" t="s">
        <v>7</v>
      </c>
      <c r="R4" s="33"/>
      <c r="S4" s="62" t="s">
        <v>8</v>
      </c>
      <c r="T4" s="62"/>
      <c r="U4" s="62" t="s">
        <v>8</v>
      </c>
    </row>
    <row r="5" spans="1:22" ht="13.5" customHeight="1" thickBot="1" x14ac:dyDescent="0.45">
      <c r="A5" s="34" t="s">
        <v>21</v>
      </c>
      <c r="B5" s="35"/>
      <c r="C5" s="36" t="s">
        <v>38</v>
      </c>
      <c r="D5" s="10"/>
      <c r="E5" s="11" t="s">
        <v>39</v>
      </c>
      <c r="F5" s="10"/>
      <c r="G5" s="36" t="s">
        <v>38</v>
      </c>
      <c r="H5" s="10"/>
      <c r="I5" s="11" t="s">
        <v>39</v>
      </c>
      <c r="J5" s="37"/>
      <c r="K5" s="36" t="s">
        <v>38</v>
      </c>
      <c r="L5" s="10"/>
      <c r="M5" s="11" t="s">
        <v>39</v>
      </c>
      <c r="N5" s="37"/>
      <c r="O5" s="36" t="s">
        <v>38</v>
      </c>
      <c r="P5" s="10"/>
      <c r="Q5" s="11" t="s">
        <v>39</v>
      </c>
      <c r="R5" s="37"/>
      <c r="S5" s="36" t="s">
        <v>38</v>
      </c>
      <c r="T5" s="10"/>
      <c r="U5" s="11" t="s">
        <v>39</v>
      </c>
    </row>
    <row r="6" spans="1:22" ht="29.25" customHeight="1" thickTop="1" x14ac:dyDescent="0.4">
      <c r="A6" s="13" t="s">
        <v>0</v>
      </c>
      <c r="B6" s="19"/>
      <c r="C6" s="15"/>
      <c r="D6" s="19"/>
      <c r="E6" s="17"/>
      <c r="F6" s="19"/>
      <c r="G6" s="15"/>
      <c r="H6" s="19"/>
      <c r="I6" s="17"/>
      <c r="J6" s="38"/>
      <c r="K6" s="15"/>
      <c r="L6" s="19"/>
      <c r="M6" s="17"/>
      <c r="N6" s="38"/>
      <c r="O6" s="15"/>
      <c r="P6" s="19"/>
      <c r="Q6" s="17"/>
      <c r="R6" s="38"/>
      <c r="S6" s="15"/>
      <c r="T6" s="19"/>
      <c r="U6" s="39"/>
    </row>
    <row r="7" spans="1:22" s="5" customFormat="1" ht="13.5" customHeight="1" x14ac:dyDescent="0.4">
      <c r="A7" s="5" t="s">
        <v>14</v>
      </c>
      <c r="B7" s="19"/>
      <c r="C7" s="15">
        <v>22462</v>
      </c>
      <c r="D7" s="19"/>
      <c r="E7" s="40">
        <v>22665</v>
      </c>
      <c r="F7" s="19"/>
      <c r="G7" s="15">
        <v>25715</v>
      </c>
      <c r="H7" s="19"/>
      <c r="I7" s="40">
        <v>24993</v>
      </c>
      <c r="J7" s="38"/>
      <c r="K7" s="15">
        <v>26667</v>
      </c>
      <c r="L7" s="19"/>
      <c r="M7" s="40">
        <v>24715</v>
      </c>
      <c r="N7" s="38"/>
      <c r="O7" s="15">
        <f>S7-K7-G7-C7</f>
        <v>29366</v>
      </c>
      <c r="P7" s="19"/>
      <c r="Q7" s="40">
        <f>U7-M7-I7-E7</f>
        <v>24482</v>
      </c>
      <c r="R7" s="38"/>
      <c r="S7" s="15">
        <v>104210</v>
      </c>
      <c r="T7" s="19"/>
      <c r="U7" s="40">
        <v>96855</v>
      </c>
      <c r="V7" s="4"/>
    </row>
    <row r="8" spans="1:22" ht="13.5" customHeight="1" x14ac:dyDescent="0.4">
      <c r="A8" s="20" t="s">
        <v>20</v>
      </c>
      <c r="B8" s="16"/>
      <c r="C8" s="15">
        <v>762</v>
      </c>
      <c r="D8" s="16"/>
      <c r="E8" s="40">
        <v>3139</v>
      </c>
      <c r="F8" s="16"/>
      <c r="G8" s="15">
        <v>2053</v>
      </c>
      <c r="H8" s="16"/>
      <c r="I8" s="40">
        <v>2866</v>
      </c>
      <c r="J8" s="18"/>
      <c r="K8" s="15">
        <v>2248</v>
      </c>
      <c r="L8" s="16"/>
      <c r="M8" s="40">
        <v>1822</v>
      </c>
      <c r="N8" s="18"/>
      <c r="O8" s="15">
        <f>S8-K8-G8-C8</f>
        <v>2055</v>
      </c>
      <c r="P8" s="16"/>
      <c r="Q8" s="40">
        <f>U8-M8-I8-E8</f>
        <v>1800</v>
      </c>
      <c r="R8" s="18"/>
      <c r="S8" s="15">
        <v>7118</v>
      </c>
      <c r="T8" s="19"/>
      <c r="U8" s="40">
        <v>9627</v>
      </c>
    </row>
    <row r="9" spans="1:22" ht="13.5" customHeight="1" x14ac:dyDescent="0.4">
      <c r="A9" s="20" t="s">
        <v>19</v>
      </c>
      <c r="B9" s="41"/>
      <c r="C9" s="42">
        <f>C8/C7</f>
        <v>3.3923960466565754E-2</v>
      </c>
      <c r="D9" s="41"/>
      <c r="E9" s="43">
        <f>E8/E7</f>
        <v>0.13849547760864769</v>
      </c>
      <c r="F9" s="41"/>
      <c r="G9" s="42">
        <f>G8/G7</f>
        <v>7.983667120357768E-2</v>
      </c>
      <c r="H9" s="41"/>
      <c r="I9" s="43">
        <f>I8/I7</f>
        <v>0.11467210819029328</v>
      </c>
      <c r="J9" s="44"/>
      <c r="K9" s="42">
        <f>K8/K7</f>
        <v>8.4298946263171706E-2</v>
      </c>
      <c r="L9" s="41"/>
      <c r="M9" s="43">
        <f>M$8/M$7</f>
        <v>7.372041270483512E-2</v>
      </c>
      <c r="N9" s="44"/>
      <c r="O9" s="42">
        <f>O8/O7</f>
        <v>6.9978887148402918E-2</v>
      </c>
      <c r="P9" s="41"/>
      <c r="Q9" s="45">
        <f>Q8/Q7</f>
        <v>7.3523404950575938E-2</v>
      </c>
      <c r="R9" s="44"/>
      <c r="S9" s="42">
        <f>S8/S7</f>
        <v>6.8304385375683715E-2</v>
      </c>
      <c r="T9" s="46"/>
      <c r="U9" s="43">
        <f>U8/U7</f>
        <v>9.9396004336379129E-2</v>
      </c>
    </row>
    <row r="10" spans="1:22" ht="13.5" customHeight="1" x14ac:dyDescent="0.4">
      <c r="A10" s="20" t="s">
        <v>18</v>
      </c>
      <c r="B10" s="16"/>
      <c r="C10" s="15">
        <v>588</v>
      </c>
      <c r="D10" s="16"/>
      <c r="E10" s="40">
        <v>2282</v>
      </c>
      <c r="F10" s="16"/>
      <c r="G10" s="15">
        <v>1480</v>
      </c>
      <c r="H10" s="16"/>
      <c r="I10" s="40">
        <v>2083</v>
      </c>
      <c r="J10" s="18"/>
      <c r="K10" s="15">
        <v>1546</v>
      </c>
      <c r="L10" s="16"/>
      <c r="M10" s="40">
        <v>1387</v>
      </c>
      <c r="N10" s="18"/>
      <c r="O10" s="15">
        <f>S10-K10-G10-C10</f>
        <v>1408</v>
      </c>
      <c r="P10" s="16"/>
      <c r="Q10" s="40">
        <v>1319</v>
      </c>
      <c r="R10" s="18"/>
      <c r="S10" s="15">
        <v>5022</v>
      </c>
      <c r="T10" s="19"/>
      <c r="U10" s="40">
        <v>7064</v>
      </c>
    </row>
    <row r="11" spans="1:22" ht="13.5" customHeight="1" x14ac:dyDescent="0.4">
      <c r="A11" s="20" t="s">
        <v>17</v>
      </c>
      <c r="B11" s="47"/>
      <c r="C11" s="48">
        <v>0.85</v>
      </c>
      <c r="D11" s="47"/>
      <c r="E11" s="49">
        <v>3.44</v>
      </c>
      <c r="F11" s="47"/>
      <c r="G11" s="48">
        <v>3.06</v>
      </c>
      <c r="H11" s="47"/>
      <c r="I11" s="49">
        <v>6.56</v>
      </c>
      <c r="J11" s="50"/>
      <c r="K11" s="48">
        <v>2.31</v>
      </c>
      <c r="L11" s="47"/>
      <c r="M11" s="49">
        <v>2.0699999999999998</v>
      </c>
      <c r="N11" s="50"/>
      <c r="O11" s="48">
        <v>2.09</v>
      </c>
      <c r="P11" s="47"/>
      <c r="Q11" s="60">
        <v>1.98</v>
      </c>
      <c r="R11" s="50"/>
      <c r="S11" s="48">
        <v>7.47</v>
      </c>
      <c r="T11" s="51"/>
      <c r="U11" s="49">
        <v>10.6</v>
      </c>
    </row>
    <row r="12" spans="1:22" ht="13.5" customHeight="1" x14ac:dyDescent="0.4">
      <c r="A12" s="1" t="s">
        <v>16</v>
      </c>
      <c r="B12" s="47"/>
      <c r="C12" s="48">
        <v>0.85</v>
      </c>
      <c r="D12" s="47"/>
      <c r="E12" s="49">
        <v>3.44</v>
      </c>
      <c r="F12" s="47"/>
      <c r="G12" s="48">
        <v>3.07</v>
      </c>
      <c r="H12" s="47"/>
      <c r="I12" s="49">
        <v>6.57</v>
      </c>
      <c r="J12" s="50"/>
      <c r="K12" s="48">
        <v>2.31</v>
      </c>
      <c r="L12" s="47"/>
      <c r="M12" s="49">
        <v>2.0699999999999998</v>
      </c>
      <c r="N12" s="50"/>
      <c r="O12" s="48">
        <v>2.1</v>
      </c>
      <c r="P12" s="47"/>
      <c r="Q12" s="60">
        <v>1.99</v>
      </c>
      <c r="R12" s="50"/>
      <c r="S12" s="48">
        <v>7.49</v>
      </c>
      <c r="T12" s="51"/>
      <c r="U12" s="49">
        <v>10.6</v>
      </c>
    </row>
    <row r="13" spans="1:22" ht="13.5" customHeight="1" x14ac:dyDescent="0.4">
      <c r="A13" s="20" t="s">
        <v>40</v>
      </c>
      <c r="B13" s="16"/>
      <c r="C13" s="15">
        <v>999</v>
      </c>
      <c r="D13" s="16"/>
      <c r="E13" s="17">
        <v>734</v>
      </c>
      <c r="F13" s="16"/>
      <c r="G13" s="15">
        <v>1176</v>
      </c>
      <c r="H13" s="16"/>
      <c r="I13" s="17">
        <v>846</v>
      </c>
      <c r="J13" s="18"/>
      <c r="K13" s="15">
        <v>1133</v>
      </c>
      <c r="L13" s="16"/>
      <c r="M13" s="17">
        <v>1309</v>
      </c>
      <c r="N13" s="18"/>
      <c r="O13" s="15">
        <f>S13-K13-G13-C13</f>
        <v>2342</v>
      </c>
      <c r="P13" s="16"/>
      <c r="Q13" s="40">
        <f>U13-M13-I13-E13</f>
        <v>2140</v>
      </c>
      <c r="R13" s="18"/>
      <c r="S13" s="15">
        <v>5650</v>
      </c>
      <c r="T13" s="19"/>
      <c r="U13" s="17">
        <v>5029</v>
      </c>
    </row>
    <row r="14" spans="1:22" ht="13.5" customHeight="1" x14ac:dyDescent="0.4">
      <c r="A14" s="20" t="s">
        <v>41</v>
      </c>
      <c r="B14" s="41"/>
      <c r="C14" s="42">
        <f>C$13/C$7</f>
        <v>4.4475113525064551E-2</v>
      </c>
      <c r="D14" s="42"/>
      <c r="E14" s="43">
        <f t="shared" ref="E14:M14" si="0">E$13/E$7</f>
        <v>3.2384734171630264E-2</v>
      </c>
      <c r="F14" s="42"/>
      <c r="G14" s="42">
        <f t="shared" si="0"/>
        <v>4.5732062998250049E-2</v>
      </c>
      <c r="H14" s="42"/>
      <c r="I14" s="43">
        <f t="shared" si="0"/>
        <v>3.3849477853799062E-2</v>
      </c>
      <c r="J14" s="42"/>
      <c r="K14" s="42">
        <f t="shared" si="0"/>
        <v>4.2486968912888591E-2</v>
      </c>
      <c r="L14" s="42"/>
      <c r="M14" s="43">
        <f t="shared" si="0"/>
        <v>5.2963787173781106E-2</v>
      </c>
      <c r="N14" s="42"/>
      <c r="O14" s="42">
        <f>O13/O7</f>
        <v>7.9752094258666487E-2</v>
      </c>
      <c r="P14" s="42"/>
      <c r="Q14" s="43">
        <f>Q13/Q7</f>
        <v>8.7411159219018056E-2</v>
      </c>
      <c r="R14" s="44"/>
      <c r="S14" s="42">
        <v>5.3999999999999999E-2</v>
      </c>
      <c r="T14" s="46"/>
      <c r="U14" s="43">
        <v>5.1999999999999998E-2</v>
      </c>
    </row>
    <row r="15" spans="1:22" ht="13.5" customHeight="1" x14ac:dyDescent="0.4">
      <c r="A15" s="20" t="s">
        <v>42</v>
      </c>
      <c r="B15" s="16"/>
      <c r="C15" s="15">
        <v>1353</v>
      </c>
      <c r="D15" s="16"/>
      <c r="E15" s="40">
        <v>1272</v>
      </c>
      <c r="F15" s="16"/>
      <c r="G15" s="15">
        <v>1447</v>
      </c>
      <c r="H15" s="16"/>
      <c r="I15" s="40">
        <v>1484</v>
      </c>
      <c r="J15" s="18"/>
      <c r="K15" s="15">
        <v>1618</v>
      </c>
      <c r="L15" s="16"/>
      <c r="M15" s="40">
        <v>1698</v>
      </c>
      <c r="N15" s="18"/>
      <c r="O15" s="15">
        <v>1971</v>
      </c>
      <c r="P15" s="16"/>
      <c r="Q15" s="40">
        <f>U15-M15-I15-E15</f>
        <v>2436</v>
      </c>
      <c r="R15" s="18"/>
      <c r="S15" s="15">
        <v>6419</v>
      </c>
      <c r="T15" s="52"/>
      <c r="U15" s="40">
        <v>6890</v>
      </c>
    </row>
    <row r="16" spans="1:22" ht="13.5" customHeight="1" x14ac:dyDescent="0.4">
      <c r="A16" s="20" t="s">
        <v>43</v>
      </c>
      <c r="B16" s="41"/>
      <c r="C16" s="42">
        <f>C$15/C$7</f>
        <v>6.0235063663075419E-2</v>
      </c>
      <c r="D16" s="42"/>
      <c r="E16" s="43">
        <f t="shared" ref="E16:O16" si="1">E$15/E$7</f>
        <v>5.6121773659827928E-2</v>
      </c>
      <c r="F16" s="42"/>
      <c r="G16" s="42">
        <v>5.7000000000000002E-2</v>
      </c>
      <c r="H16" s="42"/>
      <c r="I16" s="43">
        <f t="shared" si="1"/>
        <v>5.9376625455127438E-2</v>
      </c>
      <c r="J16" s="42"/>
      <c r="K16" s="42">
        <f t="shared" si="1"/>
        <v>6.0674241571980349E-2</v>
      </c>
      <c r="L16" s="42"/>
      <c r="M16" s="43">
        <f>M$15/M$7</f>
        <v>6.8703216670038439E-2</v>
      </c>
      <c r="N16" s="42"/>
      <c r="O16" s="42">
        <f t="shared" si="1"/>
        <v>6.7118436286862357E-2</v>
      </c>
      <c r="P16" s="42"/>
      <c r="Q16" s="43">
        <f>Q$15/Q$7</f>
        <v>9.9501674699779427E-2</v>
      </c>
      <c r="R16" s="44"/>
      <c r="S16" s="42">
        <f>S15/S7</f>
        <v>6.1596775741291625E-2</v>
      </c>
      <c r="T16" s="46"/>
      <c r="U16" s="43">
        <v>7.0999999999999994E-2</v>
      </c>
    </row>
    <row r="17" spans="1:21" ht="13.5" customHeight="1" x14ac:dyDescent="0.4">
      <c r="A17" s="1" t="s">
        <v>44</v>
      </c>
      <c r="C17" s="2"/>
      <c r="E17" s="2"/>
      <c r="G17" s="2"/>
      <c r="I17" s="2"/>
      <c r="J17" s="2"/>
      <c r="K17" s="2"/>
      <c r="M17" s="2"/>
      <c r="N17" s="2"/>
      <c r="O17" s="2"/>
      <c r="Q17" s="2"/>
      <c r="R17" s="2"/>
      <c r="S17" s="15">
        <v>17427</v>
      </c>
      <c r="T17" s="19"/>
      <c r="U17" s="40">
        <v>16295</v>
      </c>
    </row>
    <row r="18" spans="1:21" ht="13.5" customHeight="1" x14ac:dyDescent="0.4">
      <c r="C18" s="2"/>
      <c r="E18" s="2"/>
      <c r="G18" s="2"/>
      <c r="I18" s="2"/>
      <c r="J18" s="2"/>
      <c r="K18" s="2"/>
      <c r="M18" s="2"/>
      <c r="N18" s="2"/>
      <c r="O18" s="2"/>
      <c r="Q18" s="2"/>
      <c r="R18" s="2"/>
      <c r="S18" s="53"/>
      <c r="T18" s="53"/>
      <c r="U18" s="53"/>
    </row>
    <row r="19" spans="1:21" ht="13.5" customHeight="1" x14ac:dyDescent="0.4">
      <c r="A19" s="13" t="s">
        <v>15</v>
      </c>
      <c r="B19" s="4"/>
      <c r="C19" s="15"/>
      <c r="D19" s="4"/>
      <c r="E19" s="40"/>
      <c r="F19" s="4"/>
      <c r="G19" s="15"/>
      <c r="H19" s="4"/>
      <c r="I19" s="40"/>
      <c r="J19" s="4"/>
      <c r="K19" s="15"/>
      <c r="L19" s="4"/>
      <c r="M19" s="40"/>
      <c r="N19" s="4"/>
      <c r="O19" s="15"/>
      <c r="P19" s="4"/>
      <c r="Q19" s="40"/>
      <c r="R19" s="4"/>
      <c r="S19" s="15"/>
      <c r="T19" s="54"/>
      <c r="U19" s="40"/>
    </row>
    <row r="20" spans="1:21" ht="13.5" customHeight="1" x14ac:dyDescent="0.4">
      <c r="A20" s="20" t="s">
        <v>14</v>
      </c>
      <c r="B20" s="4"/>
      <c r="C20" s="15">
        <v>19213</v>
      </c>
      <c r="D20" s="4"/>
      <c r="E20" s="40">
        <v>19326</v>
      </c>
      <c r="F20" s="4"/>
      <c r="G20" s="15">
        <v>22624</v>
      </c>
      <c r="H20" s="4"/>
      <c r="I20" s="40">
        <v>22192</v>
      </c>
      <c r="J20" s="4"/>
      <c r="K20" s="15">
        <v>23016</v>
      </c>
      <c r="L20" s="4"/>
      <c r="M20" s="40">
        <v>21111</v>
      </c>
      <c r="N20" s="4"/>
      <c r="O20" s="15">
        <f>S20-K20-G20-C20</f>
        <v>26829</v>
      </c>
      <c r="P20" s="4"/>
      <c r="Q20" s="40">
        <f>U20-M20-I20-E20</f>
        <v>23217</v>
      </c>
      <c r="R20" s="4"/>
      <c r="S20" s="15">
        <v>91682</v>
      </c>
      <c r="T20" s="54"/>
      <c r="U20" s="40">
        <v>85846</v>
      </c>
    </row>
    <row r="21" spans="1:21" ht="13.5" customHeight="1" x14ac:dyDescent="0.4">
      <c r="A21" s="20" t="s">
        <v>13</v>
      </c>
      <c r="B21" s="4"/>
      <c r="C21" s="15">
        <v>-310</v>
      </c>
      <c r="D21" s="4"/>
      <c r="E21" s="40">
        <v>1881</v>
      </c>
      <c r="F21" s="4"/>
      <c r="G21" s="15">
        <v>1469</v>
      </c>
      <c r="H21" s="4"/>
      <c r="I21" s="40">
        <v>1919</v>
      </c>
      <c r="J21" s="4"/>
      <c r="K21" s="15">
        <v>1515</v>
      </c>
      <c r="L21" s="4"/>
      <c r="M21" s="40">
        <v>930</v>
      </c>
      <c r="N21" s="4"/>
      <c r="O21" s="15">
        <v>1825</v>
      </c>
      <c r="P21" s="4"/>
      <c r="Q21" s="40">
        <f>U21-M21-I21-E21</f>
        <v>1452</v>
      </c>
      <c r="R21" s="4"/>
      <c r="S21" s="15">
        <v>4499</v>
      </c>
      <c r="T21" s="54"/>
      <c r="U21" s="40">
        <v>6182</v>
      </c>
    </row>
    <row r="22" spans="1:21" ht="13.5" customHeight="1" x14ac:dyDescent="0.4">
      <c r="A22" s="20" t="s">
        <v>35</v>
      </c>
      <c r="B22" s="44"/>
      <c r="C22" s="42">
        <f>C$21/C$20</f>
        <v>-1.6134908655597774E-2</v>
      </c>
      <c r="D22" s="42"/>
      <c r="E22" s="56">
        <f t="shared" ref="E22:Q22" si="2">E$21/E$20</f>
        <v>9.7330021732381242E-2</v>
      </c>
      <c r="F22" s="42"/>
      <c r="G22" s="42">
        <f t="shared" si="2"/>
        <v>6.4931046676096185E-2</v>
      </c>
      <c r="H22" s="42"/>
      <c r="I22" s="56">
        <f t="shared" si="2"/>
        <v>8.6472602739726026E-2</v>
      </c>
      <c r="J22" s="42"/>
      <c r="K22" s="42">
        <f t="shared" si="2"/>
        <v>6.5823774765380608E-2</v>
      </c>
      <c r="L22" s="42"/>
      <c r="M22" s="42">
        <f t="shared" si="2"/>
        <v>4.405286343612335E-2</v>
      </c>
      <c r="N22" s="42"/>
      <c r="O22" s="42">
        <f t="shared" si="2"/>
        <v>6.8023407506802344E-2</v>
      </c>
      <c r="P22" s="42"/>
      <c r="Q22" s="56">
        <f t="shared" si="2"/>
        <v>6.2540379894043152E-2</v>
      </c>
      <c r="R22" s="42"/>
      <c r="S22" s="42">
        <f>S21/S20</f>
        <v>4.9071791627582295E-2</v>
      </c>
      <c r="T22" s="55"/>
      <c r="U22" s="43">
        <f>U21/U20</f>
        <v>7.2012673857838452E-2</v>
      </c>
    </row>
    <row r="23" spans="1:21" ht="13.5" customHeight="1" x14ac:dyDescent="0.4">
      <c r="A23" s="20" t="s">
        <v>32</v>
      </c>
      <c r="B23" s="4"/>
      <c r="C23" s="15"/>
      <c r="D23" s="4"/>
      <c r="E23" s="40"/>
      <c r="F23" s="4"/>
      <c r="G23" s="15"/>
      <c r="H23" s="4"/>
      <c r="I23" s="40"/>
      <c r="J23" s="4"/>
      <c r="K23" s="15"/>
      <c r="L23" s="4"/>
      <c r="M23" s="40"/>
      <c r="N23" s="4"/>
      <c r="O23" s="15"/>
      <c r="P23" s="4"/>
      <c r="Q23" s="40"/>
      <c r="R23" s="2"/>
      <c r="S23" s="42">
        <v>0.28999999999999998</v>
      </c>
      <c r="T23" s="55"/>
      <c r="U23" s="56">
        <v>0.498</v>
      </c>
    </row>
    <row r="24" spans="1:21" ht="13.5" customHeight="1" x14ac:dyDescent="0.4">
      <c r="A24" s="20" t="s">
        <v>45</v>
      </c>
      <c r="B24" s="4"/>
      <c r="C24" s="15">
        <v>-559</v>
      </c>
      <c r="D24" s="4"/>
      <c r="E24" s="40">
        <v>302</v>
      </c>
      <c r="F24" s="4"/>
      <c r="G24" s="15">
        <v>869</v>
      </c>
      <c r="H24" s="4"/>
      <c r="I24" s="40">
        <v>1642</v>
      </c>
      <c r="J24" s="4"/>
      <c r="K24" s="15">
        <v>714</v>
      </c>
      <c r="L24" s="4"/>
      <c r="M24" s="40">
        <v>98</v>
      </c>
      <c r="N24" s="4"/>
      <c r="O24" s="15">
        <f>S24-K24-G24-C24</f>
        <v>1543</v>
      </c>
      <c r="P24" s="4"/>
      <c r="Q24" s="40">
        <f>U24-M24-I24-E24</f>
        <v>671</v>
      </c>
      <c r="R24" s="4"/>
      <c r="S24" s="15">
        <v>2567</v>
      </c>
      <c r="T24" s="54"/>
      <c r="U24" s="40">
        <v>2713</v>
      </c>
    </row>
    <row r="25" spans="1:21" ht="13.5" customHeight="1" x14ac:dyDescent="0.4">
      <c r="A25" s="20" t="s">
        <v>31</v>
      </c>
      <c r="B25" s="4"/>
      <c r="C25" s="19"/>
      <c r="D25" s="4"/>
      <c r="E25" s="57"/>
      <c r="F25" s="4"/>
      <c r="G25" s="19"/>
      <c r="H25" s="4"/>
      <c r="I25" s="57"/>
      <c r="J25" s="4"/>
      <c r="K25" s="19"/>
      <c r="L25" s="4"/>
      <c r="M25" s="57"/>
      <c r="N25" s="4"/>
      <c r="O25" s="19"/>
      <c r="P25" s="4"/>
      <c r="Q25" s="57"/>
      <c r="R25" s="4"/>
      <c r="S25" s="15">
        <v>17577</v>
      </c>
      <c r="T25" s="54"/>
      <c r="U25" s="40">
        <v>19488</v>
      </c>
    </row>
    <row r="26" spans="1:21" ht="13.5" customHeight="1" x14ac:dyDescent="0.4">
      <c r="C26" s="2"/>
      <c r="E26" s="2"/>
      <c r="G26" s="2"/>
      <c r="I26" s="2"/>
      <c r="J26" s="2"/>
      <c r="K26" s="2"/>
      <c r="M26" s="2"/>
      <c r="N26" s="2"/>
      <c r="O26" s="2"/>
      <c r="Q26" s="2"/>
      <c r="R26" s="2"/>
      <c r="S26" s="53"/>
      <c r="T26" s="53"/>
      <c r="U26" s="53"/>
    </row>
    <row r="27" spans="1:21" ht="13.5" customHeight="1" x14ac:dyDescent="0.4">
      <c r="A27" s="13" t="s">
        <v>12</v>
      </c>
      <c r="B27" s="4"/>
      <c r="C27" s="15"/>
      <c r="D27" s="4"/>
      <c r="E27" s="40"/>
      <c r="F27" s="4"/>
      <c r="G27" s="15"/>
      <c r="H27" s="4"/>
      <c r="I27" s="40"/>
      <c r="J27" s="4"/>
      <c r="K27" s="15"/>
      <c r="L27" s="4"/>
      <c r="M27" s="40"/>
      <c r="N27" s="4"/>
      <c r="O27" s="15"/>
      <c r="P27" s="4"/>
      <c r="Q27" s="40"/>
      <c r="R27" s="4"/>
      <c r="S27" s="15"/>
      <c r="T27" s="54"/>
      <c r="U27" s="40"/>
    </row>
    <row r="28" spans="1:21" ht="13.5" customHeight="1" x14ac:dyDescent="0.4">
      <c r="A28" s="20" t="s">
        <v>10</v>
      </c>
      <c r="B28" s="4"/>
      <c r="C28" s="15">
        <v>586</v>
      </c>
      <c r="D28" s="4"/>
      <c r="E28" s="40">
        <v>524</v>
      </c>
      <c r="F28" s="4"/>
      <c r="G28" s="15">
        <v>727</v>
      </c>
      <c r="H28" s="4"/>
      <c r="I28" s="40">
        <v>658</v>
      </c>
      <c r="J28" s="4"/>
      <c r="K28" s="15">
        <v>558</v>
      </c>
      <c r="L28" s="4"/>
      <c r="M28" s="40">
        <v>476</v>
      </c>
      <c r="N28" s="4"/>
      <c r="O28" s="15">
        <v>497</v>
      </c>
      <c r="P28" s="4"/>
      <c r="Q28" s="40">
        <v>515</v>
      </c>
      <c r="R28" s="4"/>
      <c r="S28" s="15">
        <v>2368</v>
      </c>
      <c r="T28" s="54"/>
      <c r="U28" s="40">
        <v>2173</v>
      </c>
    </row>
    <row r="29" spans="1:21" ht="13.5" customHeight="1" x14ac:dyDescent="0.4">
      <c r="A29" s="20" t="s">
        <v>9</v>
      </c>
      <c r="B29" s="4"/>
      <c r="C29" s="15">
        <v>89</v>
      </c>
      <c r="D29" s="4"/>
      <c r="E29" s="40">
        <v>77</v>
      </c>
      <c r="F29" s="4"/>
      <c r="G29" s="15">
        <v>102</v>
      </c>
      <c r="H29" s="4"/>
      <c r="I29" s="40">
        <v>98</v>
      </c>
      <c r="J29" s="4"/>
      <c r="K29" s="15">
        <v>35</v>
      </c>
      <c r="L29" s="4"/>
      <c r="M29" s="40">
        <v>33</v>
      </c>
      <c r="N29" s="4"/>
      <c r="O29" s="15">
        <f>S29-K29-G29-C29</f>
        <v>-32</v>
      </c>
      <c r="P29" s="4"/>
      <c r="Q29" s="40">
        <f>U29-M29-I29-E29</f>
        <v>-33</v>
      </c>
      <c r="R29" s="4"/>
      <c r="S29" s="15">
        <v>194</v>
      </c>
      <c r="T29" s="54"/>
      <c r="U29" s="40">
        <v>175</v>
      </c>
    </row>
    <row r="30" spans="1:21" ht="13.5" customHeight="1" x14ac:dyDescent="0.4">
      <c r="A30" s="20" t="s">
        <v>32</v>
      </c>
      <c r="C30" s="46"/>
      <c r="E30" s="58"/>
      <c r="G30" s="46"/>
      <c r="I30" s="58"/>
      <c r="J30" s="2"/>
      <c r="K30" s="46"/>
      <c r="M30" s="58"/>
      <c r="N30" s="2"/>
      <c r="O30" s="46"/>
      <c r="Q30" s="58"/>
      <c r="R30" s="2"/>
      <c r="S30" s="42">
        <v>0.29399999999999998</v>
      </c>
      <c r="T30" s="55"/>
      <c r="U30" s="43">
        <v>0.28399999999999997</v>
      </c>
    </row>
    <row r="31" spans="1:21" ht="13.5" customHeight="1" x14ac:dyDescent="0.4">
      <c r="C31" s="2"/>
      <c r="E31" s="2"/>
      <c r="G31" s="2"/>
      <c r="I31" s="2"/>
      <c r="J31" s="2"/>
      <c r="K31" s="2"/>
      <c r="M31" s="2"/>
      <c r="N31" s="2"/>
      <c r="O31" s="2"/>
      <c r="Q31" s="2"/>
      <c r="R31" s="2"/>
      <c r="S31" s="53"/>
      <c r="T31" s="53"/>
      <c r="U31" s="53"/>
    </row>
    <row r="32" spans="1:21" ht="13.5" customHeight="1" x14ac:dyDescent="0.4">
      <c r="A32" s="13" t="s">
        <v>11</v>
      </c>
      <c r="B32" s="4"/>
      <c r="C32" s="15"/>
      <c r="D32" s="4"/>
      <c r="E32" s="40"/>
      <c r="F32" s="4"/>
      <c r="G32" s="15"/>
      <c r="H32" s="4"/>
      <c r="I32" s="40"/>
      <c r="J32" s="4"/>
      <c r="K32" s="15"/>
      <c r="L32" s="4"/>
      <c r="M32" s="40"/>
      <c r="N32" s="4"/>
      <c r="O32" s="15"/>
      <c r="P32" s="4"/>
      <c r="Q32" s="40"/>
      <c r="R32" s="4"/>
      <c r="S32" s="15"/>
      <c r="T32" s="4"/>
      <c r="U32" s="40"/>
    </row>
    <row r="33" spans="1:21" ht="13.5" customHeight="1" x14ac:dyDescent="0.4">
      <c r="A33" s="20" t="s">
        <v>10</v>
      </c>
      <c r="B33" s="4"/>
      <c r="C33" s="15">
        <v>7146</v>
      </c>
      <c r="D33" s="4"/>
      <c r="E33" s="40">
        <v>6561</v>
      </c>
      <c r="F33" s="4"/>
      <c r="G33" s="15">
        <v>7364</v>
      </c>
      <c r="H33" s="4"/>
      <c r="I33" s="40">
        <v>7027</v>
      </c>
      <c r="J33" s="4"/>
      <c r="K33" s="15">
        <v>7471</v>
      </c>
      <c r="L33" s="4"/>
      <c r="M33" s="40">
        <v>7219</v>
      </c>
      <c r="N33" s="4"/>
      <c r="O33" s="15">
        <f>S33-K33-G33-C33</f>
        <v>7617</v>
      </c>
      <c r="P33" s="4"/>
      <c r="Q33" s="40">
        <f>U33-M33-I33-E33</f>
        <v>6898</v>
      </c>
      <c r="R33" s="4"/>
      <c r="S33" s="15">
        <v>29598</v>
      </c>
      <c r="T33" s="4"/>
      <c r="U33" s="40">
        <v>27705</v>
      </c>
    </row>
    <row r="34" spans="1:21" ht="13.5" customHeight="1" x14ac:dyDescent="0.4">
      <c r="A34" s="20" t="s">
        <v>9</v>
      </c>
      <c r="B34" s="4"/>
      <c r="C34" s="15">
        <v>648</v>
      </c>
      <c r="D34" s="4"/>
      <c r="E34" s="40">
        <v>561</v>
      </c>
      <c r="F34" s="4"/>
      <c r="G34" s="15">
        <v>606</v>
      </c>
      <c r="H34" s="4"/>
      <c r="I34" s="40">
        <v>605</v>
      </c>
      <c r="J34" s="4"/>
      <c r="K34" s="15">
        <v>606</v>
      </c>
      <c r="L34" s="4"/>
      <c r="M34" s="40">
        <v>528</v>
      </c>
      <c r="N34" s="4"/>
      <c r="O34" s="15">
        <f>S34-K34-G34-C34</f>
        <v>452</v>
      </c>
      <c r="P34" s="4"/>
      <c r="Q34" s="40">
        <f>U34-M34-I34-E34</f>
        <v>478</v>
      </c>
      <c r="R34" s="4"/>
      <c r="S34" s="15">
        <v>2312</v>
      </c>
      <c r="T34" s="4"/>
      <c r="U34" s="40">
        <v>2172</v>
      </c>
    </row>
    <row r="35" spans="1:21" ht="13.5" customHeight="1" x14ac:dyDescent="0.4">
      <c r="A35" s="20" t="s">
        <v>33</v>
      </c>
      <c r="C35" s="46"/>
      <c r="E35" s="58"/>
      <c r="G35" s="46"/>
      <c r="I35" s="58"/>
      <c r="J35" s="2"/>
      <c r="K35" s="46"/>
      <c r="M35" s="58"/>
      <c r="N35" s="2"/>
      <c r="O35" s="46"/>
      <c r="Q35" s="58"/>
      <c r="R35" s="2"/>
      <c r="S35" s="42">
        <v>0.15</v>
      </c>
      <c r="T35" s="2"/>
      <c r="U35" s="43">
        <v>0.14799999999999999</v>
      </c>
    </row>
    <row r="36" spans="1:21" ht="13.5" customHeight="1" x14ac:dyDescent="0.4">
      <c r="A36" s="20" t="s">
        <v>34</v>
      </c>
      <c r="C36" s="46"/>
      <c r="E36" s="58"/>
      <c r="G36" s="46"/>
      <c r="I36" s="58"/>
      <c r="J36" s="2"/>
      <c r="K36" s="46"/>
      <c r="M36" s="58"/>
      <c r="N36" s="2"/>
      <c r="O36" s="46"/>
      <c r="Q36" s="58"/>
      <c r="R36" s="2"/>
      <c r="S36" s="42">
        <v>0.52200000000000002</v>
      </c>
      <c r="T36" s="2"/>
      <c r="U36" s="43">
        <v>0.501</v>
      </c>
    </row>
    <row r="37" spans="1:21" ht="13.5" customHeight="1" x14ac:dyDescent="0.4">
      <c r="C37" s="2"/>
      <c r="E37" s="2"/>
      <c r="G37" s="2"/>
      <c r="I37" s="2"/>
      <c r="J37" s="2"/>
      <c r="K37" s="2"/>
      <c r="M37" s="2"/>
      <c r="N37" s="2"/>
      <c r="O37" s="2"/>
      <c r="Q37" s="2"/>
      <c r="R37" s="2"/>
      <c r="S37" s="53"/>
      <c r="T37" s="53"/>
      <c r="U37" s="53"/>
    </row>
    <row r="38" spans="1:21" ht="13.5" customHeight="1" x14ac:dyDescent="0.4">
      <c r="A38" s="13" t="s">
        <v>29</v>
      </c>
      <c r="B38" s="4"/>
      <c r="C38" s="15"/>
      <c r="D38" s="4"/>
      <c r="E38" s="40"/>
      <c r="F38" s="4"/>
      <c r="G38" s="15"/>
      <c r="H38" s="4"/>
      <c r="I38" s="40"/>
      <c r="J38" s="4"/>
      <c r="K38" s="15"/>
      <c r="L38" s="4"/>
      <c r="M38" s="40"/>
      <c r="N38" s="4"/>
      <c r="O38" s="15"/>
      <c r="P38" s="4"/>
      <c r="Q38" s="40"/>
      <c r="R38" s="4"/>
      <c r="S38" s="15"/>
      <c r="T38" s="4"/>
      <c r="U38" s="40"/>
    </row>
    <row r="39" spans="1:21" ht="13.5" customHeight="1" x14ac:dyDescent="0.4">
      <c r="A39" s="20" t="s">
        <v>10</v>
      </c>
      <c r="B39" s="4"/>
      <c r="C39" s="15">
        <v>1</v>
      </c>
      <c r="D39" s="4"/>
      <c r="E39" s="40">
        <v>2</v>
      </c>
      <c r="F39" s="4"/>
      <c r="G39" s="15">
        <v>2</v>
      </c>
      <c r="H39" s="4"/>
      <c r="I39" s="40">
        <v>1</v>
      </c>
      <c r="J39" s="4"/>
      <c r="K39" s="15">
        <v>1</v>
      </c>
      <c r="L39" s="4"/>
      <c r="M39" s="40">
        <v>1</v>
      </c>
      <c r="N39" s="4"/>
      <c r="O39" s="15">
        <f>S39-K39-G39-C39</f>
        <v>1</v>
      </c>
      <c r="P39" s="4"/>
      <c r="Q39" s="40">
        <f>U39-M39-I39-E39</f>
        <v>2</v>
      </c>
      <c r="R39" s="4"/>
      <c r="S39" s="15">
        <v>5</v>
      </c>
      <c r="T39" s="4"/>
      <c r="U39" s="40">
        <v>6</v>
      </c>
    </row>
    <row r="40" spans="1:21" ht="13.5" customHeight="1" x14ac:dyDescent="0.4">
      <c r="A40" s="20" t="s">
        <v>9</v>
      </c>
      <c r="B40" s="4"/>
      <c r="C40" s="15">
        <v>4</v>
      </c>
      <c r="D40" s="4"/>
      <c r="E40" s="40">
        <v>9</v>
      </c>
      <c r="F40" s="4"/>
      <c r="G40" s="15">
        <v>2</v>
      </c>
      <c r="H40" s="4"/>
      <c r="I40" s="40">
        <v>7</v>
      </c>
      <c r="J40" s="4"/>
      <c r="K40" s="15">
        <v>1</v>
      </c>
      <c r="L40" s="4"/>
      <c r="M40" s="40">
        <v>6</v>
      </c>
      <c r="N40" s="4"/>
      <c r="O40" s="15">
        <f>S40-K40-G40-C40</f>
        <v>22</v>
      </c>
      <c r="P40" s="4"/>
      <c r="Q40" s="40">
        <f>U40-M40-I40-E40</f>
        <v>-49</v>
      </c>
      <c r="R40" s="4"/>
      <c r="S40" s="15">
        <v>29</v>
      </c>
      <c r="T40" s="4"/>
      <c r="U40" s="40">
        <v>-27</v>
      </c>
    </row>
    <row r="41" spans="1:21" ht="13.5" customHeight="1" x14ac:dyDescent="0.4">
      <c r="C41" s="2"/>
      <c r="E41" s="2"/>
      <c r="G41" s="2"/>
      <c r="I41" s="2"/>
      <c r="J41" s="2"/>
      <c r="K41" s="2"/>
      <c r="M41" s="2"/>
      <c r="N41" s="2"/>
      <c r="O41" s="2"/>
      <c r="Q41" s="2"/>
      <c r="R41" s="2"/>
      <c r="S41" s="53"/>
      <c r="T41" s="53"/>
      <c r="U41" s="53"/>
    </row>
    <row r="42" spans="1:21" ht="13.5" customHeight="1" x14ac:dyDescent="0.4">
      <c r="A42" s="13" t="s">
        <v>30</v>
      </c>
      <c r="B42" s="4"/>
      <c r="C42" s="15"/>
      <c r="D42" s="4"/>
      <c r="E42" s="40"/>
      <c r="F42" s="4"/>
      <c r="G42" s="15"/>
      <c r="H42" s="4"/>
      <c r="I42" s="40"/>
      <c r="J42" s="4"/>
      <c r="K42" s="15"/>
      <c r="L42" s="4"/>
      <c r="M42" s="40"/>
      <c r="N42" s="4"/>
      <c r="O42" s="15"/>
      <c r="P42" s="4"/>
      <c r="Q42" s="40"/>
      <c r="R42" s="4"/>
      <c r="S42" s="15"/>
      <c r="T42" s="4"/>
      <c r="U42" s="40"/>
    </row>
    <row r="43" spans="1:21" ht="13.5" customHeight="1" x14ac:dyDescent="0.4">
      <c r="A43" s="20" t="s">
        <v>10</v>
      </c>
      <c r="B43" s="4"/>
      <c r="C43" s="15">
        <v>-4484</v>
      </c>
      <c r="D43" s="4"/>
      <c r="E43" s="40">
        <v>-3748</v>
      </c>
      <c r="F43" s="4"/>
      <c r="G43" s="15">
        <v>-5002</v>
      </c>
      <c r="H43" s="4"/>
      <c r="I43" s="40">
        <v>-4885</v>
      </c>
      <c r="J43" s="4"/>
      <c r="K43" s="15">
        <v>-4379</v>
      </c>
      <c r="L43" s="4"/>
      <c r="M43" s="40">
        <v>-4092</v>
      </c>
      <c r="N43" s="4"/>
      <c r="O43" s="15">
        <f>S43-K43-G43-C43</f>
        <v>-5578</v>
      </c>
      <c r="P43" s="4"/>
      <c r="Q43" s="40">
        <f>U43-M43-I43-E43</f>
        <v>-6150</v>
      </c>
      <c r="R43" s="4"/>
      <c r="S43" s="15">
        <v>-19443</v>
      </c>
      <c r="T43" s="4"/>
      <c r="U43" s="40">
        <v>-18875</v>
      </c>
    </row>
    <row r="44" spans="1:21" ht="13.5" customHeight="1" x14ac:dyDescent="0.4">
      <c r="A44" s="20" t="s">
        <v>9</v>
      </c>
      <c r="B44" s="4"/>
      <c r="C44" s="15">
        <v>158</v>
      </c>
      <c r="D44" s="4"/>
      <c r="E44" s="40">
        <v>179</v>
      </c>
      <c r="F44" s="4"/>
      <c r="G44" s="15">
        <v>22</v>
      </c>
      <c r="H44" s="4"/>
      <c r="I44" s="40">
        <v>110</v>
      </c>
      <c r="J44" s="4"/>
      <c r="K44" s="15">
        <v>132</v>
      </c>
      <c r="L44" s="4"/>
      <c r="M44" s="40">
        <v>225</v>
      </c>
      <c r="N44" s="4"/>
      <c r="O44" s="15">
        <f>S44-K44-G44-C44</f>
        <v>65</v>
      </c>
      <c r="P44" s="4"/>
      <c r="Q44" s="40">
        <f>U44-M44-I44-E44</f>
        <v>-83</v>
      </c>
      <c r="R44" s="4"/>
      <c r="S44" s="15">
        <v>377</v>
      </c>
      <c r="T44" s="4"/>
      <c r="U44" s="40">
        <v>431</v>
      </c>
    </row>
    <row r="45" spans="1:21" ht="13.5" customHeight="1" x14ac:dyDescent="0.35">
      <c r="A45" s="21"/>
      <c r="B45" s="4"/>
      <c r="D45" s="1"/>
      <c r="F45" s="1"/>
      <c r="H45" s="1"/>
      <c r="L45" s="1"/>
      <c r="P45" s="1"/>
      <c r="S45" s="1"/>
      <c r="T45" s="1"/>
      <c r="U45" s="1"/>
    </row>
    <row r="46" spans="1:21" ht="27.75" customHeight="1" x14ac:dyDescent="0.35">
      <c r="A46" s="61" t="s">
        <v>52</v>
      </c>
      <c r="B46" s="61"/>
      <c r="C46" s="61"/>
      <c r="D46" s="61"/>
      <c r="E46" s="61"/>
      <c r="F46" s="61"/>
      <c r="G46" s="61"/>
      <c r="H46" s="61"/>
      <c r="I46" s="61"/>
      <c r="J46" s="61"/>
      <c r="K46" s="61"/>
      <c r="L46" s="61"/>
      <c r="M46" s="61"/>
      <c r="N46" s="61"/>
      <c r="O46" s="61"/>
      <c r="P46" s="61"/>
      <c r="Q46" s="61"/>
      <c r="R46" s="61"/>
      <c r="S46" s="61"/>
      <c r="T46" s="61"/>
      <c r="U46" s="61"/>
    </row>
    <row r="47" spans="1:21" ht="13.5" customHeight="1" x14ac:dyDescent="0.4">
      <c r="A47" s="1" t="s">
        <v>46</v>
      </c>
    </row>
    <row r="48" spans="1:21" ht="15" customHeight="1" x14ac:dyDescent="0.4">
      <c r="A48" s="1" t="s">
        <v>47</v>
      </c>
    </row>
    <row r="49" spans="1:1" ht="15" customHeight="1" x14ac:dyDescent="0.4">
      <c r="A49" s="59" t="s">
        <v>48</v>
      </c>
    </row>
    <row r="50" spans="1:1" ht="15.75" customHeight="1" x14ac:dyDescent="0.4">
      <c r="A50" s="1" t="s">
        <v>49</v>
      </c>
    </row>
    <row r="51" spans="1:1" ht="15" customHeight="1" x14ac:dyDescent="0.4">
      <c r="A51" s="59" t="s">
        <v>50</v>
      </c>
    </row>
    <row r="52" spans="1:1" ht="14.65" x14ac:dyDescent="0.4">
      <c r="A52" s="1" t="s">
        <v>51</v>
      </c>
    </row>
  </sheetData>
  <mergeCells count="6">
    <mergeCell ref="A46:U46"/>
    <mergeCell ref="G4:I4"/>
    <mergeCell ref="K4:M4"/>
    <mergeCell ref="O4:Q4"/>
    <mergeCell ref="S4:U4"/>
    <mergeCell ref="C4:E4"/>
  </mergeCells>
  <pageMargins left="0.7" right="0.7" top="0.78740157499999996" bottom="0.78740157499999996" header="0.3" footer="0.3"/>
  <pageSetup paperSize="9" scale="62" orientation="landscape" r:id="rId1"/>
  <ignoredErrors>
    <ignoredError sqref="C5:U5" numberStoredAsText="1"/>
    <ignoredError sqref="O9 Q1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view="pageBreakPreview" zoomScaleNormal="115" zoomScaleSheetLayoutView="100" workbookViewId="0"/>
  </sheetViews>
  <sheetFormatPr defaultColWidth="11.3984375" defaultRowHeight="13.5" x14ac:dyDescent="0.35"/>
  <cols>
    <col min="1" max="1" width="41.86328125" style="7" bestFit="1" customWidth="1"/>
    <col min="2" max="2" width="2" style="7" customWidth="1"/>
    <col min="3" max="3" width="12.265625" style="7" customWidth="1"/>
    <col min="4" max="4" width="1.86328125" style="7" customWidth="1"/>
    <col min="5" max="5" width="12.265625" style="7" customWidth="1"/>
    <col min="6" max="6" width="2" style="7" customWidth="1"/>
    <col min="7" max="7" width="12.265625" style="7" customWidth="1"/>
    <col min="8" max="8" width="1.86328125" style="7" customWidth="1"/>
    <col min="9" max="9" width="12.265625" style="7" customWidth="1"/>
    <col min="10" max="10" width="2" style="7" customWidth="1"/>
    <col min="11" max="11" width="12.265625" style="7" customWidth="1"/>
    <col min="12" max="12" width="1.86328125" style="7" customWidth="1"/>
    <col min="13" max="13" width="12.265625" style="7" customWidth="1"/>
    <col min="14" max="14" width="2" style="7" customWidth="1"/>
    <col min="15" max="15" width="12.265625" style="7" customWidth="1"/>
    <col min="16" max="16" width="1.86328125" style="7" customWidth="1"/>
    <col min="17" max="17" width="12.265625" style="7" customWidth="1"/>
    <col min="18" max="18" width="2" style="7" customWidth="1"/>
    <col min="19" max="19" width="12.265625" style="7" customWidth="1"/>
    <col min="20" max="20" width="1.86328125" style="7" customWidth="1"/>
    <col min="21" max="21" width="12.265625" style="7" customWidth="1"/>
    <col min="22" max="22" width="1.59765625" style="7" customWidth="1"/>
    <col min="23" max="16384" width="11.3984375" style="7"/>
  </cols>
  <sheetData>
    <row r="1" spans="1:22" ht="15" x14ac:dyDescent="0.35">
      <c r="A1" s="6" t="s">
        <v>28</v>
      </c>
    </row>
    <row r="2" spans="1:22" ht="15" x14ac:dyDescent="0.35">
      <c r="A2" s="65" t="s">
        <v>27</v>
      </c>
      <c r="B2" s="66"/>
      <c r="C2" s="66"/>
      <c r="D2" s="66"/>
      <c r="E2" s="66"/>
    </row>
    <row r="4" spans="1:22" ht="13.5" customHeight="1" x14ac:dyDescent="0.4">
      <c r="C4" s="62" t="s">
        <v>4</v>
      </c>
      <c r="D4" s="62" t="s">
        <v>4</v>
      </c>
      <c r="E4" s="62"/>
      <c r="F4" s="8"/>
      <c r="G4" s="62" t="s">
        <v>5</v>
      </c>
      <c r="H4" s="62" t="s">
        <v>5</v>
      </c>
      <c r="I4" s="62"/>
      <c r="J4" s="8"/>
      <c r="K4" s="62" t="s">
        <v>6</v>
      </c>
      <c r="L4" s="62" t="s">
        <v>6</v>
      </c>
      <c r="M4" s="62"/>
      <c r="N4" s="8"/>
      <c r="O4" s="62" t="s">
        <v>7</v>
      </c>
      <c r="P4" s="62" t="s">
        <v>7</v>
      </c>
      <c r="Q4" s="62"/>
      <c r="R4" s="8"/>
      <c r="S4" s="62" t="s">
        <v>8</v>
      </c>
      <c r="T4" s="62" t="s">
        <v>8</v>
      </c>
      <c r="U4" s="62"/>
      <c r="V4" s="8"/>
    </row>
    <row r="5" spans="1:22" ht="13.5" customHeight="1" thickBot="1" x14ac:dyDescent="0.4">
      <c r="C5" s="9">
        <v>2019</v>
      </c>
      <c r="D5" s="10"/>
      <c r="E5" s="11" t="s">
        <v>37</v>
      </c>
      <c r="F5" s="12"/>
      <c r="G5" s="9">
        <v>2019</v>
      </c>
      <c r="H5" s="10"/>
      <c r="I5" s="11" t="s">
        <v>37</v>
      </c>
      <c r="J5" s="12"/>
      <c r="K5" s="9">
        <v>2019</v>
      </c>
      <c r="L5" s="10"/>
      <c r="M5" s="11" t="s">
        <v>37</v>
      </c>
      <c r="N5" s="12"/>
      <c r="O5" s="9">
        <v>2019</v>
      </c>
      <c r="P5" s="10"/>
      <c r="Q5" s="11" t="s">
        <v>37</v>
      </c>
      <c r="R5" s="12"/>
      <c r="S5" s="9">
        <v>2019</v>
      </c>
      <c r="T5" s="10"/>
      <c r="U5" s="11" t="s">
        <v>37</v>
      </c>
    </row>
    <row r="6" spans="1:22" ht="27" customHeight="1" thickTop="1" x14ac:dyDescent="0.4">
      <c r="A6" s="13" t="s">
        <v>0</v>
      </c>
      <c r="B6" s="14"/>
      <c r="C6" s="15"/>
      <c r="D6" s="16"/>
      <c r="E6" s="17"/>
      <c r="F6" s="16"/>
      <c r="G6" s="15"/>
      <c r="H6" s="16"/>
      <c r="I6" s="17"/>
      <c r="J6" s="18"/>
      <c r="K6" s="15"/>
      <c r="L6" s="16"/>
      <c r="M6" s="17"/>
      <c r="N6" s="18"/>
      <c r="O6" s="15"/>
      <c r="P6" s="16"/>
      <c r="Q6" s="17"/>
      <c r="R6" s="18"/>
      <c r="S6" s="15"/>
      <c r="T6" s="19"/>
      <c r="U6" s="17"/>
    </row>
    <row r="7" spans="1:22" ht="13.5" customHeight="1" x14ac:dyDescent="0.4">
      <c r="A7" s="20" t="s">
        <v>36</v>
      </c>
      <c r="B7" s="21"/>
      <c r="C7" s="15"/>
      <c r="D7" s="16"/>
      <c r="E7" s="17"/>
      <c r="F7" s="16"/>
      <c r="G7" s="15"/>
      <c r="H7" s="16"/>
      <c r="I7" s="17"/>
      <c r="J7" s="18"/>
      <c r="K7" s="15"/>
      <c r="L7" s="16"/>
      <c r="M7" s="17"/>
      <c r="N7" s="18"/>
      <c r="O7" s="15"/>
      <c r="P7" s="16"/>
      <c r="Q7" s="17"/>
      <c r="R7" s="18"/>
      <c r="S7" s="15">
        <v>133778</v>
      </c>
      <c r="T7" s="19"/>
      <c r="U7" s="17">
        <v>134682</v>
      </c>
    </row>
    <row r="8" spans="1:22" ht="13.5" customHeight="1" x14ac:dyDescent="0.35">
      <c r="C8" s="22"/>
      <c r="D8" s="22"/>
      <c r="E8" s="23"/>
      <c r="F8" s="22"/>
      <c r="G8" s="22"/>
      <c r="H8" s="22"/>
      <c r="I8" s="23"/>
      <c r="J8" s="22"/>
      <c r="K8" s="22"/>
      <c r="L8" s="22"/>
      <c r="M8" s="23"/>
      <c r="N8" s="22"/>
      <c r="O8" s="22"/>
      <c r="P8" s="22"/>
      <c r="Q8" s="23"/>
      <c r="R8" s="22"/>
      <c r="S8" s="22"/>
      <c r="T8" s="22"/>
      <c r="U8" s="23"/>
    </row>
    <row r="9" spans="1:22" ht="13.5" customHeight="1" x14ac:dyDescent="0.4">
      <c r="A9" s="13" t="s">
        <v>15</v>
      </c>
      <c r="B9" s="24"/>
      <c r="C9" s="15"/>
      <c r="D9" s="16"/>
      <c r="E9" s="17"/>
      <c r="F9" s="16"/>
      <c r="G9" s="15"/>
      <c r="H9" s="16"/>
      <c r="I9" s="17"/>
      <c r="J9" s="18"/>
      <c r="K9" s="15"/>
      <c r="L9" s="16"/>
      <c r="M9" s="17"/>
      <c r="N9" s="18"/>
      <c r="O9" s="15"/>
      <c r="P9" s="16"/>
      <c r="Q9" s="17"/>
      <c r="R9" s="18"/>
      <c r="S9" s="15"/>
      <c r="T9" s="19"/>
      <c r="U9" s="17"/>
    </row>
    <row r="10" spans="1:22" ht="13.5" customHeight="1" x14ac:dyDescent="0.4">
      <c r="A10" s="20" t="s">
        <v>53</v>
      </c>
      <c r="C10" s="15"/>
      <c r="D10" s="16"/>
      <c r="E10" s="17"/>
      <c r="F10" s="16"/>
      <c r="G10" s="15"/>
      <c r="H10" s="16"/>
      <c r="I10" s="17"/>
      <c r="J10" s="18"/>
      <c r="K10" s="15"/>
      <c r="L10" s="16"/>
      <c r="M10" s="17"/>
      <c r="N10" s="18"/>
      <c r="O10" s="15"/>
      <c r="P10" s="16"/>
      <c r="Q10" s="17"/>
      <c r="R10" s="18"/>
      <c r="S10" s="25">
        <v>127</v>
      </c>
      <c r="T10" s="26"/>
      <c r="U10" s="27">
        <v>128</v>
      </c>
      <c r="V10" s="28"/>
    </row>
    <row r="11" spans="1:22" ht="13.5" customHeight="1" x14ac:dyDescent="0.4">
      <c r="A11" s="29" t="s">
        <v>22</v>
      </c>
      <c r="B11" s="30"/>
      <c r="C11" s="15"/>
      <c r="D11" s="16"/>
      <c r="E11" s="17"/>
      <c r="F11" s="16"/>
      <c r="G11" s="15"/>
      <c r="H11" s="16"/>
      <c r="I11" s="17"/>
      <c r="J11" s="18"/>
      <c r="K11" s="15"/>
      <c r="L11" s="16"/>
      <c r="M11" s="17"/>
      <c r="N11" s="18"/>
      <c r="O11" s="15"/>
      <c r="P11" s="16"/>
      <c r="Q11" s="17"/>
      <c r="R11" s="18"/>
      <c r="S11" s="15"/>
      <c r="T11" s="19"/>
      <c r="U11" s="17"/>
    </row>
    <row r="12" spans="1:22" ht="13.5" customHeight="1" x14ac:dyDescent="0.4">
      <c r="A12" s="20" t="s">
        <v>54</v>
      </c>
      <c r="C12" s="15">
        <v>515373</v>
      </c>
      <c r="D12" s="16"/>
      <c r="E12" s="17">
        <v>509041</v>
      </c>
      <c r="F12" s="16"/>
      <c r="G12" s="15">
        <v>560423</v>
      </c>
      <c r="H12" s="16"/>
      <c r="I12" s="17">
        <v>542504</v>
      </c>
      <c r="J12" s="18"/>
      <c r="K12" s="15">
        <v>533215</v>
      </c>
      <c r="L12" s="16"/>
      <c r="M12" s="17">
        <v>506948</v>
      </c>
      <c r="N12" s="18"/>
      <c r="O12" s="15">
        <v>576782</v>
      </c>
      <c r="P12" s="16"/>
      <c r="Q12" s="17">
        <v>556470</v>
      </c>
      <c r="R12" s="18"/>
      <c r="S12" s="15">
        <v>2185793</v>
      </c>
      <c r="T12" s="19"/>
      <c r="U12" s="17">
        <v>2114963</v>
      </c>
    </row>
    <row r="13" spans="1:22" ht="13.5" customHeight="1" x14ac:dyDescent="0.4">
      <c r="A13" s="20" t="s">
        <v>55</v>
      </c>
      <c r="C13" s="15">
        <v>84053</v>
      </c>
      <c r="D13" s="16"/>
      <c r="E13" s="17">
        <v>85878</v>
      </c>
      <c r="F13" s="16"/>
      <c r="G13" s="15">
        <v>88378</v>
      </c>
      <c r="H13" s="16"/>
      <c r="I13" s="17">
        <v>94725</v>
      </c>
      <c r="J13" s="18"/>
      <c r="K13" s="15">
        <v>87415</v>
      </c>
      <c r="L13" s="16"/>
      <c r="M13" s="17">
        <v>84716</v>
      </c>
      <c r="N13" s="18"/>
      <c r="O13" s="15">
        <v>87628</v>
      </c>
      <c r="P13" s="16"/>
      <c r="Q13" s="17">
        <v>98816</v>
      </c>
      <c r="R13" s="18"/>
      <c r="S13" s="15">
        <v>347474</v>
      </c>
      <c r="T13" s="19"/>
      <c r="U13" s="17">
        <v>364135</v>
      </c>
    </row>
    <row r="14" spans="1:22" ht="13.5" customHeight="1" x14ac:dyDescent="0.4">
      <c r="A14" s="20" t="s">
        <v>56</v>
      </c>
      <c r="C14" s="15">
        <v>1172</v>
      </c>
      <c r="D14" s="16"/>
      <c r="E14" s="17">
        <v>812</v>
      </c>
      <c r="F14" s="16"/>
      <c r="G14" s="15">
        <v>1330</v>
      </c>
      <c r="H14" s="16"/>
      <c r="I14" s="17">
        <v>954</v>
      </c>
      <c r="J14" s="18"/>
      <c r="K14" s="15">
        <v>1205</v>
      </c>
      <c r="L14" s="16"/>
      <c r="M14" s="17">
        <v>891</v>
      </c>
      <c r="N14" s="18"/>
      <c r="O14" s="15">
        <v>1393</v>
      </c>
      <c r="P14" s="16"/>
      <c r="Q14" s="17">
        <v>1537</v>
      </c>
      <c r="R14" s="18"/>
      <c r="S14" s="15">
        <v>5100</v>
      </c>
      <c r="T14" s="19"/>
      <c r="U14" s="17">
        <v>4194</v>
      </c>
    </row>
    <row r="15" spans="1:22" ht="13.5" customHeight="1" x14ac:dyDescent="0.4">
      <c r="A15" s="20" t="s">
        <v>57</v>
      </c>
      <c r="C15" s="15">
        <f>SUM(C12:C14)</f>
        <v>600598</v>
      </c>
      <c r="D15" s="16"/>
      <c r="E15" s="17">
        <f>SUM(E12:E14)</f>
        <v>595731</v>
      </c>
      <c r="F15" s="16"/>
      <c r="G15" s="15">
        <f>SUM(G12:G14)</f>
        <v>650131</v>
      </c>
      <c r="H15" s="16"/>
      <c r="I15" s="17">
        <f>SUM(I12:I14)</f>
        <v>638183</v>
      </c>
      <c r="J15" s="18"/>
      <c r="K15" s="15">
        <f>SUM(K12:K14)</f>
        <v>621835</v>
      </c>
      <c r="L15" s="16"/>
      <c r="M15" s="17">
        <f>SUM(M12:M14)</f>
        <v>592555</v>
      </c>
      <c r="N15" s="18"/>
      <c r="O15" s="15">
        <f>SUM(O12:O14)</f>
        <v>665803</v>
      </c>
      <c r="P15" s="16"/>
      <c r="Q15" s="17">
        <f>SUM(Q12:Q14)</f>
        <v>656823</v>
      </c>
      <c r="R15" s="18"/>
      <c r="S15" s="15">
        <v>2538367</v>
      </c>
      <c r="T15" s="19"/>
      <c r="U15" s="17">
        <v>2483292</v>
      </c>
    </row>
    <row r="16" spans="1:22" ht="13.5" customHeight="1" x14ac:dyDescent="0.4">
      <c r="A16" s="29" t="s">
        <v>24</v>
      </c>
      <c r="B16" s="31"/>
      <c r="C16" s="15"/>
      <c r="D16" s="16"/>
      <c r="E16" s="17"/>
      <c r="F16" s="16"/>
      <c r="G16" s="15"/>
      <c r="H16" s="16"/>
      <c r="I16" s="17"/>
      <c r="J16" s="18"/>
      <c r="K16" s="15"/>
      <c r="L16" s="16"/>
      <c r="M16" s="17"/>
      <c r="N16" s="18"/>
      <c r="O16" s="15"/>
      <c r="P16" s="16"/>
      <c r="Q16" s="17"/>
      <c r="R16" s="18"/>
      <c r="S16" s="15"/>
      <c r="T16" s="19"/>
      <c r="U16" s="17"/>
    </row>
    <row r="17" spans="1:21" ht="13.5" customHeight="1" x14ac:dyDescent="0.4">
      <c r="A17" s="20" t="s">
        <v>1</v>
      </c>
      <c r="C17" s="15"/>
      <c r="D17" s="16"/>
      <c r="E17" s="17"/>
      <c r="F17" s="16"/>
      <c r="G17" s="15"/>
      <c r="H17" s="16"/>
      <c r="I17" s="17"/>
      <c r="J17" s="18"/>
      <c r="K17" s="15"/>
      <c r="L17" s="16"/>
      <c r="M17" s="17"/>
      <c r="N17" s="18"/>
      <c r="O17" s="15"/>
      <c r="P17" s="16"/>
      <c r="Q17" s="17"/>
      <c r="R17" s="18"/>
      <c r="S17" s="15">
        <v>2205841</v>
      </c>
      <c r="T17" s="19"/>
      <c r="U17" s="17">
        <v>2168496</v>
      </c>
    </row>
    <row r="18" spans="1:21" ht="13.5" customHeight="1" x14ac:dyDescent="0.4">
      <c r="A18" s="20" t="s">
        <v>2</v>
      </c>
      <c r="C18" s="15"/>
      <c r="D18" s="16"/>
      <c r="E18" s="17"/>
      <c r="F18" s="16"/>
      <c r="G18" s="15"/>
      <c r="H18" s="16"/>
      <c r="I18" s="17"/>
      <c r="J18" s="18"/>
      <c r="K18" s="15"/>
      <c r="L18" s="16"/>
      <c r="M18" s="17"/>
      <c r="N18" s="18"/>
      <c r="O18" s="15"/>
      <c r="P18" s="16"/>
      <c r="Q18" s="17"/>
      <c r="R18" s="18"/>
      <c r="S18" s="15">
        <v>352729</v>
      </c>
      <c r="T18" s="19"/>
      <c r="U18" s="17">
        <v>368685</v>
      </c>
    </row>
    <row r="19" spans="1:21" ht="13.5" customHeight="1" x14ac:dyDescent="0.4">
      <c r="A19" s="20" t="s">
        <v>3</v>
      </c>
      <c r="C19" s="15"/>
      <c r="D19" s="16"/>
      <c r="E19" s="17"/>
      <c r="F19" s="16"/>
      <c r="G19" s="15"/>
      <c r="H19" s="16"/>
      <c r="I19" s="17"/>
      <c r="J19" s="18"/>
      <c r="K19" s="15"/>
      <c r="L19" s="16"/>
      <c r="M19" s="17"/>
      <c r="N19" s="18"/>
      <c r="O19" s="15"/>
      <c r="P19" s="16"/>
      <c r="Q19" s="17"/>
      <c r="R19" s="18"/>
      <c r="S19" s="15">
        <v>5455</v>
      </c>
      <c r="T19" s="19"/>
      <c r="U19" s="17">
        <v>4353</v>
      </c>
    </row>
    <row r="20" spans="1:21" ht="13.5" customHeight="1" x14ac:dyDescent="0.4">
      <c r="A20" s="20" t="s">
        <v>23</v>
      </c>
      <c r="C20" s="15">
        <v>672042</v>
      </c>
      <c r="D20" s="16"/>
      <c r="E20" s="17">
        <v>663333</v>
      </c>
      <c r="F20" s="16"/>
      <c r="G20" s="15">
        <v>622959</v>
      </c>
      <c r="H20" s="16"/>
      <c r="I20" s="17">
        <v>652981</v>
      </c>
      <c r="J20" s="18"/>
      <c r="K20" s="15">
        <v>630757</v>
      </c>
      <c r="L20" s="16"/>
      <c r="M20" s="17">
        <v>617082</v>
      </c>
      <c r="N20" s="18"/>
      <c r="O20" s="15">
        <f>S20-K20-G20-C20</f>
        <v>638267</v>
      </c>
      <c r="P20" s="16"/>
      <c r="Q20" s="17">
        <f>U20-M20-I20-E20</f>
        <v>608138</v>
      </c>
      <c r="R20" s="18"/>
      <c r="S20" s="15">
        <v>2564025</v>
      </c>
      <c r="T20" s="19"/>
      <c r="U20" s="17">
        <v>2541534</v>
      </c>
    </row>
    <row r="21" spans="1:21" ht="13.5" customHeight="1" x14ac:dyDescent="0.35">
      <c r="C21" s="22"/>
      <c r="D21" s="22"/>
      <c r="E21" s="23"/>
      <c r="F21" s="22"/>
      <c r="G21" s="22"/>
      <c r="H21" s="22"/>
      <c r="I21" s="23"/>
      <c r="J21" s="22"/>
      <c r="K21" s="22"/>
      <c r="L21" s="22"/>
      <c r="M21" s="23"/>
      <c r="N21" s="22"/>
      <c r="O21" s="22"/>
      <c r="P21" s="22"/>
      <c r="Q21" s="23"/>
      <c r="R21" s="22"/>
      <c r="S21" s="22"/>
      <c r="T21" s="22"/>
      <c r="U21" s="23"/>
    </row>
    <row r="22" spans="1:21" ht="13.5" customHeight="1" x14ac:dyDescent="0.4">
      <c r="A22" s="13" t="s">
        <v>12</v>
      </c>
      <c r="B22" s="24"/>
      <c r="C22" s="15"/>
      <c r="D22" s="16"/>
      <c r="E22" s="17"/>
      <c r="F22" s="16"/>
      <c r="G22" s="15"/>
      <c r="H22" s="16"/>
      <c r="I22" s="17"/>
      <c r="J22" s="18"/>
      <c r="K22" s="15"/>
      <c r="L22" s="16"/>
      <c r="M22" s="17"/>
      <c r="N22" s="18"/>
      <c r="O22" s="15"/>
      <c r="P22" s="16"/>
      <c r="Q22" s="17"/>
      <c r="R22" s="18"/>
      <c r="S22" s="15"/>
      <c r="T22" s="19"/>
      <c r="U22" s="17"/>
    </row>
    <row r="23" spans="1:21" ht="13.5" customHeight="1" x14ac:dyDescent="0.4">
      <c r="A23" s="20" t="s">
        <v>22</v>
      </c>
      <c r="C23" s="15">
        <v>38606</v>
      </c>
      <c r="D23" s="16"/>
      <c r="E23" s="17">
        <v>35858</v>
      </c>
      <c r="F23" s="16"/>
      <c r="G23" s="15">
        <v>54582</v>
      </c>
      <c r="H23" s="16"/>
      <c r="I23" s="17">
        <v>51117</v>
      </c>
      <c r="J23" s="18"/>
      <c r="K23" s="15">
        <v>43744</v>
      </c>
      <c r="L23" s="16"/>
      <c r="M23" s="17">
        <v>39818</v>
      </c>
      <c r="N23" s="18"/>
      <c r="O23" s="15">
        <f>S23-K23-G23-C23</f>
        <v>38230</v>
      </c>
      <c r="P23" s="16"/>
      <c r="Q23" s="17">
        <f>U23-M23-I23-E23</f>
        <v>38773</v>
      </c>
      <c r="R23" s="18"/>
      <c r="S23" s="15">
        <v>175162</v>
      </c>
      <c r="T23" s="19"/>
      <c r="U23" s="17">
        <v>165566</v>
      </c>
    </row>
    <row r="24" spans="1:21" ht="13.5" customHeight="1" x14ac:dyDescent="0.4">
      <c r="A24" s="20" t="s">
        <v>24</v>
      </c>
      <c r="C24" s="15"/>
      <c r="D24" s="16"/>
      <c r="E24" s="17"/>
      <c r="F24" s="16"/>
      <c r="G24" s="15"/>
      <c r="H24" s="16"/>
      <c r="I24" s="17"/>
      <c r="J24" s="18"/>
      <c r="K24" s="15"/>
      <c r="L24" s="16"/>
      <c r="M24" s="17"/>
      <c r="N24" s="18"/>
      <c r="O24" s="15"/>
      <c r="P24" s="16"/>
      <c r="Q24" s="17"/>
      <c r="R24" s="18"/>
      <c r="S24" s="15">
        <v>187116</v>
      </c>
      <c r="T24" s="19"/>
      <c r="U24" s="17">
        <v>162687</v>
      </c>
    </row>
    <row r="25" spans="1:21" ht="13.5" customHeight="1" x14ac:dyDescent="0.35">
      <c r="C25" s="22"/>
      <c r="D25" s="22"/>
      <c r="E25" s="23"/>
      <c r="F25" s="22"/>
      <c r="G25" s="22"/>
      <c r="H25" s="22"/>
      <c r="I25" s="23"/>
      <c r="J25" s="22"/>
      <c r="K25" s="22"/>
      <c r="L25" s="22"/>
      <c r="M25" s="23"/>
      <c r="N25" s="22"/>
      <c r="O25" s="22"/>
      <c r="P25" s="22"/>
      <c r="Q25" s="23"/>
      <c r="R25" s="22"/>
      <c r="S25" s="22"/>
      <c r="T25" s="22"/>
      <c r="U25" s="23"/>
    </row>
    <row r="26" spans="1:21" ht="13.5" customHeight="1" x14ac:dyDescent="0.4">
      <c r="A26" s="13" t="s">
        <v>11</v>
      </c>
      <c r="B26" s="24"/>
      <c r="C26" s="15"/>
      <c r="D26" s="16"/>
      <c r="E26" s="17"/>
      <c r="F26" s="16"/>
      <c r="G26" s="15"/>
      <c r="H26" s="16"/>
      <c r="I26" s="17"/>
      <c r="J26" s="18"/>
      <c r="K26" s="15"/>
      <c r="L26" s="16"/>
      <c r="M26" s="17"/>
      <c r="N26" s="18"/>
      <c r="O26" s="15"/>
      <c r="P26" s="16"/>
      <c r="Q26" s="17"/>
      <c r="R26" s="18"/>
      <c r="S26" s="15"/>
      <c r="T26" s="19"/>
      <c r="U26" s="17"/>
    </row>
    <row r="27" spans="1:21" ht="13.5" customHeight="1" x14ac:dyDescent="0.4">
      <c r="A27" s="20" t="s">
        <v>25</v>
      </c>
      <c r="C27" s="15">
        <v>469624</v>
      </c>
      <c r="D27" s="16"/>
      <c r="E27" s="17">
        <v>451908</v>
      </c>
      <c r="F27" s="16"/>
      <c r="G27" s="15">
        <v>501663</v>
      </c>
      <c r="H27" s="16"/>
      <c r="I27" s="17">
        <v>480303</v>
      </c>
      <c r="J27" s="18"/>
      <c r="K27" s="15">
        <v>504217</v>
      </c>
      <c r="L27" s="16"/>
      <c r="M27" s="17">
        <v>490347</v>
      </c>
      <c r="N27" s="18"/>
      <c r="O27" s="15">
        <f>S27-K27-G27-C27</f>
        <v>528278</v>
      </c>
      <c r="P27" s="16"/>
      <c r="Q27" s="17">
        <f>U27-M27-I27-E27</f>
        <v>486082</v>
      </c>
      <c r="R27" s="18"/>
      <c r="S27" s="15">
        <v>2003782</v>
      </c>
      <c r="T27" s="19"/>
      <c r="U27" s="17">
        <v>1908640</v>
      </c>
    </row>
    <row r="29" spans="1:21" ht="15.4" x14ac:dyDescent="0.35">
      <c r="A29" s="7" t="s">
        <v>58</v>
      </c>
    </row>
    <row r="30" spans="1:21" ht="29.25" customHeight="1" x14ac:dyDescent="0.35">
      <c r="A30" s="63" t="s">
        <v>59</v>
      </c>
      <c r="B30" s="64"/>
      <c r="C30" s="64"/>
      <c r="D30" s="64"/>
      <c r="E30" s="64"/>
      <c r="F30" s="64"/>
      <c r="G30" s="64"/>
      <c r="H30" s="64"/>
      <c r="I30" s="64"/>
      <c r="J30" s="64"/>
      <c r="K30" s="64"/>
      <c r="L30" s="64"/>
      <c r="M30" s="64"/>
      <c r="N30" s="64"/>
      <c r="O30" s="64"/>
      <c r="P30" s="64"/>
      <c r="Q30" s="64"/>
      <c r="R30" s="64"/>
      <c r="S30" s="64"/>
      <c r="T30" s="64"/>
      <c r="U30" s="64"/>
    </row>
  </sheetData>
  <mergeCells count="7">
    <mergeCell ref="A30:U30"/>
    <mergeCell ref="S4:U4"/>
    <mergeCell ref="A2:E2"/>
    <mergeCell ref="C4:E4"/>
    <mergeCell ref="G4:I4"/>
    <mergeCell ref="K4:M4"/>
    <mergeCell ref="O4:Q4"/>
  </mergeCells>
  <pageMargins left="0.7" right="0.7" top="0.78740157499999996" bottom="0.78740157499999996" header="0.3" footer="0.3"/>
  <pageSetup paperSize="9" scale="67" orientation="landscape" r:id="rId1"/>
  <ignoredErrors>
    <ignoredError sqref="E5:U5"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Financials</vt:lpstr>
      <vt:lpstr>Non-Financials</vt:lpstr>
      <vt:lpstr>Financials!Print_Area</vt:lpstr>
      <vt:lpstr>'Non-Financials'!Print_Area</vt:lpstr>
    </vt:vector>
  </TitlesOfParts>
  <Company>BMW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Aguiar Pardilla Alejandro</dc:creator>
  <cp:lastModifiedBy>Seiler Tanja</cp:lastModifiedBy>
  <cp:lastPrinted>2020-03-17T18:06:08Z</cp:lastPrinted>
  <dcterms:created xsi:type="dcterms:W3CDTF">2017-02-16T10:37:39Z</dcterms:created>
  <dcterms:modified xsi:type="dcterms:W3CDTF">2020-03-18T07:03:08Z</dcterms:modified>
</cp:coreProperties>
</file>