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tnwagwuume-ezeoke/_ClassCode/243UrbanSysLocal/"/>
    </mc:Choice>
  </mc:AlternateContent>
  <xr:revisionPtr revIDLastSave="0" documentId="13_ncr:1_{7896D8A0-C193-8547-975A-F0074A3ED2CC}" xr6:coauthVersionLast="47" xr6:coauthVersionMax="47" xr10:uidLastSave="{00000000-0000-0000-0000-000000000000}"/>
  <bookViews>
    <workbookView xWindow="0" yWindow="0" windowWidth="28800" windowHeight="18000" xr2:uid="{F39234B2-2F8E-49E2-9EEC-0382645B7BF9}"/>
  </bookViews>
  <sheets>
    <sheet name="V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H3" i="1"/>
  <c r="E3" i="1"/>
  <c r="E2" i="1"/>
  <c r="K3" i="1"/>
  <c r="J3" i="1"/>
  <c r="F3" i="1"/>
  <c r="D3" i="1"/>
  <c r="C3" i="1"/>
  <c r="B3" i="1"/>
  <c r="L2" i="1"/>
  <c r="K2" i="1"/>
  <c r="J2" i="1"/>
  <c r="H2" i="1"/>
  <c r="F2" i="1"/>
  <c r="D2" i="1"/>
  <c r="C2" i="1"/>
  <c r="B2" i="1"/>
  <c r="A2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B4" i="1" l="1"/>
  <c r="F4" i="1" s="1"/>
  <c r="J4" i="1"/>
  <c r="L4" i="1"/>
  <c r="D4" i="1" l="1"/>
  <c r="C4" i="1"/>
  <c r="H4" i="1"/>
  <c r="B5" i="1"/>
  <c r="F5" i="1" s="1"/>
  <c r="A3" i="1" l="1"/>
  <c r="I3" i="1" s="1"/>
  <c r="E4" i="1"/>
  <c r="E5" i="1" s="1"/>
  <c r="K4" i="1"/>
  <c r="C5" i="1"/>
  <c r="D5" i="1"/>
  <c r="H5" i="1"/>
  <c r="J5" i="1"/>
  <c r="B6" i="1" s="1"/>
  <c r="F6" i="1" s="1"/>
  <c r="L5" i="1"/>
  <c r="D6" i="1" l="1"/>
  <c r="A4" i="1"/>
  <c r="K5" i="1"/>
  <c r="C6" i="1"/>
  <c r="H6" i="1"/>
  <c r="J6" i="1"/>
  <c r="L6" i="1"/>
  <c r="K6" i="1" l="1"/>
  <c r="C7" i="1" s="1"/>
  <c r="E6" i="1"/>
  <c r="I4" i="1"/>
  <c r="A5" i="1" s="1"/>
  <c r="D7" i="1"/>
  <c r="B7" i="1"/>
  <c r="F7" i="1" s="1"/>
  <c r="I5" i="1" l="1"/>
  <c r="A6" i="1" s="1"/>
  <c r="E7" i="1"/>
  <c r="K7" i="1"/>
  <c r="C8" i="1" s="1"/>
  <c r="H7" i="1"/>
  <c r="J7" i="1"/>
  <c r="B8" i="1"/>
  <c r="F8" i="1" s="1"/>
  <c r="L7" i="1"/>
  <c r="I6" i="1" l="1"/>
  <c r="A7" i="1"/>
  <c r="I7" i="1" s="1"/>
  <c r="A8" i="1"/>
  <c r="D8" i="1"/>
  <c r="K8" i="1"/>
  <c r="E8" i="1"/>
  <c r="H8" i="1"/>
  <c r="I8" i="1"/>
  <c r="J8" i="1"/>
  <c r="B9" i="1"/>
  <c r="F9" i="1" s="1"/>
  <c r="L8" i="1"/>
  <c r="D9" i="1" l="1"/>
  <c r="C9" i="1"/>
  <c r="H9" i="1"/>
  <c r="J9" i="1"/>
  <c r="B10" i="1"/>
  <c r="F10" i="1" s="1"/>
  <c r="L9" i="1"/>
  <c r="K9" i="1" l="1"/>
  <c r="E9" i="1"/>
  <c r="D10" i="1"/>
  <c r="C10" i="1"/>
  <c r="A9" i="1"/>
  <c r="I9" i="1" s="1"/>
  <c r="H10" i="1"/>
  <c r="J10" i="1"/>
  <c r="L10" i="1"/>
  <c r="D11" i="1" l="1"/>
  <c r="E10" i="1"/>
  <c r="A10" i="1"/>
  <c r="K10" i="1"/>
  <c r="C11" i="1" s="1"/>
  <c r="I10" i="1"/>
  <c r="B11" i="1"/>
  <c r="F11" i="1" s="1"/>
  <c r="E11" i="1" l="1"/>
  <c r="K11" i="1"/>
  <c r="C12" i="1" s="1"/>
  <c r="L11" i="1"/>
  <c r="H11" i="1"/>
  <c r="D12" i="1" s="1"/>
  <c r="A11" i="1"/>
  <c r="J11" i="1"/>
  <c r="E12" i="1" l="1"/>
  <c r="I11" i="1"/>
  <c r="A12" i="1" s="1"/>
  <c r="B12" i="1"/>
  <c r="F12" i="1" l="1"/>
  <c r="K12" i="1"/>
  <c r="H12" i="1"/>
  <c r="I12" i="1"/>
  <c r="J12" i="1"/>
  <c r="B13" i="1"/>
  <c r="F13" i="1" s="1"/>
  <c r="L12" i="1"/>
  <c r="L13" i="1" s="1"/>
  <c r="D13" i="1" l="1"/>
  <c r="C13" i="1"/>
  <c r="A13" i="1"/>
  <c r="I13" i="1" s="1"/>
  <c r="H13" i="1"/>
  <c r="J13" i="1"/>
  <c r="B14" i="1"/>
  <c r="F14" i="1" l="1"/>
  <c r="H14" i="1"/>
  <c r="K13" i="1"/>
  <c r="E13" i="1"/>
  <c r="D14" i="1"/>
  <c r="C14" i="1"/>
  <c r="J14" i="1"/>
  <c r="L14" i="1"/>
  <c r="D15" i="1" l="1"/>
  <c r="E14" i="1"/>
  <c r="K14" i="1"/>
  <c r="C15" i="1" s="1"/>
  <c r="A14" i="1"/>
  <c r="E15" i="1" l="1"/>
  <c r="I14" i="1"/>
  <c r="A15" i="1" s="1"/>
  <c r="B15" i="1"/>
  <c r="F15" i="1" l="1"/>
  <c r="K15" i="1"/>
  <c r="H15" i="1"/>
  <c r="I15" i="1"/>
  <c r="J15" i="1"/>
  <c r="B16" i="1" s="1"/>
  <c r="F16" i="1" s="1"/>
  <c r="L15" i="1"/>
  <c r="D16" i="1" l="1"/>
  <c r="A16" i="1"/>
  <c r="I16" i="1" s="1"/>
  <c r="C16" i="1"/>
  <c r="H16" i="1"/>
  <c r="J16" i="1"/>
  <c r="B17" i="1"/>
  <c r="F17" i="1" s="1"/>
  <c r="L16" i="1"/>
  <c r="K16" i="1" l="1"/>
  <c r="E16" i="1"/>
  <c r="D17" i="1"/>
  <c r="C17" i="1"/>
  <c r="H17" i="1"/>
  <c r="J17" i="1"/>
  <c r="L17" i="1"/>
  <c r="D18" i="1" l="1"/>
  <c r="E17" i="1"/>
  <c r="K17" i="1"/>
  <c r="A17" i="1"/>
  <c r="C18" i="1" l="1"/>
  <c r="I17" i="1"/>
  <c r="A18" i="1" s="1"/>
  <c r="B18" i="1"/>
  <c r="F18" i="1" s="1"/>
  <c r="K18" i="1" l="1"/>
  <c r="E18" i="1"/>
  <c r="H18" i="1"/>
  <c r="I18" i="1"/>
  <c r="J18" i="1"/>
  <c r="L18" i="1"/>
  <c r="D19" i="1" l="1"/>
  <c r="C19" i="1"/>
  <c r="E19" i="1" s="1"/>
  <c r="A19" i="1"/>
  <c r="I19" i="1" s="1"/>
  <c r="B19" i="1"/>
  <c r="F19" i="1" s="1"/>
  <c r="L19" i="1"/>
  <c r="J19" i="1"/>
  <c r="K19" i="1" l="1"/>
  <c r="C20" i="1" s="1"/>
  <c r="H19" i="1"/>
  <c r="D20" i="1" s="1"/>
  <c r="B20" i="1"/>
  <c r="F20" i="1" s="1"/>
  <c r="J20" i="1"/>
  <c r="L20" i="1"/>
  <c r="K20" i="1" l="1"/>
  <c r="C21" i="1" s="1"/>
  <c r="K21" i="1" s="1"/>
  <c r="E20" i="1"/>
  <c r="H20" i="1"/>
  <c r="D21" i="1" s="1"/>
  <c r="A20" i="1"/>
  <c r="E21" i="1" l="1"/>
  <c r="I20" i="1"/>
  <c r="A21" i="1" s="1"/>
  <c r="B21" i="1"/>
  <c r="F21" i="1" s="1"/>
  <c r="H21" i="1" l="1"/>
  <c r="I21" i="1"/>
  <c r="J21" i="1"/>
  <c r="B22" i="1" s="1"/>
  <c r="F22" i="1" s="1"/>
  <c r="L21" i="1"/>
  <c r="D22" i="1" l="1"/>
  <c r="C22" i="1"/>
  <c r="E22" i="1" s="1"/>
  <c r="A22" i="1"/>
  <c r="I22" i="1" s="1"/>
  <c r="H22" i="1"/>
  <c r="J22" i="1"/>
  <c r="B23" i="1"/>
  <c r="F23" i="1" s="1"/>
  <c r="L22" i="1"/>
  <c r="D23" i="1" l="1"/>
  <c r="K22" i="1"/>
  <c r="C23" i="1" s="1"/>
  <c r="H23" i="1"/>
  <c r="J23" i="1"/>
  <c r="L23" i="1"/>
  <c r="K23" i="1" l="1"/>
  <c r="E23" i="1"/>
  <c r="D24" i="1"/>
  <c r="C24" i="1"/>
  <c r="K24" i="1" s="1"/>
  <c r="A23" i="1"/>
  <c r="E24" i="1" l="1"/>
  <c r="I23" i="1"/>
  <c r="A24" i="1" s="1"/>
  <c r="B24" i="1"/>
  <c r="F24" i="1" s="1"/>
  <c r="H24" i="1" l="1"/>
  <c r="I24" i="1"/>
  <c r="J24" i="1"/>
  <c r="L24" i="1"/>
  <c r="D25" i="1" l="1"/>
  <c r="C25" i="1"/>
  <c r="A25" i="1"/>
  <c r="I25" i="1" s="1"/>
  <c r="B25" i="1"/>
  <c r="F25" i="1" s="1"/>
  <c r="K25" i="1" l="1"/>
  <c r="E25" i="1"/>
  <c r="J25" i="1"/>
  <c r="H25" i="1"/>
  <c r="L25" i="1"/>
  <c r="B26" i="1"/>
  <c r="F26" i="1" s="1"/>
  <c r="J26" i="1"/>
  <c r="D26" i="1" l="1"/>
  <c r="C26" i="1"/>
  <c r="E26" i="1" s="1"/>
  <c r="H26" i="1"/>
  <c r="L26" i="1"/>
  <c r="A26" i="1"/>
  <c r="D27" i="1" l="1"/>
  <c r="K26" i="1"/>
  <c r="C27" i="1" s="1"/>
  <c r="I26" i="1"/>
  <c r="A27" i="1" s="1"/>
  <c r="B27" i="1"/>
  <c r="F27" i="1" s="1"/>
  <c r="K27" i="1" l="1"/>
  <c r="E27" i="1"/>
  <c r="H27" i="1"/>
  <c r="I27" i="1"/>
  <c r="J27" i="1"/>
  <c r="C28" i="1"/>
  <c r="K28" i="1" s="1"/>
  <c r="L27" i="1"/>
  <c r="B28" i="1"/>
  <c r="F28" i="1" s="1"/>
  <c r="D28" i="1" l="1"/>
  <c r="E28" i="1"/>
  <c r="A28" i="1"/>
  <c r="I28" i="1" s="1"/>
  <c r="H28" i="1"/>
  <c r="J28" i="1"/>
  <c r="B29" i="1" s="1"/>
  <c r="F29" i="1" s="1"/>
  <c r="L28" i="1"/>
  <c r="C29" i="1"/>
  <c r="K29" i="1" s="1"/>
  <c r="E29" i="1" l="1"/>
  <c r="D29" i="1"/>
  <c r="C30" i="1"/>
  <c r="K30" i="1" s="1"/>
  <c r="H29" i="1"/>
  <c r="J29" i="1"/>
  <c r="L29" i="1"/>
  <c r="D30" i="1" l="1"/>
  <c r="E30" i="1"/>
  <c r="A29" i="1"/>
  <c r="I29" i="1" l="1"/>
  <c r="A30" i="1" s="1"/>
  <c r="B30" i="1"/>
  <c r="F30" i="1" s="1"/>
  <c r="H30" i="1" l="1"/>
  <c r="I30" i="1"/>
  <c r="J30" i="1"/>
  <c r="B31" i="1" s="1"/>
  <c r="F31" i="1" s="1"/>
  <c r="L30" i="1"/>
  <c r="D31" i="1" l="1"/>
  <c r="C31" i="1"/>
  <c r="A31" i="1"/>
  <c r="I31" i="1" s="1"/>
  <c r="H31" i="1"/>
  <c r="J31" i="1"/>
  <c r="L31" i="1"/>
  <c r="K31" i="1" l="1"/>
  <c r="E31" i="1"/>
  <c r="D32" i="1"/>
  <c r="C32" i="1"/>
  <c r="K32" i="1" s="1"/>
  <c r="B32" i="1"/>
  <c r="F32" i="1" s="1"/>
  <c r="E32" i="1" l="1"/>
  <c r="H32" i="1"/>
  <c r="L32" i="1"/>
  <c r="J32" i="1"/>
  <c r="A32" i="1"/>
  <c r="D33" i="1" l="1"/>
  <c r="C33" i="1"/>
  <c r="I32" i="1"/>
  <c r="A33" i="1" s="1"/>
  <c r="B33" i="1"/>
  <c r="F33" i="1" l="1"/>
  <c r="H33" i="1"/>
  <c r="K33" i="1"/>
  <c r="E33" i="1"/>
  <c r="I33" i="1"/>
  <c r="J33" i="1"/>
  <c r="L33" i="1"/>
  <c r="D34" i="1" s="1"/>
  <c r="B34" i="1"/>
  <c r="F34" i="1" s="1"/>
  <c r="C34" i="1" l="1"/>
  <c r="A34" i="1"/>
  <c r="I34" i="1" s="1"/>
  <c r="H34" i="1"/>
  <c r="J34" i="1"/>
  <c r="B35" i="1"/>
  <c r="F35" i="1" s="1"/>
  <c r="L34" i="1"/>
  <c r="D35" i="1" l="1"/>
  <c r="K34" i="1"/>
  <c r="E34" i="1"/>
  <c r="C35" i="1"/>
  <c r="K35" i="1" s="1"/>
  <c r="H35" i="1"/>
  <c r="J35" i="1"/>
  <c r="L35" i="1"/>
  <c r="D36" i="1" l="1"/>
  <c r="E35" i="1"/>
  <c r="C36" i="1"/>
  <c r="K36" i="1" s="1"/>
  <c r="A35" i="1"/>
  <c r="E36" i="1" l="1"/>
  <c r="I35" i="1"/>
  <c r="A36" i="1" s="1"/>
  <c r="B36" i="1"/>
  <c r="F36" i="1" s="1"/>
  <c r="H36" i="1" l="1"/>
  <c r="I36" i="1"/>
  <c r="J36" i="1"/>
  <c r="B37" i="1"/>
  <c r="F37" i="1" s="1"/>
  <c r="L36" i="1"/>
  <c r="L37" i="1" s="1"/>
  <c r="D37" i="1" l="1"/>
  <c r="A37" i="1"/>
  <c r="I37" i="1" s="1"/>
  <c r="C37" i="1"/>
  <c r="H37" i="1"/>
  <c r="D38" i="1" s="1"/>
  <c r="J37" i="1"/>
  <c r="B38" i="1" s="1"/>
  <c r="F38" i="1" s="1"/>
  <c r="K37" i="1" l="1"/>
  <c r="C38" i="1" s="1"/>
  <c r="K38" i="1" s="1"/>
  <c r="E37" i="1"/>
  <c r="H38" i="1"/>
  <c r="J38" i="1"/>
  <c r="L38" i="1"/>
  <c r="D39" i="1" l="1"/>
  <c r="E38" i="1"/>
  <c r="C39" i="1"/>
  <c r="K39" i="1" s="1"/>
  <c r="A38" i="1"/>
  <c r="E39" i="1" l="1"/>
  <c r="I38" i="1"/>
  <c r="A39" i="1" s="1"/>
  <c r="B39" i="1"/>
  <c r="F39" i="1" s="1"/>
  <c r="H39" i="1" l="1"/>
  <c r="I39" i="1"/>
  <c r="J39" i="1"/>
  <c r="B40" i="1"/>
  <c r="F40" i="1" s="1"/>
  <c r="L39" i="1"/>
  <c r="L40" i="1" s="1"/>
  <c r="D40" i="1" l="1"/>
  <c r="A40" i="1"/>
  <c r="I40" i="1" s="1"/>
  <c r="C40" i="1"/>
  <c r="H40" i="1"/>
  <c r="D41" i="1" s="1"/>
  <c r="J40" i="1"/>
  <c r="B41" i="1" s="1"/>
  <c r="F41" i="1" s="1"/>
  <c r="K40" i="1" l="1"/>
  <c r="E40" i="1"/>
  <c r="C41" i="1"/>
  <c r="K41" i="1" s="1"/>
  <c r="H41" i="1"/>
  <c r="J41" i="1"/>
  <c r="L41" i="1"/>
  <c r="D42" i="1" l="1"/>
  <c r="E41" i="1"/>
  <c r="C42" i="1"/>
  <c r="K42" i="1" s="1"/>
  <c r="A41" i="1"/>
  <c r="E42" i="1" l="1"/>
  <c r="I41" i="1"/>
  <c r="A42" i="1" s="1"/>
  <c r="B42" i="1"/>
  <c r="F42" i="1" s="1"/>
  <c r="H42" i="1" l="1"/>
  <c r="I42" i="1"/>
  <c r="J42" i="1"/>
  <c r="B43" i="1"/>
  <c r="F43" i="1" s="1"/>
  <c r="L42" i="1"/>
  <c r="L43" i="1" s="1"/>
  <c r="D43" i="1" l="1"/>
  <c r="C43" i="1"/>
  <c r="A43" i="1"/>
  <c r="I43" i="1" s="1"/>
  <c r="H43" i="1"/>
  <c r="D44" i="1" s="1"/>
  <c r="J43" i="1"/>
  <c r="B44" i="1"/>
  <c r="F44" i="1" s="1"/>
  <c r="K43" i="1" l="1"/>
  <c r="E43" i="1"/>
  <c r="C44" i="1"/>
  <c r="K44" i="1" s="1"/>
  <c r="H44" i="1"/>
  <c r="J44" i="1"/>
  <c r="L44" i="1"/>
  <c r="D45" i="1" l="1"/>
  <c r="E44" i="1"/>
  <c r="C45" i="1"/>
  <c r="K45" i="1" s="1"/>
  <c r="A44" i="1"/>
  <c r="E45" i="1" l="1"/>
  <c r="I44" i="1"/>
  <c r="A45" i="1" s="1"/>
  <c r="B45" i="1"/>
  <c r="F45" i="1" s="1"/>
  <c r="H45" i="1" l="1"/>
  <c r="I45" i="1"/>
  <c r="J45" i="1"/>
  <c r="B46" i="1"/>
  <c r="F46" i="1" s="1"/>
  <c r="L45" i="1"/>
  <c r="L46" i="1" s="1"/>
  <c r="D46" i="1" l="1"/>
  <c r="A46" i="1"/>
  <c r="I46" i="1" s="1"/>
  <c r="C46" i="1"/>
  <c r="H46" i="1"/>
  <c r="D47" i="1" s="1"/>
  <c r="J46" i="1"/>
  <c r="B47" i="1"/>
  <c r="F47" i="1" s="1"/>
  <c r="K46" i="1" l="1"/>
  <c r="E46" i="1"/>
  <c r="C47" i="1"/>
  <c r="K47" i="1" s="1"/>
  <c r="H47" i="1"/>
  <c r="J47" i="1"/>
  <c r="L47" i="1"/>
  <c r="D48" i="1" l="1"/>
  <c r="E47" i="1"/>
  <c r="C48" i="1"/>
  <c r="K48" i="1" s="1"/>
  <c r="A47" i="1"/>
  <c r="E48" i="1" l="1"/>
  <c r="I47" i="1"/>
  <c r="A48" i="1" s="1"/>
  <c r="B48" i="1"/>
  <c r="F48" i="1" s="1"/>
  <c r="H48" i="1" l="1"/>
  <c r="I48" i="1"/>
  <c r="J48" i="1"/>
  <c r="B49" i="1" s="1"/>
  <c r="F49" i="1" s="1"/>
  <c r="L48" i="1"/>
  <c r="D49" i="1" l="1"/>
  <c r="A49" i="1"/>
  <c r="I49" i="1" s="1"/>
  <c r="C49" i="1"/>
  <c r="H49" i="1"/>
  <c r="L49" i="1"/>
  <c r="J49" i="1"/>
  <c r="B50" i="1"/>
  <c r="F50" i="1" s="1"/>
  <c r="D50" i="1" l="1"/>
  <c r="K49" i="1"/>
  <c r="E49" i="1"/>
  <c r="C50" i="1"/>
  <c r="K50" i="1" s="1"/>
  <c r="H50" i="1"/>
  <c r="J50" i="1"/>
  <c r="L50" i="1"/>
  <c r="D51" i="1" l="1"/>
  <c r="E50" i="1"/>
  <c r="C51" i="1"/>
  <c r="K51" i="1" s="1"/>
  <c r="A50" i="1"/>
  <c r="E51" i="1" l="1"/>
  <c r="I50" i="1"/>
  <c r="A51" i="1" s="1"/>
  <c r="B51" i="1"/>
  <c r="F51" i="1" s="1"/>
  <c r="H51" i="1" l="1"/>
  <c r="I51" i="1"/>
  <c r="J51" i="1"/>
  <c r="B52" i="1" s="1"/>
  <c r="F52" i="1" s="1"/>
  <c r="L51" i="1"/>
  <c r="D52" i="1" l="1"/>
  <c r="C52" i="1"/>
  <c r="A52" i="1"/>
  <c r="I52" i="1" s="1"/>
  <c r="H52" i="1"/>
  <c r="J52" i="1"/>
  <c r="B53" i="1"/>
  <c r="F53" i="1" s="1"/>
  <c r="L52" i="1"/>
  <c r="D53" i="1" l="1"/>
  <c r="K52" i="1"/>
  <c r="E52" i="1"/>
  <c r="C53" i="1"/>
  <c r="K53" i="1" s="1"/>
  <c r="H53" i="1"/>
  <c r="J53" i="1"/>
  <c r="L53" i="1"/>
  <c r="D54" i="1" l="1"/>
  <c r="E53" i="1"/>
  <c r="C54" i="1"/>
  <c r="K54" i="1" s="1"/>
  <c r="A53" i="1"/>
  <c r="E54" i="1" l="1"/>
  <c r="I53" i="1"/>
  <c r="A54" i="1" s="1"/>
  <c r="B54" i="1"/>
  <c r="F54" i="1" s="1"/>
  <c r="H54" i="1" l="1"/>
  <c r="I54" i="1"/>
  <c r="J54" i="1"/>
  <c r="B55" i="1" s="1"/>
  <c r="F55" i="1" s="1"/>
  <c r="L54" i="1"/>
  <c r="D55" i="1" l="1"/>
  <c r="A55" i="1"/>
  <c r="I55" i="1" s="1"/>
  <c r="C55" i="1"/>
  <c r="H55" i="1"/>
  <c r="J55" i="1"/>
  <c r="B56" i="1"/>
  <c r="F56" i="1" s="1"/>
  <c r="L55" i="1"/>
  <c r="D56" i="1" l="1"/>
  <c r="K55" i="1"/>
  <c r="E55" i="1"/>
  <c r="C56" i="1"/>
  <c r="K56" i="1" s="1"/>
  <c r="H56" i="1"/>
  <c r="J56" i="1"/>
  <c r="L56" i="1"/>
  <c r="D57" i="1" l="1"/>
  <c r="E56" i="1"/>
  <c r="C57" i="1"/>
  <c r="K57" i="1" s="1"/>
  <c r="A56" i="1"/>
  <c r="E57" i="1" l="1"/>
  <c r="I56" i="1"/>
  <c r="A57" i="1" s="1"/>
  <c r="B57" i="1"/>
  <c r="F57" i="1" s="1"/>
  <c r="H57" i="1" l="1"/>
  <c r="I57" i="1"/>
  <c r="J57" i="1"/>
  <c r="B58" i="1" s="1"/>
  <c r="F58" i="1" s="1"/>
  <c r="L57" i="1"/>
  <c r="D58" i="1" l="1"/>
  <c r="C58" i="1"/>
  <c r="A58" i="1"/>
  <c r="I58" i="1" s="1"/>
  <c r="H58" i="1"/>
  <c r="J58" i="1"/>
  <c r="L58" i="1"/>
  <c r="B59" i="1"/>
  <c r="F59" i="1" s="1"/>
  <c r="D59" i="1" l="1"/>
  <c r="K58" i="1"/>
  <c r="E58" i="1"/>
  <c r="C59" i="1"/>
  <c r="K59" i="1" s="1"/>
  <c r="H59" i="1"/>
  <c r="J59" i="1"/>
  <c r="L59" i="1"/>
  <c r="D60" i="1" l="1"/>
  <c r="E59" i="1"/>
  <c r="C60" i="1"/>
  <c r="K60" i="1" s="1"/>
  <c r="A59" i="1"/>
  <c r="E60" i="1" l="1"/>
  <c r="I59" i="1"/>
  <c r="A60" i="1" s="1"/>
  <c r="B60" i="1"/>
  <c r="F60" i="1" s="1"/>
  <c r="H60" i="1" l="1"/>
  <c r="I60" i="1"/>
  <c r="J60" i="1"/>
  <c r="B61" i="1" s="1"/>
  <c r="F61" i="1" s="1"/>
  <c r="L60" i="1"/>
  <c r="D61" i="1" l="1"/>
  <c r="A61" i="1"/>
  <c r="I61" i="1" s="1"/>
  <c r="C61" i="1"/>
  <c r="H61" i="1"/>
  <c r="J61" i="1"/>
  <c r="B62" i="1"/>
  <c r="F62" i="1" s="1"/>
  <c r="L61" i="1"/>
  <c r="D62" i="1" l="1"/>
  <c r="K61" i="1"/>
  <c r="E61" i="1"/>
  <c r="C62" i="1"/>
  <c r="K62" i="1" s="1"/>
  <c r="H62" i="1"/>
  <c r="J62" i="1"/>
  <c r="L62" i="1"/>
  <c r="D63" i="1" l="1"/>
  <c r="E62" i="1"/>
  <c r="C63" i="1"/>
  <c r="K63" i="1" s="1"/>
  <c r="A62" i="1"/>
  <c r="E63" i="1" l="1"/>
  <c r="I62" i="1"/>
  <c r="A63" i="1" s="1"/>
  <c r="B63" i="1"/>
  <c r="F63" i="1" s="1"/>
  <c r="H63" i="1" l="1"/>
  <c r="I63" i="1"/>
  <c r="J63" i="1"/>
  <c r="B64" i="1"/>
  <c r="F64" i="1" s="1"/>
  <c r="L63" i="1"/>
  <c r="L64" i="1" s="1"/>
  <c r="D64" i="1" l="1"/>
  <c r="A64" i="1"/>
  <c r="I64" i="1" s="1"/>
  <c r="C64" i="1"/>
  <c r="H64" i="1"/>
  <c r="D65" i="1" s="1"/>
  <c r="J64" i="1"/>
  <c r="B65" i="1" s="1"/>
  <c r="F65" i="1" s="1"/>
  <c r="K64" i="1" l="1"/>
  <c r="E64" i="1"/>
  <c r="C65" i="1"/>
  <c r="K65" i="1" s="1"/>
  <c r="H65" i="1"/>
  <c r="J65" i="1"/>
  <c r="L65" i="1"/>
  <c r="D66" i="1" l="1"/>
  <c r="E65" i="1"/>
  <c r="C66" i="1"/>
  <c r="K66" i="1" s="1"/>
  <c r="A65" i="1"/>
  <c r="E66" i="1" l="1"/>
  <c r="I65" i="1"/>
  <c r="A66" i="1" s="1"/>
  <c r="B66" i="1"/>
  <c r="F66" i="1" s="1"/>
  <c r="H66" i="1" l="1"/>
  <c r="I66" i="1"/>
  <c r="J66" i="1"/>
  <c r="B67" i="1" s="1"/>
  <c r="F67" i="1" s="1"/>
  <c r="L66" i="1"/>
  <c r="D67" i="1" l="1"/>
  <c r="A67" i="1"/>
  <c r="I67" i="1" s="1"/>
  <c r="C67" i="1"/>
  <c r="H67" i="1"/>
  <c r="J67" i="1"/>
  <c r="B68" i="1"/>
  <c r="F68" i="1" s="1"/>
  <c r="L67" i="1"/>
  <c r="D68" i="1" l="1"/>
  <c r="K67" i="1"/>
  <c r="C68" i="1" s="1"/>
  <c r="K68" i="1" s="1"/>
  <c r="E67" i="1"/>
  <c r="H68" i="1"/>
  <c r="J68" i="1"/>
  <c r="L68" i="1"/>
  <c r="D69" i="1" l="1"/>
  <c r="E68" i="1"/>
  <c r="C69" i="1"/>
  <c r="K69" i="1" s="1"/>
  <c r="A68" i="1"/>
  <c r="E69" i="1" l="1"/>
  <c r="I68" i="1"/>
  <c r="A69" i="1" s="1"/>
  <c r="B69" i="1"/>
  <c r="F69" i="1" s="1"/>
  <c r="H69" i="1" l="1"/>
  <c r="I69" i="1"/>
  <c r="J69" i="1"/>
  <c r="L69" i="1"/>
  <c r="D70" i="1" l="1"/>
  <c r="C70" i="1"/>
  <c r="A70" i="1"/>
  <c r="I70" i="1" s="1"/>
  <c r="B70" i="1"/>
  <c r="F70" i="1" s="1"/>
  <c r="J70" i="1"/>
  <c r="L70" i="1"/>
  <c r="K70" i="1" l="1"/>
  <c r="E70" i="1"/>
  <c r="C71" i="1"/>
  <c r="K71" i="1" s="1"/>
  <c r="H70" i="1"/>
  <c r="D71" i="1" s="1"/>
  <c r="B71" i="1"/>
  <c r="F71" i="1" s="1"/>
  <c r="J71" i="1"/>
  <c r="L71" i="1"/>
  <c r="E71" i="1" l="1"/>
  <c r="C72" i="1"/>
  <c r="K72" i="1" s="1"/>
  <c r="H71" i="1"/>
  <c r="D72" i="1" s="1"/>
  <c r="A71" i="1"/>
  <c r="E72" i="1" l="1"/>
  <c r="I71" i="1"/>
  <c r="A72" i="1" s="1"/>
  <c r="B72" i="1"/>
  <c r="F72" i="1" s="1"/>
  <c r="H72" i="1" l="1"/>
  <c r="I72" i="1"/>
  <c r="J72" i="1"/>
  <c r="B73" i="1" s="1"/>
  <c r="F73" i="1" s="1"/>
  <c r="L72" i="1"/>
  <c r="D73" i="1" l="1"/>
  <c r="A73" i="1"/>
  <c r="I73" i="1" s="1"/>
  <c r="C73" i="1"/>
  <c r="H73" i="1"/>
  <c r="J73" i="1"/>
  <c r="L73" i="1"/>
  <c r="B74" i="1"/>
  <c r="F74" i="1" s="1"/>
  <c r="D74" i="1" l="1"/>
  <c r="K73" i="1"/>
  <c r="E73" i="1"/>
  <c r="C74" i="1"/>
  <c r="K74" i="1" s="1"/>
  <c r="H74" i="1"/>
  <c r="J74" i="1"/>
  <c r="L74" i="1"/>
  <c r="D75" i="1" l="1"/>
  <c r="E74" i="1"/>
  <c r="C75" i="1"/>
  <c r="K75" i="1" s="1"/>
  <c r="A74" i="1"/>
  <c r="E75" i="1" l="1"/>
  <c r="I74" i="1"/>
  <c r="A75" i="1" s="1"/>
  <c r="B75" i="1"/>
  <c r="F75" i="1" s="1"/>
  <c r="H75" i="1" l="1"/>
  <c r="I75" i="1"/>
  <c r="J75" i="1"/>
  <c r="L75" i="1"/>
  <c r="D76" i="1" l="1"/>
  <c r="A76" i="1"/>
  <c r="I76" i="1" s="1"/>
  <c r="C76" i="1"/>
  <c r="B76" i="1"/>
  <c r="F76" i="1" s="1"/>
  <c r="J76" i="1"/>
  <c r="L76" i="1"/>
  <c r="K76" i="1" l="1"/>
  <c r="E76" i="1"/>
  <c r="C77" i="1"/>
  <c r="K77" i="1" s="1"/>
  <c r="H76" i="1"/>
  <c r="D77" i="1" s="1"/>
  <c r="B77" i="1"/>
  <c r="F77" i="1" s="1"/>
  <c r="J77" i="1"/>
  <c r="L77" i="1"/>
  <c r="E77" i="1" l="1"/>
  <c r="C78" i="1"/>
  <c r="K78" i="1" s="1"/>
  <c r="H77" i="1"/>
  <c r="D78" i="1" s="1"/>
  <c r="A77" i="1"/>
  <c r="E78" i="1" l="1"/>
  <c r="I77" i="1"/>
  <c r="A78" i="1" s="1"/>
  <c r="B78" i="1"/>
  <c r="F78" i="1" s="1"/>
  <c r="H78" i="1" l="1"/>
  <c r="I78" i="1"/>
  <c r="J78" i="1"/>
  <c r="B79" i="1" s="1"/>
  <c r="F79" i="1" s="1"/>
  <c r="L78" i="1"/>
  <c r="D79" i="1" l="1"/>
  <c r="A79" i="1"/>
  <c r="I79" i="1" s="1"/>
  <c r="C79" i="1"/>
  <c r="H79" i="1"/>
  <c r="J79" i="1"/>
  <c r="B80" i="1"/>
  <c r="F80" i="1" s="1"/>
  <c r="L79" i="1"/>
  <c r="D80" i="1" l="1"/>
  <c r="K79" i="1"/>
  <c r="E79" i="1"/>
  <c r="C80" i="1"/>
  <c r="K80" i="1" s="1"/>
  <c r="H80" i="1"/>
  <c r="J80" i="1"/>
  <c r="L80" i="1"/>
  <c r="D81" i="1" l="1"/>
  <c r="E80" i="1"/>
  <c r="C81" i="1"/>
  <c r="K81" i="1" s="1"/>
  <c r="A80" i="1"/>
  <c r="E81" i="1" l="1"/>
  <c r="I80" i="1"/>
  <c r="A81" i="1" s="1"/>
  <c r="B81" i="1"/>
  <c r="F81" i="1" s="1"/>
  <c r="H81" i="1" l="1"/>
  <c r="I81" i="1"/>
  <c r="J81" i="1"/>
  <c r="L81" i="1"/>
  <c r="D82" i="1" l="1"/>
  <c r="C82" i="1"/>
  <c r="A82" i="1"/>
  <c r="I82" i="1" s="1"/>
  <c r="B82" i="1"/>
  <c r="F82" i="1" s="1"/>
  <c r="J82" i="1"/>
  <c r="L82" i="1"/>
  <c r="K82" i="1" l="1"/>
  <c r="E82" i="1"/>
  <c r="C83" i="1"/>
  <c r="K83" i="1" s="1"/>
  <c r="H82" i="1"/>
  <c r="D83" i="1" s="1"/>
  <c r="A83" i="1"/>
  <c r="B83" i="1"/>
  <c r="F83" i="1" s="1"/>
  <c r="E83" i="1" l="1"/>
  <c r="H83" i="1"/>
  <c r="I83" i="1"/>
  <c r="J83" i="1"/>
  <c r="B84" i="1"/>
  <c r="F84" i="1" s="1"/>
  <c r="L83" i="1"/>
  <c r="L84" i="1" s="1"/>
  <c r="D84" i="1" l="1"/>
  <c r="C84" i="1"/>
  <c r="H84" i="1"/>
  <c r="D85" i="1" s="1"/>
  <c r="A84" i="1"/>
  <c r="J84" i="1"/>
  <c r="K84" i="1" l="1"/>
  <c r="C85" i="1" s="1"/>
  <c r="K85" i="1" s="1"/>
  <c r="E84" i="1"/>
  <c r="I84" i="1"/>
  <c r="A85" i="1" s="1"/>
  <c r="B85" i="1"/>
  <c r="F85" i="1" s="1"/>
  <c r="E85" i="1" l="1"/>
  <c r="H85" i="1"/>
  <c r="I85" i="1"/>
  <c r="J85" i="1"/>
  <c r="L85" i="1"/>
  <c r="D86" i="1" l="1"/>
  <c r="A86" i="1"/>
  <c r="I86" i="1" s="1"/>
  <c r="C86" i="1"/>
  <c r="B86" i="1"/>
  <c r="F86" i="1" s="1"/>
  <c r="K86" i="1" l="1"/>
  <c r="E86" i="1"/>
  <c r="H86" i="1"/>
  <c r="J86" i="1"/>
  <c r="C87" i="1"/>
  <c r="K87" i="1" s="1"/>
  <c r="L86" i="1"/>
  <c r="B87" i="1"/>
  <c r="F87" i="1" s="1"/>
  <c r="D87" i="1" l="1"/>
  <c r="E87" i="1"/>
  <c r="A87" i="1"/>
  <c r="I87" i="1" s="1"/>
  <c r="H87" i="1"/>
  <c r="J87" i="1"/>
  <c r="L87" i="1"/>
  <c r="C88" i="1"/>
  <c r="K88" i="1" s="1"/>
  <c r="B88" i="1"/>
  <c r="F88" i="1" s="1"/>
  <c r="D88" i="1" l="1"/>
  <c r="E88" i="1"/>
  <c r="H88" i="1"/>
  <c r="C89" i="1"/>
  <c r="K89" i="1" s="1"/>
  <c r="J88" i="1"/>
  <c r="L88" i="1"/>
  <c r="D89" i="1" l="1"/>
  <c r="E89" i="1"/>
  <c r="A88" i="1"/>
  <c r="I88" i="1" l="1"/>
  <c r="A89" i="1" s="1"/>
  <c r="B89" i="1"/>
  <c r="F89" i="1" s="1"/>
  <c r="H89" i="1" l="1"/>
  <c r="I89" i="1"/>
  <c r="J89" i="1"/>
  <c r="B90" i="1" s="1"/>
  <c r="F90" i="1" s="1"/>
  <c r="L89" i="1"/>
  <c r="L90" i="1" s="1"/>
  <c r="D90" i="1" l="1"/>
  <c r="C90" i="1"/>
  <c r="A90" i="1"/>
  <c r="I90" i="1" s="1"/>
  <c r="H90" i="1"/>
  <c r="D91" i="1" s="1"/>
  <c r="J90" i="1"/>
  <c r="K90" i="1" l="1"/>
  <c r="E90" i="1"/>
  <c r="C91" i="1"/>
  <c r="K91" i="1" s="1"/>
  <c r="B91" i="1"/>
  <c r="F91" i="1" s="1"/>
  <c r="J91" i="1"/>
  <c r="L91" i="1"/>
  <c r="E91" i="1" l="1"/>
  <c r="C92" i="1"/>
  <c r="K92" i="1" s="1"/>
  <c r="H91" i="1"/>
  <c r="D92" i="1" s="1"/>
  <c r="A91" i="1"/>
  <c r="E92" i="1" l="1"/>
  <c r="I91" i="1"/>
  <c r="A92" i="1" s="1"/>
  <c r="B92" i="1"/>
  <c r="F92" i="1" s="1"/>
  <c r="H92" i="1" l="1"/>
  <c r="I92" i="1"/>
  <c r="J92" i="1"/>
  <c r="L92" i="1"/>
  <c r="D93" i="1" l="1"/>
  <c r="C93" i="1"/>
  <c r="A93" i="1"/>
  <c r="I93" i="1" s="1"/>
  <c r="B93" i="1"/>
  <c r="F93" i="1" s="1"/>
  <c r="L93" i="1"/>
  <c r="K93" i="1" l="1"/>
  <c r="E93" i="1"/>
  <c r="H93" i="1"/>
  <c r="D94" i="1" s="1"/>
  <c r="J93" i="1"/>
  <c r="B94" i="1" s="1"/>
  <c r="F94" i="1" s="1"/>
  <c r="C94" i="1" l="1"/>
  <c r="H94" i="1"/>
  <c r="J94" i="1"/>
  <c r="L94" i="1"/>
  <c r="A94" i="1"/>
  <c r="D95" i="1" l="1"/>
  <c r="K94" i="1"/>
  <c r="E94" i="1"/>
  <c r="C95" i="1"/>
  <c r="K95" i="1" s="1"/>
  <c r="I94" i="1"/>
  <c r="A95" i="1" s="1"/>
  <c r="B95" i="1"/>
  <c r="F95" i="1" s="1"/>
  <c r="L95" i="1"/>
  <c r="E95" i="1" l="1"/>
  <c r="C96" i="1"/>
  <c r="K96" i="1" s="1"/>
  <c r="H95" i="1"/>
  <c r="D96" i="1" s="1"/>
  <c r="I95" i="1"/>
  <c r="A96" i="1" s="1"/>
  <c r="J95" i="1"/>
  <c r="B96" i="1"/>
  <c r="F96" i="1" s="1"/>
  <c r="E96" i="1" l="1"/>
  <c r="H96" i="1"/>
  <c r="I96" i="1"/>
  <c r="L96" i="1"/>
  <c r="J96" i="1"/>
  <c r="A97" i="1" l="1"/>
  <c r="D97" i="1"/>
  <c r="C97" i="1"/>
  <c r="I97" i="1"/>
  <c r="B97" i="1"/>
  <c r="F97" i="1" s="1"/>
  <c r="K97" i="1" l="1"/>
  <c r="E97" i="1"/>
  <c r="H97" i="1"/>
  <c r="J97" i="1"/>
  <c r="B98" i="1" s="1"/>
  <c r="F98" i="1" s="1"/>
  <c r="A98" i="1"/>
  <c r="L97" i="1"/>
  <c r="D98" i="1" l="1"/>
  <c r="C98" i="1"/>
  <c r="H98" i="1"/>
  <c r="I98" i="1"/>
  <c r="J98" i="1"/>
  <c r="L98" i="1"/>
  <c r="D99" i="1" l="1"/>
  <c r="K98" i="1"/>
  <c r="E98" i="1"/>
  <c r="C99" i="1"/>
  <c r="K99" i="1" s="1"/>
  <c r="B99" i="1"/>
  <c r="F99" i="1" s="1"/>
  <c r="J99" i="1"/>
  <c r="A99" i="1"/>
  <c r="L99" i="1"/>
  <c r="E99" i="1" l="1"/>
  <c r="H99" i="1"/>
  <c r="I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tc={A6EC10E7-6E0D-44BE-8FF2-05AA6081A580}</author>
    <author>tc={6BAA074B-930C-4AD8-BFF5-82DCA668CA6E}</author>
    <author>tc={F139E645-C706-4F1E-9424-6A4BFC2E0ABD}</author>
    <author>tc={10C699A7-3A64-4BC6-9D11-2433CDD46BFD}</author>
    <author>tc={D2643471-F868-44F6-8B11-9C4AF67C303D}</author>
    <author>tc={9A601333-AC31-4DE0-A78A-BB0B5944C0B5}</author>
    <author>tc={D82703A1-B843-4151-BBB7-0D15AB292D2E}</author>
    <author>tc={7EB3E91A-4218-496D-9B4B-9E23A381151E}</author>
    <author>tc={E66624A3-DD76-427D-B904-4DD085F0B449}</author>
    <author>tc={55AD9E88-DFFB-4618-BD99-5A162A692679}</author>
    <author>tc={20442924-26E6-42FB-B474-A4A6E07FC6BF}</author>
    <author>tc={2158C0E5-06EF-4F01-A698-B200C2C2C288}</author>
    <author>tc={1B08F8A2-ADA9-41B2-834B-FFD3FDD2F8C8}</author>
    <author>tc={524B9DD4-6536-48B0-9F13-897CF0879935}</author>
    <author>tc={27E6DFC4-3094-4467-8DAB-E5F8177B401A}</author>
    <author>tc={831A325D-14F1-4C62-916D-CAFDAE37C7DC}</author>
    <author>tc={3EDECAD2-B152-41A0-AB54-F432FB1DD173}</author>
    <author>tc={1DA2D14E-F43F-42B2-A3FD-6A1E08A7F9FF}</author>
    <author>tc={E625A4F7-B765-4151-BC9C-9926401AE6B5}</author>
    <author>tc={470CD720-D265-41D5-BC37-D8E79EBD34AD}</author>
    <author>tc={05527ECD-90AD-4174-AD24-D9CD8B9097F4}</author>
    <author>tc={17702DD8-BC49-4A1C-B2F9-AB44A970C40E}</author>
    <author>tc={DE82DE3B-6B75-4022-A45B-61E39EACAD0C}</author>
    <author>tc={81AF9BAB-37B7-4055-BBB3-5D26E55EED8D}</author>
    <author>tc={05DD880C-3BF7-4A30-A984-1CD1CA767951}</author>
    <author>tc={E2C10802-433A-4C8B-A2E3-BEA18DF63CE4}</author>
    <author>tc={91EFC920-8A35-40D9-A88E-CFDF6F72D36E}</author>
    <author>tc={24002D92-7425-490E-85DB-6DE129C5F01B}</author>
    <author>tc={4F63B170-7F6F-4F32-BE05-02B3F0CFD62E}</author>
    <author>tc={B679ECCD-27F2-4943-998F-288689DB917F}</author>
    <author>tc={1C75D834-D8E9-4861-9E99-E604E515DAE5}</author>
    <author>tc={51FE0357-D853-4482-8272-80B9FEE10EB8}</author>
    <author>tc={E32B340D-5E87-4300-936A-DE3F190FC45B}</author>
    <author>tc={50152DAB-1F74-4324-8BC4-D36749D89687}</author>
    <author>tc={F93328E4-53D3-4724-9E4F-C2048B053739}</author>
    <author>tc={372324CF-1CA4-42B9-A298-BA5BF65A7EC0}</author>
    <author>tc={C45E26EE-0976-43F1-B383-91A30EFE5C19}</author>
    <author>tc={2B9651C1-16E6-4C85-B139-23397A220D4A}</author>
    <author>tc={82DAB1FD-4DCD-43A3-A8A4-9713ED472F0C}</author>
    <author>tc={EB8FA83C-DA9F-44B9-8FCA-35573003E9B6}</author>
    <author>tc={5065FC10-44AD-45C7-8DC8-FBB9DE73F70E}</author>
    <author>tc={74598D6A-D854-460A-90A4-DADCD3A05F32}</author>
    <author>tc={8DFE2F7D-20A2-42B2-A1D7-24AE3D236B8A}</author>
    <author>tc={CA0CA72D-068C-4396-B346-3FD006255A38}</author>
    <author>tc={FD84EFC6-85CD-42AD-9422-B6D63093D8D4}</author>
    <author>tc={9FD2FE09-93CB-42BB-AD80-3F6647CAF5FB}</author>
    <author>tc={2DBABC91-428A-4B3B-BFE4-CDDF8E8260F1}</author>
    <author>tc={441CDF84-D74C-43A4-8B70-F018D8DC3135}</author>
    <author>tc={E687FBF8-A003-4BD0-A1E6-A13F18953973}</author>
    <author>tc={15BD5208-10EC-4F97-A729-BBEEDCB27921}</author>
    <author>tc={0871F885-BB56-47EE-BCA1-B51FFEB8F7F8}</author>
    <author>tc={F2F9220D-43D8-47E8-9946-262B0C105BD3}</author>
    <author>tc={FA5DAE9D-CE17-4D67-991E-75C45538BAA7}</author>
    <author>tc={E25DEE8F-548A-459B-B287-25E4D0A6059F}</author>
    <author>tc={2DDED8DC-DE78-4620-8686-E9614BB206F2}</author>
    <author>tc={CA4E8656-8729-4CF9-B8DC-727F3CA13501}</author>
    <author>tc={5B28D484-6191-4652-BE70-B159DC78C201}</author>
    <author>tc={B31CE7EC-9B2A-482E-B7EC-47CDC0E72924}</author>
    <author>tc={5394447C-69B8-4F1C-8BDD-FBB5B2960529}</author>
    <author>tc={015BF6C5-9E96-42FD-BDB4-EAC297D2B775}</author>
    <author>tc={3AA61BD2-6CF8-4A9E-844C-BCF346B53E27}</author>
    <author>tc={D9D1CF24-F195-4299-9506-6B28462C992A}</author>
    <author>tc={36984D85-ADF0-43FE-AD02-DC757442B1BE}</author>
    <author>tc={C3BAC345-ECF5-4200-9C91-08F422F6E45E}</author>
    <author>tc={8307FE04-7D5F-4D45-9CCD-4A34F04B5430}</author>
    <author>tc={ACE50565-D741-4549-8C5D-99463C970863}</author>
    <author>tc={C772EE82-2B85-493F-A641-CAADB7E53F5D}</author>
    <author>tc={BEE67E67-6A02-43E2-A3EB-DCEC31AB59E8}</author>
    <author>tc={84A1F9E4-78FA-4846-B027-042856711DE7}</author>
    <author>tc={17A5190C-16D1-4963-AF94-CD279814B6AF}</author>
    <author>tc={BA4075F8-E2CA-441E-8416-9E6539477D92}</author>
    <author>tc={2C6F629B-08AD-402F-BC8F-830AC87AF806}</author>
    <author>tc={F463479D-E41C-45DE-9AB9-7E20C7AC3346}</author>
    <author>tc={C86503C8-8122-486F-911E-E4AFE55F5691}</author>
    <author>tc={B8A880B5-3FC6-4AA5-8CDF-82E841E7902A}</author>
    <author>tc={06BDD957-06DA-4992-9DD6-7C84ACA76F44}</author>
    <author>tc={6BCCF633-7F61-4D85-9844-8C70905A5684}</author>
    <author>tc={6AF172AF-974A-4814-B7DE-B52917AF787A}</author>
    <author>tc={687F0633-BBC1-43BF-A17B-44F144EAF305}</author>
    <author>tc={FA5CBF65-9460-4B78-93B3-24F1D6CA4292}</author>
    <author>tc={D85BCF99-3CBD-45BC-AEC7-75EC5BE723BA}</author>
    <author>tc={5EDEEEE7-2E9C-4ABE-A5ED-710954615FC1}</author>
    <author>tc={B81306F8-4F75-4A4B-A3F9-CB8B12EC36B9}</author>
    <author>tc={45ABB576-6BC6-495B-9496-45C50564056C}</author>
    <author>tc={78B6A2E0-6D46-4468-B8F2-A5F701C8DBD0}</author>
    <author>tc={38424006-060D-4F39-AE83-61E41B4A6A4B}</author>
    <author>tc={CC105341-9D96-4505-A7CA-1571E5E784E3}</author>
    <author>tc={6894B050-80B9-4752-8AAA-3676D2980E47}</author>
    <author>tc={69634B65-3C93-4D8D-ADDF-73936B8D0932}</author>
    <author>tc={32C3BFDE-202D-46EC-84E5-626D0FF4E439}</author>
    <author>tc={4BDA4845-A21A-4176-B4C3-E80BF35A7D1E}</author>
    <author>tc={682B4946-E9E8-499C-87A8-142CBE2A624F}</author>
    <author>tc={9974C7C2-B538-4D96-AA08-A080AD384B32}</author>
    <author>tc={068537DC-CE78-4E04-8EDA-A5C7115A9D3B}</author>
    <author>tc={F6A860C8-E959-4553-B142-2B7F5FB59340}</author>
    <author>tc={091CA8DF-AD24-4340-BA82-621A94D6DE2B}</author>
    <author>tc={37425ECF-F395-4182-A734-770A12C1FC54}</author>
  </authors>
  <commentList>
    <comment ref="K3" authorId="0" shapeId="0" xr:uid="{A6EC10E7-6E0D-44BE-8FF2-05AA6081A580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4" authorId="1" shapeId="0" xr:uid="{6BAA074B-930C-4AD8-BFF5-82DCA668CA6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5" authorId="2" shapeId="0" xr:uid="{F139E645-C706-4F1E-9424-6A4BFC2E0ABD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6" authorId="3" shapeId="0" xr:uid="{10C699A7-3A64-4BC6-9D11-2433CDD46BFD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7" authorId="4" shapeId="0" xr:uid="{D2643471-F868-44F6-8B11-9C4AF67C303D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8" authorId="5" shapeId="0" xr:uid="{9A601333-AC31-4DE0-A78A-BB0B5944C0B5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9" authorId="6" shapeId="0" xr:uid="{D82703A1-B843-4151-BBB7-0D15AB292D2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10" authorId="7" shapeId="0" xr:uid="{7EB3E91A-4218-496D-9B4B-9E23A381151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11" authorId="8" shapeId="0" xr:uid="{E66624A3-DD76-427D-B904-4DD085F0B449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12" authorId="9" shapeId="0" xr:uid="{55AD9E88-DFFB-4618-BD99-5A162A692679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13" authorId="10" shapeId="0" xr:uid="{20442924-26E6-42FB-B474-A4A6E07FC6BF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14" authorId="11" shapeId="0" xr:uid="{2158C0E5-06EF-4F01-A698-B200C2C2C288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15" authorId="12" shapeId="0" xr:uid="{1B08F8A2-ADA9-41B2-834B-FFD3FDD2F8C8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16" authorId="13" shapeId="0" xr:uid="{524B9DD4-6536-48B0-9F13-897CF0879935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17" authorId="14" shapeId="0" xr:uid="{27E6DFC4-3094-4467-8DAB-E5F8177B401A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18" authorId="15" shapeId="0" xr:uid="{831A325D-14F1-4C62-916D-CAFDAE37C7DC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19" authorId="16" shapeId="0" xr:uid="{3EDECAD2-B152-41A0-AB54-F432FB1DD173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20" authorId="17" shapeId="0" xr:uid="{1DA2D14E-F43F-42B2-A3FD-6A1E08A7F9FF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21" authorId="18" shapeId="0" xr:uid="{E625A4F7-B765-4151-BC9C-9926401AE6B5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22" authorId="19" shapeId="0" xr:uid="{470CD720-D265-41D5-BC37-D8E79EBD34AD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23" authorId="20" shapeId="0" xr:uid="{05527ECD-90AD-4174-AD24-D9CD8B9097F4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24" authorId="21" shapeId="0" xr:uid="{17702DD8-BC49-4A1C-B2F9-AB44A970C40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25" authorId="22" shapeId="0" xr:uid="{DE82DE3B-6B75-4022-A45B-61E39EACAD0C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26" authorId="23" shapeId="0" xr:uid="{81AF9BAB-37B7-4055-BBB3-5D26E55EED8D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27" authorId="24" shapeId="0" xr:uid="{05DD880C-3BF7-4A30-A984-1CD1CA767951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28" authorId="25" shapeId="0" xr:uid="{E2C10802-433A-4C8B-A2E3-BEA18DF63CE4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29" authorId="26" shapeId="0" xr:uid="{91EFC920-8A35-40D9-A88E-CFDF6F72D36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30" authorId="27" shapeId="0" xr:uid="{24002D92-7425-490E-85DB-6DE129C5F01B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31" authorId="28" shapeId="0" xr:uid="{4F63B170-7F6F-4F32-BE05-02B3F0CFD62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32" authorId="29" shapeId="0" xr:uid="{B679ECCD-27F2-4943-998F-288689DB917F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33" authorId="30" shapeId="0" xr:uid="{1C75D834-D8E9-4861-9E99-E604E515DAE5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34" authorId="31" shapeId="0" xr:uid="{51FE0357-D853-4482-8272-80B9FEE10EB8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35" authorId="32" shapeId="0" xr:uid="{E32B340D-5E87-4300-936A-DE3F190FC45B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36" authorId="33" shapeId="0" xr:uid="{50152DAB-1F74-4324-8BC4-D36749D89687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37" authorId="34" shapeId="0" xr:uid="{F93328E4-53D3-4724-9E4F-C2048B053739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38" authorId="35" shapeId="0" xr:uid="{372324CF-1CA4-42B9-A298-BA5BF65A7EC0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39" authorId="36" shapeId="0" xr:uid="{C45E26EE-0976-43F1-B383-91A30EFE5C19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40" authorId="37" shapeId="0" xr:uid="{2B9651C1-16E6-4C85-B139-23397A220D4A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41" authorId="38" shapeId="0" xr:uid="{82DAB1FD-4DCD-43A3-A8A4-9713ED472F0C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42" authorId="39" shapeId="0" xr:uid="{EB8FA83C-DA9F-44B9-8FCA-35573003E9B6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43" authorId="40" shapeId="0" xr:uid="{5065FC10-44AD-45C7-8DC8-FBB9DE73F70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44" authorId="41" shapeId="0" xr:uid="{74598D6A-D854-460A-90A4-DADCD3A05F32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45" authorId="42" shapeId="0" xr:uid="{8DFE2F7D-20A2-42B2-A1D7-24AE3D236B8A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46" authorId="43" shapeId="0" xr:uid="{CA0CA72D-068C-4396-B346-3FD006255A38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47" authorId="44" shapeId="0" xr:uid="{FD84EFC6-85CD-42AD-9422-B6D63093D8D4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48" authorId="45" shapeId="0" xr:uid="{9FD2FE09-93CB-42BB-AD80-3F6647CAF5FB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49" authorId="46" shapeId="0" xr:uid="{2DBABC91-428A-4B3B-BFE4-CDDF8E8260F1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50" authorId="47" shapeId="0" xr:uid="{441CDF84-D74C-43A4-8B70-F018D8DC3135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51" authorId="48" shapeId="0" xr:uid="{E687FBF8-A003-4BD0-A1E6-A13F18953973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52" authorId="49" shapeId="0" xr:uid="{15BD5208-10EC-4F97-A729-BBEEDCB27921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53" authorId="50" shapeId="0" xr:uid="{0871F885-BB56-47EE-BCA1-B51FFEB8F7F8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54" authorId="51" shapeId="0" xr:uid="{F2F9220D-43D8-47E8-9946-262B0C105BD3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55" authorId="52" shapeId="0" xr:uid="{FA5DAE9D-CE17-4D67-991E-75C45538BAA7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56" authorId="53" shapeId="0" xr:uid="{E25DEE8F-548A-459B-B287-25E4D0A6059F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57" authorId="54" shapeId="0" xr:uid="{2DDED8DC-DE78-4620-8686-E9614BB206F2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58" authorId="55" shapeId="0" xr:uid="{CA4E8656-8729-4CF9-B8DC-727F3CA13501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59" authorId="56" shapeId="0" xr:uid="{5B28D484-6191-4652-BE70-B159DC78C201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60" authorId="57" shapeId="0" xr:uid="{B31CE7EC-9B2A-482E-B7EC-47CDC0E72924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61" authorId="58" shapeId="0" xr:uid="{5394447C-69B8-4F1C-8BDD-FBB5B2960529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62" authorId="59" shapeId="0" xr:uid="{015BF6C5-9E96-42FD-BDB4-EAC297D2B775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63" authorId="60" shapeId="0" xr:uid="{3AA61BD2-6CF8-4A9E-844C-BCF346B53E27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64" authorId="61" shapeId="0" xr:uid="{D9D1CF24-F195-4299-9506-6B28462C992A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65" authorId="62" shapeId="0" xr:uid="{36984D85-ADF0-43FE-AD02-DC757442B1B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66" authorId="63" shapeId="0" xr:uid="{C3BAC345-ECF5-4200-9C91-08F422F6E45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67" authorId="64" shapeId="0" xr:uid="{8307FE04-7D5F-4D45-9CCD-4A34F04B5430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68" authorId="65" shapeId="0" xr:uid="{ACE50565-D741-4549-8C5D-99463C970863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69" authorId="66" shapeId="0" xr:uid="{C772EE82-2B85-493F-A641-CAADB7E53F5D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70" authorId="67" shapeId="0" xr:uid="{BEE67E67-6A02-43E2-A3EB-DCEC31AB59E8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71" authorId="68" shapeId="0" xr:uid="{84A1F9E4-78FA-4846-B027-042856711DE7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72" authorId="69" shapeId="0" xr:uid="{17A5190C-16D1-4963-AF94-CD279814B6AF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73" authorId="70" shapeId="0" xr:uid="{BA4075F8-E2CA-441E-8416-9E6539477D92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74" authorId="71" shapeId="0" xr:uid="{2C6F629B-08AD-402F-BC8F-830AC87AF806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75" authorId="72" shapeId="0" xr:uid="{F463479D-E41C-45DE-9AB9-7E20C7AC3346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76" authorId="73" shapeId="0" xr:uid="{C86503C8-8122-486F-911E-E4AFE55F5691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77" authorId="74" shapeId="0" xr:uid="{B8A880B5-3FC6-4AA5-8CDF-82E841E7902A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78" authorId="75" shapeId="0" xr:uid="{06BDD957-06DA-4992-9DD6-7C84ACA76F44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79" authorId="76" shapeId="0" xr:uid="{6BCCF633-7F61-4D85-9844-8C70905A5684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80" authorId="77" shapeId="0" xr:uid="{6AF172AF-974A-4814-B7DE-B52917AF787A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81" authorId="78" shapeId="0" xr:uid="{687F0633-BBC1-43BF-A17B-44F144EAF305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82" authorId="79" shapeId="0" xr:uid="{FA5CBF65-9460-4B78-93B3-24F1D6CA4292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83" authorId="80" shapeId="0" xr:uid="{D85BCF99-3CBD-45BC-AEC7-75EC5BE723BA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84" authorId="81" shapeId="0" xr:uid="{5EDEEEE7-2E9C-4ABE-A5ED-710954615FC1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85" authorId="82" shapeId="0" xr:uid="{B81306F8-4F75-4A4B-A3F9-CB8B12EC36B9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86" authorId="83" shapeId="0" xr:uid="{45ABB576-6BC6-495B-9496-45C50564056C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87" authorId="84" shapeId="0" xr:uid="{78B6A2E0-6D46-4468-B8F2-A5F701C8DBD0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88" authorId="85" shapeId="0" xr:uid="{38424006-060D-4F39-AE83-61E41B4A6A4B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89" authorId="86" shapeId="0" xr:uid="{CC105341-9D96-4505-A7CA-1571E5E784E3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90" authorId="87" shapeId="0" xr:uid="{6894B050-80B9-4752-8AAA-3676D2980E47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91" authorId="88" shapeId="0" xr:uid="{69634B65-3C93-4D8D-ADDF-73936B8D0932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92" authorId="89" shapeId="0" xr:uid="{32C3BFDE-202D-46EC-84E5-626D0FF4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93" authorId="90" shapeId="0" xr:uid="{4BDA4845-A21A-4176-B4C3-E80BF35A7D1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94" authorId="91" shapeId="0" xr:uid="{682B4946-E9E8-499C-87A8-142CBE2A624F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95" authorId="92" shapeId="0" xr:uid="{9974C7C2-B538-4D96-AA08-A080AD384B32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96" authorId="93" shapeId="0" xr:uid="{068537DC-CE78-4E04-8EDA-A5C7115A9D3B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97" authorId="94" shapeId="0" xr:uid="{F6A860C8-E959-4553-B142-2B7F5FB59340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98" authorId="95" shapeId="0" xr:uid="{091CA8DF-AD24-4340-BA82-621A94D6DE2B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  <comment ref="K99" authorId="96" shapeId="0" xr:uid="{37425ECF-F395-4182-A734-770A12C1FC54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need to add previous C and S values?</t>
      </text>
    </comment>
  </commentList>
</comments>
</file>

<file path=xl/sharedStrings.xml><?xml version="1.0" encoding="utf-8"?>
<sst xmlns="http://schemas.openxmlformats.org/spreadsheetml/2006/main" count="42" uniqueCount="42">
  <si>
    <t>Pollution</t>
  </si>
  <si>
    <t>Buildings</t>
  </si>
  <si>
    <t>Coal</t>
  </si>
  <si>
    <t>Solar</t>
  </si>
  <si>
    <t>In: P</t>
  </si>
  <si>
    <t>In: B</t>
  </si>
  <si>
    <t>In: C</t>
  </si>
  <si>
    <t>In: S</t>
  </si>
  <si>
    <t>Out: P</t>
  </si>
  <si>
    <t>Out: B</t>
  </si>
  <si>
    <t>Out: C</t>
  </si>
  <si>
    <t>Out: S</t>
  </si>
  <si>
    <t>Time</t>
  </si>
  <si>
    <t>Parameters:</t>
  </si>
  <si>
    <t>p0</t>
  </si>
  <si>
    <t>pollution units</t>
  </si>
  <si>
    <t>b0</t>
  </si>
  <si>
    <t>building units</t>
  </si>
  <si>
    <t>c0</t>
  </si>
  <si>
    <t>coal units</t>
  </si>
  <si>
    <t>s0</t>
  </si>
  <si>
    <t>solar units</t>
  </si>
  <si>
    <t>dels+</t>
  </si>
  <si>
    <t>solar inflow</t>
  </si>
  <si>
    <t>dels-</t>
  </si>
  <si>
    <t>solar outflow</t>
  </si>
  <si>
    <t>delc-</t>
  </si>
  <si>
    <t>coal outflow</t>
  </si>
  <si>
    <t>delb+</t>
  </si>
  <si>
    <t>building inflow</t>
  </si>
  <si>
    <t>delb-</t>
  </si>
  <si>
    <t>building outflow</t>
  </si>
  <si>
    <t>pi0</t>
  </si>
  <si>
    <t>pollution intensity</t>
  </si>
  <si>
    <t>ap</t>
  </si>
  <si>
    <t>pollution threshold</t>
  </si>
  <si>
    <t>lamda</t>
  </si>
  <si>
    <t>u0</t>
  </si>
  <si>
    <t>d0</t>
  </si>
  <si>
    <t>ec0</t>
  </si>
  <si>
    <t>es0</t>
  </si>
  <si>
    <t>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</si>
</sst>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ourier New"/>
      <family val="3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'V1'!$B$1</c:f>
              <c:strCache>
                <c:ptCount val="1"/>
                <c:pt idx="0">
                  <c:v>Buildings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'V1'!$B$2:$B$99</c:f>
              <c:numCache>
                <c:formatCode>General</c:formatCode>
                <c:ptCount val="98"/>
                <c:pt idx="0">
                  <c:v>500</c:v>
                </c:pt>
                <c:pt idx="1">
                  <c:v>525</c:v>
                </c:pt>
                <c:pt idx="2">
                  <c:v>551.25</c:v>
                </c:pt>
                <c:pt idx="3">
                  <c:v>578.8125</c:v>
                </c:pt>
                <c:pt idx="4">
                  <c:v>607.75312500000007</c:v>
                </c:pt>
                <c:pt idx="5">
                  <c:v>638.14078125000015</c:v>
                </c:pt>
                <c:pt idx="6">
                  <c:v>670.04782031250022</c:v>
                </c:pt>
                <c:pt idx="7">
                  <c:v>703.55021132812522</c:v>
                </c:pt>
                <c:pt idx="8">
                  <c:v>738.72772189453156</c:v>
                </c:pt>
                <c:pt idx="9">
                  <c:v>775.66410798925813</c:v>
                </c:pt>
                <c:pt idx="10">
                  <c:v>814.44731338872111</c:v>
                </c:pt>
                <c:pt idx="11">
                  <c:v>855.16967905815716</c:v>
                </c:pt>
                <c:pt idx="12">
                  <c:v>897.92816301106495</c:v>
                </c:pt>
                <c:pt idx="13">
                  <c:v>942.82457116161822</c:v>
                </c:pt>
                <c:pt idx="14">
                  <c:v>989.96579971969913</c:v>
                </c:pt>
                <c:pt idx="15">
                  <c:v>1039.464089705684</c:v>
                </c:pt>
                <c:pt idx="16">
                  <c:v>1091.4372941909683</c:v>
                </c:pt>
                <c:pt idx="17">
                  <c:v>1146.0091589005167</c:v>
                </c:pt>
                <c:pt idx="18">
                  <c:v>1203.3096168455427</c:v>
                </c:pt>
                <c:pt idx="19">
                  <c:v>1263.4750976878199</c:v>
                </c:pt>
                <c:pt idx="20">
                  <c:v>1326.6488525722109</c:v>
                </c:pt>
                <c:pt idx="21">
                  <c:v>1392.9812952008215</c:v>
                </c:pt>
                <c:pt idx="22">
                  <c:v>1462.6303599608625</c:v>
                </c:pt>
                <c:pt idx="23">
                  <c:v>1535.7618779589056</c:v>
                </c:pt>
                <c:pt idx="24">
                  <c:v>1612.5499718568508</c:v>
                </c:pt>
                <c:pt idx="25">
                  <c:v>1693.1774704496934</c:v>
                </c:pt>
                <c:pt idx="26">
                  <c:v>1777.8363439721779</c:v>
                </c:pt>
                <c:pt idx="27">
                  <c:v>1866.728161170787</c:v>
                </c:pt>
                <c:pt idx="28">
                  <c:v>1960.0645692293265</c:v>
                </c:pt>
                <c:pt idx="29">
                  <c:v>2058.0677976907928</c:v>
                </c:pt>
                <c:pt idx="30">
                  <c:v>2160.9711875753324</c:v>
                </c:pt>
                <c:pt idx="31">
                  <c:v>2269.019746954099</c:v>
                </c:pt>
                <c:pt idx="32">
                  <c:v>2382.470734301804</c:v>
                </c:pt>
                <c:pt idx="33">
                  <c:v>2501.5942710168943</c:v>
                </c:pt>
                <c:pt idx="34">
                  <c:v>2626.6739845677389</c:v>
                </c:pt>
                <c:pt idx="35">
                  <c:v>2758.0076837961255</c:v>
                </c:pt>
                <c:pt idx="36">
                  <c:v>2895.9080679859321</c:v>
                </c:pt>
                <c:pt idx="37">
                  <c:v>3040.703471385229</c:v>
                </c:pt>
                <c:pt idx="38">
                  <c:v>3192.7386449544902</c:v>
                </c:pt>
                <c:pt idx="39">
                  <c:v>3352.3755772022146</c:v>
                </c:pt>
                <c:pt idx="40">
                  <c:v>3519.9943560623251</c:v>
                </c:pt>
                <c:pt idx="41">
                  <c:v>3695.9940738654414</c:v>
                </c:pt>
                <c:pt idx="42">
                  <c:v>3880.7937775587134</c:v>
                </c:pt>
                <c:pt idx="43">
                  <c:v>4074.8334664366489</c:v>
                </c:pt>
                <c:pt idx="44">
                  <c:v>4278.5751397584818</c:v>
                </c:pt>
                <c:pt idx="45">
                  <c:v>4492.5038967464052</c:v>
                </c:pt>
                <c:pt idx="46">
                  <c:v>4717.1290915837253</c:v>
                </c:pt>
                <c:pt idx="47">
                  <c:v>4952.9855461629122</c:v>
                </c:pt>
                <c:pt idx="48">
                  <c:v>5200.6348234710576</c:v>
                </c:pt>
                <c:pt idx="49">
                  <c:v>5460.6665646446099</c:v>
                </c:pt>
                <c:pt idx="50">
                  <c:v>5733.6998928768398</c:v>
                </c:pt>
                <c:pt idx="51">
                  <c:v>6020.3848875206813</c:v>
                </c:pt>
                <c:pt idx="52">
                  <c:v>6321.4041318967147</c:v>
                </c:pt>
                <c:pt idx="53">
                  <c:v>6637.474338491551</c:v>
                </c:pt>
                <c:pt idx="54">
                  <c:v>6969.3480554161288</c:v>
                </c:pt>
                <c:pt idx="55">
                  <c:v>7317.8154581869358</c:v>
                </c:pt>
                <c:pt idx="56">
                  <c:v>7683.706231096282</c:v>
                </c:pt>
                <c:pt idx="57">
                  <c:v>8067.8915426510966</c:v>
                </c:pt>
                <c:pt idx="58">
                  <c:v>8471.2861197836519</c:v>
                </c:pt>
                <c:pt idx="59">
                  <c:v>8894.8504257728346</c:v>
                </c:pt>
                <c:pt idx="60">
                  <c:v>9339.5929470614774</c:v>
                </c:pt>
                <c:pt idx="61">
                  <c:v>9806.5725944145524</c:v>
                </c:pt>
                <c:pt idx="62">
                  <c:v>10296.901224135281</c:v>
                </c:pt>
                <c:pt idx="63">
                  <c:v>10811.746285342044</c:v>
                </c:pt>
                <c:pt idx="64">
                  <c:v>11352.333599609146</c:v>
                </c:pt>
                <c:pt idx="65">
                  <c:v>11919.950279589602</c:v>
                </c:pt>
                <c:pt idx="66">
                  <c:v>12515.947793569081</c:v>
                </c:pt>
                <c:pt idx="67">
                  <c:v>13141.745183247536</c:v>
                </c:pt>
                <c:pt idx="68">
                  <c:v>13798.832442409912</c:v>
                </c:pt>
                <c:pt idx="69">
                  <c:v>14488.774064530407</c:v>
                </c:pt>
                <c:pt idx="70">
                  <c:v>15213.212767756928</c:v>
                </c:pt>
                <c:pt idx="71">
                  <c:v>15973.873406144776</c:v>
                </c:pt>
                <c:pt idx="72">
                  <c:v>16772.567076452015</c:v>
                </c:pt>
                <c:pt idx="73">
                  <c:v>17611.195430274613</c:v>
                </c:pt>
                <c:pt idx="74">
                  <c:v>18491.755201788343</c:v>
                </c:pt>
                <c:pt idx="75">
                  <c:v>19416.342961877759</c:v>
                </c:pt>
                <c:pt idx="76">
                  <c:v>20387.160109971646</c:v>
                </c:pt>
                <c:pt idx="77">
                  <c:v>21406.518115470226</c:v>
                </c:pt>
                <c:pt idx="78">
                  <c:v>22476.844021243734</c:v>
                </c:pt>
                <c:pt idx="79">
                  <c:v>23600.686222305922</c:v>
                </c:pt>
                <c:pt idx="80">
                  <c:v>24780.720533421219</c:v>
                </c:pt>
                <c:pt idx="81">
                  <c:v>26019.756560092283</c:v>
                </c:pt>
                <c:pt idx="82">
                  <c:v>27320.744388096897</c:v>
                </c:pt>
                <c:pt idx="83">
                  <c:v>28686.78160750174</c:v>
                </c:pt>
                <c:pt idx="84">
                  <c:v>30121.120687876828</c:v>
                </c:pt>
                <c:pt idx="85">
                  <c:v>31627.176722270669</c:v>
                </c:pt>
                <c:pt idx="86">
                  <c:v>33208.535558384203</c:v>
                </c:pt>
                <c:pt idx="87">
                  <c:v>34868.962336303412</c:v>
                </c:pt>
                <c:pt idx="88">
                  <c:v>36612.410453118588</c:v>
                </c:pt>
                <c:pt idx="89">
                  <c:v>38443.030975774513</c:v>
                </c:pt>
                <c:pt idx="90">
                  <c:v>40365.182524563243</c:v>
                </c:pt>
                <c:pt idx="91">
                  <c:v>42383.441650791399</c:v>
                </c:pt>
                <c:pt idx="92">
                  <c:v>44502.613733330974</c:v>
                </c:pt>
                <c:pt idx="93">
                  <c:v>46727.744419997522</c:v>
                </c:pt>
                <c:pt idx="94">
                  <c:v>49064.131640997402</c:v>
                </c:pt>
                <c:pt idx="95">
                  <c:v>51517.338223047278</c:v>
                </c:pt>
                <c:pt idx="96">
                  <c:v>54093.205134199641</c:v>
                </c:pt>
                <c:pt idx="97">
                  <c:v>56797.865390909625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3-416C-8484-34EAC20F3ADB}"/>
            </c:ext>
          </c:extLst>
        </c:ser>
        <c:ser>
          <c:idx val="1"/>
          <c:order val="1"/>
          <c:tx>
            <c:strRef>
              <c:f>'V1'!$C$1</c:f>
              <c:strCache>
                <c:ptCount val="1"/>
                <c:pt idx="0">
                  <c:v>Coal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'V1'!$C$2:$C$99</c:f>
              <c:numCache>
                <c:formatCode>General</c:formatCode>
                <c:ptCount val="98"/>
                <c:pt idx="0">
                  <c:v>2500</c:v>
                </c:pt>
                <c:pt idx="1">
                  <c:v>2400</c:v>
                </c:pt>
                <c:pt idx="2">
                  <c:v>2295</c:v>
                </c:pt>
                <c:pt idx="3">
                  <c:v>2184.75</c:v>
                </c:pt>
                <c:pt idx="4">
                  <c:v>2068.9875000000002</c:v>
                </c:pt>
                <c:pt idx="5">
                  <c:v>1947.4368750000001</c:v>
                </c:pt>
                <c:pt idx="6">
                  <c:v>1819.80871875</c:v>
                </c:pt>
                <c:pt idx="7">
                  <c:v>1685.7991546875</c:v>
                </c:pt>
                <c:pt idx="8">
                  <c:v>1545.0891124218751</c:v>
                </c:pt>
                <c:pt idx="9">
                  <c:v>1397.3435680429689</c:v>
                </c:pt>
                <c:pt idx="10">
                  <c:v>1242.2107464451174</c:v>
                </c:pt>
                <c:pt idx="11">
                  <c:v>1079.3212837673732</c:v>
                </c:pt>
                <c:pt idx="12">
                  <c:v>908.28734795574178</c:v>
                </c:pt>
                <c:pt idx="13">
                  <c:v>728.70171535352881</c:v>
                </c:pt>
                <c:pt idx="14">
                  <c:v>540.13680112120517</c:v>
                </c:pt>
                <c:pt idx="15">
                  <c:v>342.14364117726541</c:v>
                </c:pt>
                <c:pt idx="16">
                  <c:v>134.25082323612864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3-416C-8484-34EAC20F3ADB}"/>
            </c:ext>
          </c:extLst>
        </c:ser>
        <c:ser>
          <c:idx val="2"/>
          <c:order val="2"/>
          <c:tx>
            <c:strRef>
              <c:f>'V1'!$D$1</c:f>
              <c:strCache>
                <c:ptCount val="1"/>
                <c:pt idx="0">
                  <c:v>Solar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'V1'!$D$2:$D$99</c:f>
              <c:numCache>
                <c:formatCode>General</c:formatCode>
                <c:ptCount val="98"/>
                <c:pt idx="0">
                  <c:v>5000</c:v>
                </c:pt>
                <c:pt idx="1">
                  <c:v>6000</c:v>
                </c:pt>
                <c:pt idx="2">
                  <c:v>7005</c:v>
                </c:pt>
                <c:pt idx="3">
                  <c:v>8015.25</c:v>
                </c:pt>
                <c:pt idx="4">
                  <c:v>9031.0124999999989</c:v>
                </c:pt>
                <c:pt idx="5">
                  <c:v>10052.563124999999</c:v>
                </c:pt>
                <c:pt idx="6">
                  <c:v>11080.191281249998</c:v>
                </c:pt>
                <c:pt idx="7">
                  <c:v>12114.200845312498</c:v>
                </c:pt>
                <c:pt idx="8">
                  <c:v>13154.910887578122</c:v>
                </c:pt>
                <c:pt idx="9">
                  <c:v>14202.656431957028</c:v>
                </c:pt>
                <c:pt idx="10">
                  <c:v>15257.78925355488</c:v>
                </c:pt>
                <c:pt idx="11">
                  <c:v>16320.678716232624</c:v>
                </c:pt>
                <c:pt idx="12">
                  <c:v>17391.712652044254</c:v>
                </c:pt>
                <c:pt idx="13">
                  <c:v>18471.298284646469</c:v>
                </c:pt>
                <c:pt idx="14">
                  <c:v>19559.863198878793</c:v>
                </c:pt>
                <c:pt idx="15">
                  <c:v>20657.856358822733</c:v>
                </c:pt>
                <c:pt idx="16">
                  <c:v>21765.749176763868</c:v>
                </c:pt>
                <c:pt idx="17">
                  <c:v>22884.03663560206</c:v>
                </c:pt>
                <c:pt idx="18">
                  <c:v>24013.238467382162</c:v>
                </c:pt>
                <c:pt idx="19">
                  <c:v>25153.900390751271</c:v>
                </c:pt>
                <c:pt idx="20">
                  <c:v>26306.595410288835</c:v>
                </c:pt>
                <c:pt idx="21">
                  <c:v>27471.925180803275</c:v>
                </c:pt>
                <c:pt idx="22">
                  <c:v>28650.52143984344</c:v>
                </c:pt>
                <c:pt idx="23">
                  <c:v>29843.047511835612</c:v>
                </c:pt>
                <c:pt idx="24">
                  <c:v>30985.613460178582</c:v>
                </c:pt>
                <c:pt idx="25">
                  <c:v>31989.481766944762</c:v>
                </c:pt>
                <c:pt idx="26">
                  <c:v>32777.283700970482</c:v>
                </c:pt>
                <c:pt idx="27">
                  <c:v>33295.987089163966</c:v>
                </c:pt>
                <c:pt idx="28">
                  <c:v>33525.501910570354</c:v>
                </c:pt>
                <c:pt idx="29">
                  <c:v>33480.014929618214</c:v>
                </c:pt>
                <c:pt idx="30">
                  <c:v>33201.307238202957</c:v>
                </c:pt>
                <c:pt idx="31">
                  <c:v>32746.141452957381</c:v>
                </c:pt>
                <c:pt idx="32">
                  <c:v>32172.030571292558</c:v>
                </c:pt>
                <c:pt idx="33">
                  <c:v>31526.101169995371</c:v>
                </c:pt>
                <c:pt idx="34">
                  <c:v>30840.002656379223</c:v>
                </c:pt>
                <c:pt idx="35">
                  <c:v>30130.834794459046</c:v>
                </c:pt>
                <c:pt idx="36">
                  <c:v>29405.59860004752</c:v>
                </c:pt>
                <c:pt idx="37">
                  <c:v>28666.046971645661</c:v>
                </c:pt>
                <c:pt idx="38">
                  <c:v>27911.97556137597</c:v>
                </c:pt>
                <c:pt idx="39">
                  <c:v>27142.701833484829</c:v>
                </c:pt>
                <c:pt idx="40">
                  <c:v>26357.464243673927</c:v>
                </c:pt>
                <c:pt idx="41">
                  <c:v>25555.464819192341</c:v>
                </c:pt>
                <c:pt idx="42">
                  <c:v>24735.865406644003</c:v>
                </c:pt>
                <c:pt idx="43">
                  <c:v>23897.786031919113</c:v>
                </c:pt>
                <c:pt idx="44">
                  <c:v>23040.302683103579</c:v>
                </c:pt>
                <c:pt idx="45">
                  <c:v>22162.445170978997</c:v>
                </c:pt>
                <c:pt idx="46">
                  <c:v>21263.194779462341</c:v>
                </c:pt>
                <c:pt idx="47">
                  <c:v>20341.481872412616</c:v>
                </c:pt>
                <c:pt idx="48">
                  <c:v>19396.183315050883</c:v>
                </c:pt>
                <c:pt idx="49">
                  <c:v>18426.119836731588</c:v>
                </c:pt>
                <c:pt idx="50">
                  <c:v>17430.053173659733</c:v>
                </c:pt>
                <c:pt idx="51">
                  <c:v>16406.683196413811</c:v>
                </c:pt>
                <c:pt idx="52">
                  <c:v>15354.644683414577</c:v>
                </c:pt>
                <c:pt idx="53">
                  <c:v>14272.504323914663</c:v>
                </c:pt>
                <c:pt idx="54">
                  <c:v>13158.75675986876</c:v>
                </c:pt>
                <c:pt idx="55">
                  <c:v>12011.822298857951</c:v>
                </c:pt>
                <c:pt idx="56">
                  <c:v>10830.039761292303</c:v>
                </c:pt>
                <c:pt idx="57">
                  <c:v>9611.672234883601</c:v>
                </c:pt>
                <c:pt idx="58">
                  <c:v>8354.8726181221937</c:v>
                </c:pt>
                <c:pt idx="59">
                  <c:v>7057.7821683510047</c:v>
                </c:pt>
                <c:pt idx="60">
                  <c:v>5718.1471521049079</c:v>
                </c:pt>
                <c:pt idx="61">
                  <c:v>4334.8217054074594</c:v>
                </c:pt>
                <c:pt idx="62">
                  <c:v>2901.2882243093109</c:v>
                </c:pt>
                <c:pt idx="63">
                  <c:v>1435.589772114188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13604.872594767889</c:v>
                </c:pt>
                <c:pt idx="68">
                  <c:v>0</c:v>
                </c:pt>
                <c:pt idx="69">
                  <c:v>743214.16390078957</c:v>
                </c:pt>
                <c:pt idx="70">
                  <c:v>0</c:v>
                </c:pt>
                <c:pt idx="71">
                  <c:v>46460578.823542602</c:v>
                </c:pt>
                <c:pt idx="72">
                  <c:v>0</c:v>
                </c:pt>
                <c:pt idx="73">
                  <c:v>3689816991.6628914</c:v>
                </c:pt>
                <c:pt idx="74">
                  <c:v>0</c:v>
                </c:pt>
                <c:pt idx="75">
                  <c:v>371200823828.44849</c:v>
                </c:pt>
                <c:pt idx="76">
                  <c:v>0</c:v>
                </c:pt>
                <c:pt idx="77">
                  <c:v>47090303108251.219</c:v>
                </c:pt>
                <c:pt idx="78">
                  <c:v>0</c:v>
                </c:pt>
                <c:pt idx="79">
                  <c:v>7503073428178831</c:v>
                </c:pt>
                <c:pt idx="80">
                  <c:v>0</c:v>
                </c:pt>
                <c:pt idx="81">
                  <c:v>1.4962722048740165E+18</c:v>
                </c:pt>
                <c:pt idx="82">
                  <c:v>0</c:v>
                </c:pt>
                <c:pt idx="83">
                  <c:v>3.7231083923210758E+20</c:v>
                </c:pt>
                <c:pt idx="84">
                  <c:v>0</c:v>
                </c:pt>
                <c:pt idx="85">
                  <c:v>1.1527642159969286E+23</c:v>
                </c:pt>
                <c:pt idx="86">
                  <c:v>0</c:v>
                </c:pt>
                <c:pt idx="87">
                  <c:v>4.4306368960532532E+25</c:v>
                </c:pt>
                <c:pt idx="88">
                  <c:v>0</c:v>
                </c:pt>
                <c:pt idx="89">
                  <c:v>2.1093625092469716E+28</c:v>
                </c:pt>
                <c:pt idx="90">
                  <c:v>0</c:v>
                </c:pt>
                <c:pt idx="91">
                  <c:v>1.2415570120557194E+31</c:v>
                </c:pt>
                <c:pt idx="92">
                  <c:v>0</c:v>
                </c:pt>
                <c:pt idx="93">
                  <c:v>9.0193089377452225E+33</c:v>
                </c:pt>
                <c:pt idx="94">
                  <c:v>0</c:v>
                </c:pt>
                <c:pt idx="95">
                  <c:v>8.0744083538534638E+36</c:v>
                </c:pt>
                <c:pt idx="96">
                  <c:v>0</c:v>
                </c:pt>
                <c:pt idx="97">
                  <c:v>8.8958674903889443E+39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E3-416C-8484-34EAC20F3ADB}"/>
            </c:ext>
          </c:extLst>
        </c:ser>
        <c:ser>
          <c:idx val="3"/>
          <c:order val="3"/>
          <c:tx>
            <c:strRef>
              <c:f>'V1'!$A$1</c:f>
              <c:strCache>
                <c:ptCount val="1"/>
                <c:pt idx="0">
                  <c:v>Pollution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'V1'!$M$2:$M$99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'V1'!$A$2:$A$99</c:f>
              <c:numCache>
                <c:formatCode>General</c:formatCode>
                <c:ptCount val="98"/>
                <c:pt idx="0">
                  <c:v>100</c:v>
                </c:pt>
                <c:pt idx="1">
                  <c:v>226</c:v>
                </c:pt>
                <c:pt idx="2">
                  <c:v>348.3064390348531</c:v>
                </c:pt>
                <c:pt idx="3">
                  <c:v>490.02375154269612</c:v>
                </c:pt>
                <c:pt idx="4">
                  <c:v>661.66784024224501</c:v>
                </c:pt>
                <c:pt idx="5">
                  <c:v>878.7059156483507</c:v>
                </c:pt>
                <c:pt idx="6">
                  <c:v>1164.7792172851709</c:v>
                </c:pt>
                <c:pt idx="7">
                  <c:v>1557.395007656809</c:v>
                </c:pt>
                <c:pt idx="8">
                  <c:v>2118.355279933266</c:v>
                </c:pt>
                <c:pt idx="9">
                  <c:v>2953.6441592052179</c:v>
                </c:pt>
                <c:pt idx="10">
                  <c:v>4253.0653628155951</c:v>
                </c:pt>
                <c:pt idx="11">
                  <c:v>6373.2195550783081</c:v>
                </c:pt>
                <c:pt idx="12">
                  <c:v>10021.01654436448</c:v>
                </c:pt>
                <c:pt idx="13">
                  <c:v>16685.377434208291</c:v>
                </c:pt>
                <c:pt idx="14">
                  <c:v>29726.15708072823</c:v>
                </c:pt>
                <c:pt idx="15">
                  <c:v>57347.222217888309</c:v>
                </c:pt>
                <c:pt idx="16">
                  <c:v>121481.84562943953</c:v>
                </c:pt>
                <c:pt idx="17">
                  <c:v>287251.20846116776</c:v>
                </c:pt>
                <c:pt idx="18">
                  <c:v>597570.18886868795</c:v>
                </c:pt>
                <c:pt idx="19">
                  <c:v>865892.06216905953</c:v>
                </c:pt>
                <c:pt idx="20">
                  <c:v>1097900.5187477467</c:v>
                </c:pt>
                <c:pt idx="21">
                  <c:v>1298510.0451420681</c:v>
                </c:pt>
                <c:pt idx="22">
                  <c:v>1471970.0244618512</c:v>
                </c:pt>
                <c:pt idx="23">
                  <c:v>1621954.7483501746</c:v>
                </c:pt>
                <c:pt idx="24">
                  <c:v>1751641.2471499066</c:v>
                </c:pt>
                <c:pt idx="25">
                  <c:v>1863776.5869026119</c:v>
                </c:pt>
                <c:pt idx="26">
                  <c:v>1960736.0586890515</c:v>
                </c:pt>
                <c:pt idx="27">
                  <c:v>2044573.4928988009</c:v>
                </c:pt>
                <c:pt idx="28">
                  <c:v>2117064.7642039424</c:v>
                </c:pt>
                <c:pt idx="29">
                  <c:v>2179745.4087748211</c:v>
                </c:pt>
                <c:pt idx="30">
                  <c:v>2233943.1505592465</c:v>
                </c:pt>
                <c:pt idx="31">
                  <c:v>2280806.0256084921</c:v>
                </c:pt>
                <c:pt idx="32">
                  <c:v>2321326.7001896659</c:v>
                </c:pt>
                <c:pt idx="33">
                  <c:v>2356363.497799458</c:v>
                </c:pt>
                <c:pt idx="34">
                  <c:v>2386658.5804810249</c:v>
                </c:pt>
                <c:pt idx="35">
                  <c:v>2412853.669567205</c:v>
                </c:pt>
                <c:pt idx="36">
                  <c:v>2435503.638852499</c:v>
                </c:pt>
                <c:pt idx="37">
                  <c:v>2455088.2681292663</c:v>
                </c:pt>
                <c:pt idx="38">
                  <c:v>2472022.4060557787</c:v>
                </c:pt>
                <c:pt idx="39">
                  <c:v>2486664.7576296385</c:v>
                </c:pt>
                <c:pt idx="40">
                  <c:v>2499325.4824060006</c:v>
                </c:pt>
                <c:pt idx="41">
                  <c:v>2510272.7644087728</c:v>
                </c:pt>
                <c:pt idx="42">
                  <c:v>2519738.4929010286</c:v>
                </c:pt>
                <c:pt idx="43">
                  <c:v>2527923.1743467436</c:v>
                </c:pt>
                <c:pt idx="44">
                  <c:v>2535000.1796108014</c:v>
                </c:pt>
                <c:pt idx="45">
                  <c:v>2541119.4163629808</c:v>
                </c:pt>
                <c:pt idx="46">
                  <c:v>2546410.5044761123</c:v>
                </c:pt>
                <c:pt idx="47">
                  <c:v>2550985.5216808235</c:v>
                </c:pt>
                <c:pt idx="48">
                  <c:v>2554941.3776363228</c:v>
                </c:pt>
                <c:pt idx="49">
                  <c:v>2558361.8667056416</c:v>
                </c:pt>
                <c:pt idx="50">
                  <c:v>2561319.442917956</c:v>
                </c:pt>
                <c:pt idx="51">
                  <c:v>2563876.7547158832</c:v>
                </c:pt>
                <c:pt idx="52">
                  <c:v>2566087.9719973137</c:v>
                </c:pt>
                <c:pt idx="53">
                  <c:v>2567999.9335616636</c:v>
                </c:pt>
                <c:pt idx="54">
                  <c:v>2569653.1392661645</c:v>
                </c:pt>
                <c:pt idx="55">
                  <c:v>2571082.6079083984</c:v>
                </c:pt>
                <c:pt idx="56">
                  <c:v>2572318.619007058</c:v>
                </c:pt>
                <c:pt idx="57">
                  <c:v>2573387.3541935966</c:v>
                </c:pt>
                <c:pt idx="58">
                  <c:v>2574311.4518009601</c:v>
                </c:pt>
                <c:pt idx="59">
                  <c:v>2575110.4863968934</c:v>
                </c:pt>
                <c:pt idx="60">
                  <c:v>2575801.3834194699</c:v>
                </c:pt>
                <c:pt idx="61">
                  <c:v>2576398.777697809</c:v>
                </c:pt>
                <c:pt idx="62">
                  <c:v>2576915.323452285</c:v>
                </c:pt>
                <c:pt idx="63">
                  <c:v>2577361.962340774</c:v>
                </c:pt>
                <c:pt idx="64">
                  <c:v>2577748.1552287852</c:v>
                </c:pt>
                <c:pt idx="65">
                  <c:v>2578082.0825929134</c:v>
                </c:pt>
                <c:pt idx="66">
                  <c:v>2578370.8178026364</c:v>
                </c:pt>
                <c:pt idx="67">
                  <c:v>2578620.4769509714</c:v>
                </c:pt>
                <c:pt idx="68">
                  <c:v>2578836.3484077542</c:v>
                </c:pt>
                <c:pt idx="69">
                  <c:v>2579023.0048397901</c:v>
                </c:pt>
                <c:pt idx="70">
                  <c:v>2579184.4000707287</c:v>
                </c:pt>
                <c:pt idx="71">
                  <c:v>2579323.9528323757</c:v>
                </c:pt>
                <c:pt idx="72">
                  <c:v>2579444.6191814984</c:v>
                </c:pt>
                <c:pt idx="73">
                  <c:v>2579548.9551160852</c:v>
                </c:pt>
                <c:pt idx="74">
                  <c:v>2579639.1707174131</c:v>
                </c:pt>
                <c:pt idx="75">
                  <c:v>2579717.1769647826</c:v>
                </c:pt>
                <c:pt idx="76">
                  <c:v>2579784.6262145704</c:v>
                </c:pt>
                <c:pt idx="77">
                  <c:v>2579842.9472010345</c:v>
                </c:pt>
                <c:pt idx="78">
                  <c:v>2579893.3753002761</c:v>
                </c:pt>
                <c:pt idx="79">
                  <c:v>2579936.9786984245</c:v>
                </c:pt>
                <c:pt idx="80">
                  <c:v>2579974.6810183339</c:v>
                </c:pt>
                <c:pt idx="81">
                  <c:v>2580007.2808841001</c:v>
                </c:pt>
                <c:pt idx="82">
                  <c:v>2580035.4688377995</c:v>
                </c:pt>
                <c:pt idx="83">
                  <c:v>2580059.8419668009</c:v>
                </c:pt>
                <c:pt idx="84">
                  <c:v>2580080.9165514852</c:v>
                </c:pt>
                <c:pt idx="85">
                  <c:v>2580099.1390012819</c:v>
                </c:pt>
                <c:pt idx="86">
                  <c:v>2580114.8953106748</c:v>
                </c:pt>
                <c:pt idx="87">
                  <c:v>2580128.5192354731</c:v>
                </c:pt>
                <c:pt idx="88">
                  <c:v>2580140.29936255</c:v>
                </c:pt>
                <c:pt idx="89">
                  <c:v>2580150.4852227923</c:v>
                </c:pt>
                <c:pt idx="90">
                  <c:v>2580159.292576754</c:v>
                </c:pt>
                <c:pt idx="91">
                  <c:v>2580166.907984972</c:v>
                </c:pt>
                <c:pt idx="92">
                  <c:v>2580173.4927597623</c:v>
                </c:pt>
                <c:pt idx="93">
                  <c:v>2580179.1863821913</c:v>
                </c:pt>
                <c:pt idx="94">
                  <c:v>2580184.1094566165</c:v>
                </c:pt>
                <c:pt idx="95">
                  <c:v>2580188.3662653696</c:v>
                </c:pt>
                <c:pt idx="96">
                  <c:v>2580192.0469777049</c:v>
                </c:pt>
                <c:pt idx="97">
                  <c:v>2580195.2295597931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E3-416C-8484-34EAC20F3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61328"/>
        <c:axId val="1316991088"/>
      </c:scatterChart>
      <c:valAx>
        <c:axId val="17774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91088"/>
        <c:crosses val="autoZero"/>
        <c:crossBetween val="midCat"/>
      </c:valAx>
      <c:valAx>
        <c:axId val="13169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6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453390</xdr:colOff>
      <xdr:row>20</xdr:row>
      <xdr:rowOff>133350</xdr:rowOff>
    </xdr:from>
    <xdr:to>
      <xdr:col>23</xdr:col>
      <xdr:colOff>125730</xdr:colOff>
      <xdr:row>41</xdr:row>
      <xdr:rowOff>70485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B9F3113-DDA4-4A5F-6439-9CA1A9F6C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6B005ED7-74EA-4C98-B835-8B943676A2C0}" userId="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3-05-08T22:03:29.74" personId="{6B005ED7-74EA-4C98-B835-8B943676A2C0}" id="{A6EC10E7-6E0D-44BE-8FF2-05AA6081A580}">
    <text>why do we need to add previous C and S values?</text>
  </threadedComment>
  <threadedComment ref="K4" dT="2023-05-08T22:03:29.74" personId="{6B005ED7-74EA-4C98-B835-8B943676A2C0}" id="{6BAA074B-930C-4AD8-BFF5-82DCA668CA6E}">
    <text>why do we need to add previous C and S values?</text>
  </threadedComment>
  <threadedComment ref="K5" dT="2023-05-08T22:03:29.74" personId="{6B005ED7-74EA-4C98-B835-8B943676A2C0}" id="{F139E645-C706-4F1E-9424-6A4BFC2E0ABD}">
    <text>why do we need to add previous C and S values?</text>
  </threadedComment>
  <threadedComment ref="K6" dT="2023-05-08T22:03:29.74" personId="{6B005ED7-74EA-4C98-B835-8B943676A2C0}" id="{10C699A7-3A64-4BC6-9D11-2433CDD46BFD}">
    <text>why do we need to add previous C and S values?</text>
  </threadedComment>
  <threadedComment ref="K7" dT="2023-05-08T22:03:29.74" personId="{6B005ED7-74EA-4C98-B835-8B943676A2C0}" id="{D2643471-F868-44F6-8B11-9C4AF67C303D}">
    <text>why do we need to add previous C and S values?</text>
  </threadedComment>
  <threadedComment ref="K8" dT="2023-05-08T22:03:29.74" personId="{6B005ED7-74EA-4C98-B835-8B943676A2C0}" id="{9A601333-AC31-4DE0-A78A-BB0B5944C0B5}">
    <text>why do we need to add previous C and S values?</text>
  </threadedComment>
  <threadedComment ref="K9" dT="2023-05-08T22:03:29.74" personId="{6B005ED7-74EA-4C98-B835-8B943676A2C0}" id="{D82703A1-B843-4151-BBB7-0D15AB292D2E}">
    <text>why do we need to add previous C and S values?</text>
  </threadedComment>
  <threadedComment ref="K10" dT="2023-05-08T22:03:29.74" personId="{6B005ED7-74EA-4C98-B835-8B943676A2C0}" id="{7EB3E91A-4218-496D-9B4B-9E23A381151E}">
    <text>why do we need to add previous C and S values?</text>
  </threadedComment>
  <threadedComment ref="K11" dT="2023-05-08T22:03:29.74" personId="{6B005ED7-74EA-4C98-B835-8B943676A2C0}" id="{E66624A3-DD76-427D-B904-4DD085F0B449}">
    <text>why do we need to add previous C and S values?</text>
  </threadedComment>
  <threadedComment ref="K12" dT="2023-05-08T22:03:29.74" personId="{6B005ED7-74EA-4C98-B835-8B943676A2C0}" id="{55AD9E88-DFFB-4618-BD99-5A162A692679}">
    <text>why do we need to add previous C and S values?</text>
  </threadedComment>
  <threadedComment ref="K13" dT="2023-05-08T22:03:29.74" personId="{6B005ED7-74EA-4C98-B835-8B943676A2C0}" id="{20442924-26E6-42FB-B474-A4A6E07FC6BF}">
    <text>why do we need to add previous C and S values?</text>
  </threadedComment>
  <threadedComment ref="K14" dT="2023-05-08T22:03:29.74" personId="{6B005ED7-74EA-4C98-B835-8B943676A2C0}" id="{2158C0E5-06EF-4F01-A698-B200C2C2C288}">
    <text>why do we need to add previous C and S values?</text>
  </threadedComment>
  <threadedComment ref="K15" dT="2023-05-08T22:03:29.74" personId="{6B005ED7-74EA-4C98-B835-8B943676A2C0}" id="{1B08F8A2-ADA9-41B2-834B-FFD3FDD2F8C8}">
    <text>why do we need to add previous C and S values?</text>
  </threadedComment>
  <threadedComment ref="K16" dT="2023-05-08T22:03:29.74" personId="{6B005ED7-74EA-4C98-B835-8B943676A2C0}" id="{524B9DD4-6536-48B0-9F13-897CF0879935}">
    <text>why do we need to add previous C and S values?</text>
  </threadedComment>
  <threadedComment ref="K17" dT="2023-05-08T22:03:29.74" personId="{6B005ED7-74EA-4C98-B835-8B943676A2C0}" id="{27E6DFC4-3094-4467-8DAB-E5F8177B401A}">
    <text>why do we need to add previous C and S values?</text>
  </threadedComment>
  <threadedComment ref="K18" dT="2023-05-08T22:03:29.74" personId="{6B005ED7-74EA-4C98-B835-8B943676A2C0}" id="{831A325D-14F1-4C62-916D-CAFDAE37C7DC}">
    <text>why do we need to add previous C and S values?</text>
  </threadedComment>
  <threadedComment ref="K19" dT="2023-05-08T22:03:29.74" personId="{6B005ED7-74EA-4C98-B835-8B943676A2C0}" id="{3EDECAD2-B152-41A0-AB54-F432FB1DD173}">
    <text>why do we need to add previous C and S values?</text>
  </threadedComment>
  <threadedComment ref="K20" dT="2023-05-08T22:03:29.74" personId="{6B005ED7-74EA-4C98-B835-8B943676A2C0}" id="{1DA2D14E-F43F-42B2-A3FD-6A1E08A7F9FF}">
    <text>why do we need to add previous C and S values?</text>
  </threadedComment>
  <threadedComment ref="K21" dT="2023-05-08T22:03:29.74" personId="{6B005ED7-74EA-4C98-B835-8B943676A2C0}" id="{E625A4F7-B765-4151-BC9C-9926401AE6B5}">
    <text>why do we need to add previous C and S values?</text>
  </threadedComment>
  <threadedComment ref="K22" dT="2023-05-08T22:03:29.74" personId="{6B005ED7-74EA-4C98-B835-8B943676A2C0}" id="{470CD720-D265-41D5-BC37-D8E79EBD34AD}">
    <text>why do we need to add previous C and S values?</text>
  </threadedComment>
  <threadedComment ref="K23" dT="2023-05-08T22:03:29.74" personId="{6B005ED7-74EA-4C98-B835-8B943676A2C0}" id="{05527ECD-90AD-4174-AD24-D9CD8B9097F4}">
    <text>why do we need to add previous C and S values?</text>
  </threadedComment>
  <threadedComment ref="K24" dT="2023-05-08T22:03:29.74" personId="{6B005ED7-74EA-4C98-B835-8B943676A2C0}" id="{17702DD8-BC49-4A1C-B2F9-AB44A970C40E}">
    <text>why do we need to add previous C and S values?</text>
  </threadedComment>
  <threadedComment ref="K25" dT="2023-05-08T22:03:29.74" personId="{6B005ED7-74EA-4C98-B835-8B943676A2C0}" id="{DE82DE3B-6B75-4022-A45B-61E39EACAD0C}">
    <text>why do we need to add previous C and S values?</text>
  </threadedComment>
  <threadedComment ref="K26" dT="2023-05-08T22:03:29.74" personId="{6B005ED7-74EA-4C98-B835-8B943676A2C0}" id="{81AF9BAB-37B7-4055-BBB3-5D26E55EED8D}">
    <text>why do we need to add previous C and S values?</text>
  </threadedComment>
  <threadedComment ref="K27" dT="2023-05-08T22:03:29.74" personId="{6B005ED7-74EA-4C98-B835-8B943676A2C0}" id="{05DD880C-3BF7-4A30-A984-1CD1CA767951}">
    <text>why do we need to add previous C and S values?</text>
  </threadedComment>
  <threadedComment ref="K28" dT="2023-05-08T22:03:29.74" personId="{6B005ED7-74EA-4C98-B835-8B943676A2C0}" id="{E2C10802-433A-4C8B-A2E3-BEA18DF63CE4}">
    <text>why do we need to add previous C and S values?</text>
  </threadedComment>
  <threadedComment ref="K29" dT="2023-05-08T22:03:29.74" personId="{6B005ED7-74EA-4C98-B835-8B943676A2C0}" id="{91EFC920-8A35-40D9-A88E-CFDF6F72D36E}">
    <text>why do we need to add previous C and S values?</text>
  </threadedComment>
  <threadedComment ref="K30" dT="2023-05-08T22:03:29.74" personId="{6B005ED7-74EA-4C98-B835-8B943676A2C0}" id="{24002D92-7425-490E-85DB-6DE129C5F01B}">
    <text>why do we need to add previous C and S values?</text>
  </threadedComment>
  <threadedComment ref="K31" dT="2023-05-08T22:03:29.74" personId="{6B005ED7-74EA-4C98-B835-8B943676A2C0}" id="{4F63B170-7F6F-4F32-BE05-02B3F0CFD62E}">
    <text>why do we need to add previous C and S values?</text>
  </threadedComment>
  <threadedComment ref="K32" dT="2023-05-08T22:03:29.74" personId="{6B005ED7-74EA-4C98-B835-8B943676A2C0}" id="{B679ECCD-27F2-4943-998F-288689DB917F}">
    <text>why do we need to add previous C and S values?</text>
  </threadedComment>
  <threadedComment ref="K33" dT="2023-05-08T22:03:29.74" personId="{6B005ED7-74EA-4C98-B835-8B943676A2C0}" id="{1C75D834-D8E9-4861-9E99-E604E515DAE5}">
    <text>why do we need to add previous C and S values?</text>
  </threadedComment>
  <threadedComment ref="K34" dT="2023-05-08T22:03:29.74" personId="{6B005ED7-74EA-4C98-B835-8B943676A2C0}" id="{51FE0357-D853-4482-8272-80B9FEE10EB8}">
    <text>why do we need to add previous C and S values?</text>
  </threadedComment>
  <threadedComment ref="K35" dT="2023-05-08T22:03:29.74" personId="{6B005ED7-74EA-4C98-B835-8B943676A2C0}" id="{E32B340D-5E87-4300-936A-DE3F190FC45B}">
    <text>why do we need to add previous C and S values?</text>
  </threadedComment>
  <threadedComment ref="K36" dT="2023-05-08T22:03:29.74" personId="{6B005ED7-74EA-4C98-B835-8B943676A2C0}" id="{50152DAB-1F74-4324-8BC4-D36749D89687}">
    <text>why do we need to add previous C and S values?</text>
  </threadedComment>
  <threadedComment ref="K37" dT="2023-05-08T22:03:29.74" personId="{6B005ED7-74EA-4C98-B835-8B943676A2C0}" id="{F93328E4-53D3-4724-9E4F-C2048B053739}">
    <text>why do we need to add previous C and S values?</text>
  </threadedComment>
  <threadedComment ref="K38" dT="2023-05-08T22:03:29.74" personId="{6B005ED7-74EA-4C98-B835-8B943676A2C0}" id="{372324CF-1CA4-42B9-A298-BA5BF65A7EC0}">
    <text>why do we need to add previous C and S values?</text>
  </threadedComment>
  <threadedComment ref="K39" dT="2023-05-08T22:03:29.74" personId="{6B005ED7-74EA-4C98-B835-8B943676A2C0}" id="{C45E26EE-0976-43F1-B383-91A30EFE5C19}">
    <text>why do we need to add previous C and S values?</text>
  </threadedComment>
  <threadedComment ref="K40" dT="2023-05-08T22:03:29.74" personId="{6B005ED7-74EA-4C98-B835-8B943676A2C0}" id="{2B9651C1-16E6-4C85-B139-23397A220D4A}">
    <text>why do we need to add previous C and S values?</text>
  </threadedComment>
  <threadedComment ref="K41" dT="2023-05-08T22:03:29.74" personId="{6B005ED7-74EA-4C98-B835-8B943676A2C0}" id="{82DAB1FD-4DCD-43A3-A8A4-9713ED472F0C}">
    <text>why do we need to add previous C and S values?</text>
  </threadedComment>
  <threadedComment ref="K42" dT="2023-05-08T22:03:29.74" personId="{6B005ED7-74EA-4C98-B835-8B943676A2C0}" id="{EB8FA83C-DA9F-44B9-8FCA-35573003E9B6}">
    <text>why do we need to add previous C and S values?</text>
  </threadedComment>
  <threadedComment ref="K43" dT="2023-05-08T22:03:29.74" personId="{6B005ED7-74EA-4C98-B835-8B943676A2C0}" id="{5065FC10-44AD-45C7-8DC8-FBB9DE73F70E}">
    <text>why do we need to add previous C and S values?</text>
  </threadedComment>
  <threadedComment ref="K44" dT="2023-05-08T22:03:29.74" personId="{6B005ED7-74EA-4C98-B835-8B943676A2C0}" id="{74598D6A-D854-460A-90A4-DADCD3A05F32}">
    <text>why do we need to add previous C and S values?</text>
  </threadedComment>
  <threadedComment ref="K45" dT="2023-05-08T22:03:29.74" personId="{6B005ED7-74EA-4C98-B835-8B943676A2C0}" id="{8DFE2F7D-20A2-42B2-A1D7-24AE3D236B8A}">
    <text>why do we need to add previous C and S values?</text>
  </threadedComment>
  <threadedComment ref="K46" dT="2023-05-08T22:03:29.74" personId="{6B005ED7-74EA-4C98-B835-8B943676A2C0}" id="{CA0CA72D-068C-4396-B346-3FD006255A38}">
    <text>why do we need to add previous C and S values?</text>
  </threadedComment>
  <threadedComment ref="K47" dT="2023-05-08T22:03:29.74" personId="{6B005ED7-74EA-4C98-B835-8B943676A2C0}" id="{FD84EFC6-85CD-42AD-9422-B6D63093D8D4}">
    <text>why do we need to add previous C and S values?</text>
  </threadedComment>
  <threadedComment ref="K48" dT="2023-05-08T22:03:29.74" personId="{6B005ED7-74EA-4C98-B835-8B943676A2C0}" id="{9FD2FE09-93CB-42BB-AD80-3F6647CAF5FB}">
    <text>why do we need to add previous C and S values?</text>
  </threadedComment>
  <threadedComment ref="K49" dT="2023-05-08T22:03:29.74" personId="{6B005ED7-74EA-4C98-B835-8B943676A2C0}" id="{2DBABC91-428A-4B3B-BFE4-CDDF8E8260F1}">
    <text>why do we need to add previous C and S values?</text>
  </threadedComment>
  <threadedComment ref="K50" dT="2023-05-08T22:03:29.74" personId="{6B005ED7-74EA-4C98-B835-8B943676A2C0}" id="{441CDF84-D74C-43A4-8B70-F018D8DC3135}">
    <text>why do we need to add previous C and S values?</text>
  </threadedComment>
  <threadedComment ref="K51" dT="2023-05-08T22:03:29.74" personId="{6B005ED7-74EA-4C98-B835-8B943676A2C0}" id="{E687FBF8-A003-4BD0-A1E6-A13F18953973}">
    <text>why do we need to add previous C and S values?</text>
  </threadedComment>
  <threadedComment ref="K52" dT="2023-05-08T22:03:29.74" personId="{6B005ED7-74EA-4C98-B835-8B943676A2C0}" id="{15BD5208-10EC-4F97-A729-BBEEDCB27921}">
    <text>why do we need to add previous C and S values?</text>
  </threadedComment>
  <threadedComment ref="K53" dT="2023-05-08T22:03:29.74" personId="{6B005ED7-74EA-4C98-B835-8B943676A2C0}" id="{0871F885-BB56-47EE-BCA1-B51FFEB8F7F8}">
    <text>why do we need to add previous C and S values?</text>
  </threadedComment>
  <threadedComment ref="K54" dT="2023-05-08T22:03:29.74" personId="{6B005ED7-74EA-4C98-B835-8B943676A2C0}" id="{F2F9220D-43D8-47E8-9946-262B0C105BD3}">
    <text>why do we need to add previous C and S values?</text>
  </threadedComment>
  <threadedComment ref="K55" dT="2023-05-08T22:03:29.74" personId="{6B005ED7-74EA-4C98-B835-8B943676A2C0}" id="{FA5DAE9D-CE17-4D67-991E-75C45538BAA7}">
    <text>why do we need to add previous C and S values?</text>
  </threadedComment>
  <threadedComment ref="K56" dT="2023-05-08T22:03:29.74" personId="{6B005ED7-74EA-4C98-B835-8B943676A2C0}" id="{E25DEE8F-548A-459B-B287-25E4D0A6059F}">
    <text>why do we need to add previous C and S values?</text>
  </threadedComment>
  <threadedComment ref="K57" dT="2023-05-08T22:03:29.74" personId="{6B005ED7-74EA-4C98-B835-8B943676A2C0}" id="{2DDED8DC-DE78-4620-8686-E9614BB206F2}">
    <text>why do we need to add previous C and S values?</text>
  </threadedComment>
  <threadedComment ref="K58" dT="2023-05-08T22:03:29.74" personId="{6B005ED7-74EA-4C98-B835-8B943676A2C0}" id="{CA4E8656-8729-4CF9-B8DC-727F3CA13501}">
    <text>why do we need to add previous C and S values?</text>
  </threadedComment>
  <threadedComment ref="K59" dT="2023-05-08T22:03:29.74" personId="{6B005ED7-74EA-4C98-B835-8B943676A2C0}" id="{5B28D484-6191-4652-BE70-B159DC78C201}">
    <text>why do we need to add previous C and S values?</text>
  </threadedComment>
  <threadedComment ref="K60" dT="2023-05-08T22:03:29.74" personId="{6B005ED7-74EA-4C98-B835-8B943676A2C0}" id="{B31CE7EC-9B2A-482E-B7EC-47CDC0E72924}">
    <text>why do we need to add previous C and S values?</text>
  </threadedComment>
  <threadedComment ref="K61" dT="2023-05-08T22:03:29.74" personId="{6B005ED7-74EA-4C98-B835-8B943676A2C0}" id="{5394447C-69B8-4F1C-8BDD-FBB5B2960529}">
    <text>why do we need to add previous C and S values?</text>
  </threadedComment>
  <threadedComment ref="K62" dT="2023-05-08T22:03:29.74" personId="{6B005ED7-74EA-4C98-B835-8B943676A2C0}" id="{015BF6C5-9E96-42FD-BDB4-EAC297D2B775}">
    <text>why do we need to add previous C and S values?</text>
  </threadedComment>
  <threadedComment ref="K63" dT="2023-05-08T22:03:29.74" personId="{6B005ED7-74EA-4C98-B835-8B943676A2C0}" id="{3AA61BD2-6CF8-4A9E-844C-BCF346B53E27}">
    <text>why do we need to add previous C and S values?</text>
  </threadedComment>
  <threadedComment ref="K64" dT="2023-05-08T22:03:29.74" personId="{6B005ED7-74EA-4C98-B835-8B943676A2C0}" id="{D9D1CF24-F195-4299-9506-6B28462C992A}">
    <text>why do we need to add previous C and S values?</text>
  </threadedComment>
  <threadedComment ref="K65" dT="2023-05-08T22:03:29.74" personId="{6B005ED7-74EA-4C98-B835-8B943676A2C0}" id="{36984D85-ADF0-43FE-AD02-DC757442B1BE}">
    <text>why do we need to add previous C and S values?</text>
  </threadedComment>
  <threadedComment ref="K66" dT="2023-05-08T22:03:29.74" personId="{6B005ED7-74EA-4C98-B835-8B943676A2C0}" id="{C3BAC345-ECF5-4200-9C91-08F422F6E45E}">
    <text>why do we need to add previous C and S values?</text>
  </threadedComment>
  <threadedComment ref="K67" dT="2023-05-08T22:03:29.74" personId="{6B005ED7-74EA-4C98-B835-8B943676A2C0}" id="{8307FE04-7D5F-4D45-9CCD-4A34F04B5430}">
    <text>why do we need to add previous C and S values?</text>
  </threadedComment>
  <threadedComment ref="K68" dT="2023-05-08T22:03:29.74" personId="{6B005ED7-74EA-4C98-B835-8B943676A2C0}" id="{ACE50565-D741-4549-8C5D-99463C970863}">
    <text>why do we need to add previous C and S values?</text>
  </threadedComment>
  <threadedComment ref="K69" dT="2023-05-08T22:03:29.74" personId="{6B005ED7-74EA-4C98-B835-8B943676A2C0}" id="{C772EE82-2B85-493F-A641-CAADB7E53F5D}">
    <text>why do we need to add previous C and S values?</text>
  </threadedComment>
  <threadedComment ref="K70" dT="2023-05-08T22:03:29.74" personId="{6B005ED7-74EA-4C98-B835-8B943676A2C0}" id="{BEE67E67-6A02-43E2-A3EB-DCEC31AB59E8}">
    <text>why do we need to add previous C and S values?</text>
  </threadedComment>
  <threadedComment ref="K71" dT="2023-05-08T22:03:29.74" personId="{6B005ED7-74EA-4C98-B835-8B943676A2C0}" id="{84A1F9E4-78FA-4846-B027-042856711DE7}">
    <text>why do we need to add previous C and S values?</text>
  </threadedComment>
  <threadedComment ref="K72" dT="2023-05-08T22:03:29.74" personId="{6B005ED7-74EA-4C98-B835-8B943676A2C0}" id="{17A5190C-16D1-4963-AF94-CD279814B6AF}">
    <text>why do we need to add previous C and S values?</text>
  </threadedComment>
  <threadedComment ref="K73" dT="2023-05-08T22:03:29.74" personId="{6B005ED7-74EA-4C98-B835-8B943676A2C0}" id="{BA4075F8-E2CA-441E-8416-9E6539477D92}">
    <text>why do we need to add previous C and S values?</text>
  </threadedComment>
  <threadedComment ref="K74" dT="2023-05-08T22:03:29.74" personId="{6B005ED7-74EA-4C98-B835-8B943676A2C0}" id="{2C6F629B-08AD-402F-BC8F-830AC87AF806}">
    <text>why do we need to add previous C and S values?</text>
  </threadedComment>
  <threadedComment ref="K75" dT="2023-05-08T22:03:29.74" personId="{6B005ED7-74EA-4C98-B835-8B943676A2C0}" id="{F463479D-E41C-45DE-9AB9-7E20C7AC3346}">
    <text>why do we need to add previous C and S values?</text>
  </threadedComment>
  <threadedComment ref="K76" dT="2023-05-08T22:03:29.74" personId="{6B005ED7-74EA-4C98-B835-8B943676A2C0}" id="{C86503C8-8122-486F-911E-E4AFE55F5691}">
    <text>why do we need to add previous C and S values?</text>
  </threadedComment>
  <threadedComment ref="K77" dT="2023-05-08T22:03:29.74" personId="{6B005ED7-74EA-4C98-B835-8B943676A2C0}" id="{B8A880B5-3FC6-4AA5-8CDF-82E841E7902A}">
    <text>why do we need to add previous C and S values?</text>
  </threadedComment>
  <threadedComment ref="K78" dT="2023-05-08T22:03:29.74" personId="{6B005ED7-74EA-4C98-B835-8B943676A2C0}" id="{06BDD957-06DA-4992-9DD6-7C84ACA76F44}">
    <text>why do we need to add previous C and S values?</text>
  </threadedComment>
  <threadedComment ref="K79" dT="2023-05-08T22:03:29.74" personId="{6B005ED7-74EA-4C98-B835-8B943676A2C0}" id="{6BCCF633-7F61-4D85-9844-8C70905A5684}">
    <text>why do we need to add previous C and S values?</text>
  </threadedComment>
  <threadedComment ref="K80" dT="2023-05-08T22:03:29.74" personId="{6B005ED7-74EA-4C98-B835-8B943676A2C0}" id="{6AF172AF-974A-4814-B7DE-B52917AF787A}">
    <text>why do we need to add previous C and S values?</text>
  </threadedComment>
  <threadedComment ref="K81" dT="2023-05-08T22:03:29.74" personId="{6B005ED7-74EA-4C98-B835-8B943676A2C0}" id="{687F0633-BBC1-43BF-A17B-44F144EAF305}">
    <text>why do we need to add previous C and S values?</text>
  </threadedComment>
  <threadedComment ref="K82" dT="2023-05-08T22:03:29.74" personId="{6B005ED7-74EA-4C98-B835-8B943676A2C0}" id="{FA5CBF65-9460-4B78-93B3-24F1D6CA4292}">
    <text>why do we need to add previous C and S values?</text>
  </threadedComment>
  <threadedComment ref="K83" dT="2023-05-08T22:03:29.74" personId="{6B005ED7-74EA-4C98-B835-8B943676A2C0}" id="{D85BCF99-3CBD-45BC-AEC7-75EC5BE723BA}">
    <text>why do we need to add previous C and S values?</text>
  </threadedComment>
  <threadedComment ref="K84" dT="2023-05-08T22:03:29.74" personId="{6B005ED7-74EA-4C98-B835-8B943676A2C0}" id="{5EDEEEE7-2E9C-4ABE-A5ED-710954615FC1}">
    <text>why do we need to add previous C and S values?</text>
  </threadedComment>
  <threadedComment ref="K85" dT="2023-05-08T22:03:29.74" personId="{6B005ED7-74EA-4C98-B835-8B943676A2C0}" id="{B81306F8-4F75-4A4B-A3F9-CB8B12EC36B9}">
    <text>why do we need to add previous C and S values?</text>
  </threadedComment>
  <threadedComment ref="K86" dT="2023-05-08T22:03:29.74" personId="{6B005ED7-74EA-4C98-B835-8B943676A2C0}" id="{45ABB576-6BC6-495B-9496-45C50564056C}">
    <text>why do we need to add previous C and S values?</text>
  </threadedComment>
  <threadedComment ref="K87" dT="2023-05-08T22:03:29.74" personId="{6B005ED7-74EA-4C98-B835-8B943676A2C0}" id="{78B6A2E0-6D46-4468-B8F2-A5F701C8DBD0}">
    <text>why do we need to add previous C and S values?</text>
  </threadedComment>
  <threadedComment ref="K88" dT="2023-05-08T22:03:29.74" personId="{6B005ED7-74EA-4C98-B835-8B943676A2C0}" id="{38424006-060D-4F39-AE83-61E41B4A6A4B}">
    <text>why do we need to add previous C and S values?</text>
  </threadedComment>
  <threadedComment ref="K89" dT="2023-05-08T22:03:29.74" personId="{6B005ED7-74EA-4C98-B835-8B943676A2C0}" id="{CC105341-9D96-4505-A7CA-1571E5E784E3}">
    <text>why do we need to add previous C and S values?</text>
  </threadedComment>
  <threadedComment ref="K90" dT="2023-05-08T22:03:29.74" personId="{6B005ED7-74EA-4C98-B835-8B943676A2C0}" id="{6894B050-80B9-4752-8AAA-3676D2980E47}">
    <text>why do we need to add previous C and S values?</text>
  </threadedComment>
  <threadedComment ref="K91" dT="2023-05-08T22:03:29.74" personId="{6B005ED7-74EA-4C98-B835-8B943676A2C0}" id="{69634B65-3C93-4D8D-ADDF-73936B8D0932}">
    <text>why do we need to add previous C and S values?</text>
  </threadedComment>
  <threadedComment ref="K92" dT="2023-05-08T22:03:29.74" personId="{6B005ED7-74EA-4C98-B835-8B943676A2C0}" id="{32C3BFDE-202D-46EC-84E5-626D0FF4E439}">
    <text>why do we need to add previous C and S values?</text>
  </threadedComment>
  <threadedComment ref="K93" dT="2023-05-08T22:03:29.74" personId="{6B005ED7-74EA-4C98-B835-8B943676A2C0}" id="{4BDA4845-A21A-4176-B4C3-E80BF35A7D1E}">
    <text>why do we need to add previous C and S values?</text>
  </threadedComment>
  <threadedComment ref="K94" dT="2023-05-08T22:03:29.74" personId="{6B005ED7-74EA-4C98-B835-8B943676A2C0}" id="{682B4946-E9E8-499C-87A8-142CBE2A624F}">
    <text>why do we need to add previous C and S values?</text>
  </threadedComment>
  <threadedComment ref="K95" dT="2023-05-08T22:03:29.74" personId="{6B005ED7-74EA-4C98-B835-8B943676A2C0}" id="{9974C7C2-B538-4D96-AA08-A080AD384B32}">
    <text>why do we need to add previous C and S values?</text>
  </threadedComment>
  <threadedComment ref="K96" dT="2023-05-08T22:03:29.74" personId="{6B005ED7-74EA-4C98-B835-8B943676A2C0}" id="{068537DC-CE78-4E04-8EDA-A5C7115A9D3B}">
    <text>why do we need to add previous C and S values?</text>
  </threadedComment>
  <threadedComment ref="K97" dT="2023-05-08T22:03:29.74" personId="{6B005ED7-74EA-4C98-B835-8B943676A2C0}" id="{F6A860C8-E959-4553-B142-2B7F5FB59340}">
    <text>why do we need to add previous C and S values?</text>
  </threadedComment>
  <threadedComment ref="K98" dT="2023-05-08T22:03:29.74" personId="{6B005ED7-74EA-4C98-B835-8B943676A2C0}" id="{091CA8DF-AD24-4340-BA82-621A94D6DE2B}">
    <text>why do we need to add previous C and S values?</text>
  </threadedComment>
  <threadedComment ref="K99" dT="2023-05-08T22:03:29.74" personId="{6B005ED7-74EA-4C98-B835-8B943676A2C0}" id="{37425ECF-F395-4182-A734-770A12C1FC54}">
    <text>why do we need to add previous C and S values?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9477-8B84-44EC-8A2A-578D2361C756}">
  <dimension ref="A1:S99"/>
  <sheetViews>
    <sheetView tabSelected="1" zoomScale="110" zoomScaleNormal="110" workbookViewId="0">
      <selection activeCell="B20" sqref="B20"/>
    </sheetView>
  </sheetViews>
  <sheetFormatPr baseColWidth="10" defaultColWidth="8.83203125" defaultRowHeight="15" x14ac:dyDescent="0.2"/>
  <cols>
    <col min="5" max="5" width="12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</row>
    <row r="2" spans="1:19" x14ac:dyDescent="0.2">
      <c r="A2" s="1">
        <f>R3</f>
        <v>100</v>
      </c>
      <c r="B2" s="1">
        <f>R4</f>
        <v>500</v>
      </c>
      <c r="C2" s="1">
        <f>R5</f>
        <v>2500</v>
      </c>
      <c r="D2" s="1">
        <f>R6</f>
        <v>5000</v>
      </c>
      <c r="E2">
        <f>R12*K3</f>
        <v>126</v>
      </c>
      <c r="F2">
        <f>$R$10*B2</f>
        <v>50</v>
      </c>
      <c r="H2">
        <f>R19</f>
        <v>1500</v>
      </c>
      <c r="J2">
        <f>$R$11*B2</f>
        <v>25</v>
      </c>
      <c r="K2">
        <f>R17</f>
        <v>100</v>
      </c>
      <c r="L2">
        <f>R18</f>
        <v>500</v>
      </c>
      <c r="M2">
        <v>1</v>
      </c>
      <c r="Q2" s="2" t="s">
        <v>13</v>
      </c>
    </row>
    <row r="3" spans="1:19" x14ac:dyDescent="0.2">
      <c r="A3">
        <f>A2+E2-I2</f>
        <v>226</v>
      </c>
      <c r="B3">
        <f>B2+F2-J2</f>
        <v>525</v>
      </c>
      <c r="C3">
        <f>IF(C2+G2-K2 &gt; 0, C2+G2-K2, 0)</f>
        <v>2400</v>
      </c>
      <c r="D3">
        <f>IF(D2+H2-L2 &gt; 0, D2+H2-L2, 0)</f>
        <v>6000</v>
      </c>
      <c r="E3">
        <f>((E2)^(1+ABS(C3-C2)/$C$2))</f>
        <v>152.89221304632756</v>
      </c>
      <c r="F3">
        <f>$R$10*B3</f>
        <v>52.5</v>
      </c>
      <c r="G3">
        <v>0</v>
      </c>
      <c r="H3">
        <f>IF(B3 &lt;3*$B$2, (B3-B2)*$R$7 +H2, H2*(1 - ((B3-3*$B$2)/(3*$B$2))))</f>
        <v>1507.5</v>
      </c>
      <c r="I3">
        <f>A3*EXP(-$R$14)</f>
        <v>30.58577401147447</v>
      </c>
      <c r="J3">
        <f>$R$11*B3</f>
        <v>26.25</v>
      </c>
      <c r="K3">
        <f>IF(C3 &gt; 0, K2+(B3-B2)*$R$9, 0)</f>
        <v>105</v>
      </c>
      <c r="L3">
        <f>L2+(B3-B2)*$R$8</f>
        <v>502.5</v>
      </c>
      <c r="M3">
        <f>M2+1</f>
        <v>2</v>
      </c>
      <c r="Q3" t="s">
        <v>14</v>
      </c>
      <c r="R3" s="5">
        <v>100</v>
      </c>
      <c r="S3" t="s">
        <v>15</v>
      </c>
    </row>
    <row r="4" spans="1:19" x14ac:dyDescent="0.2">
      <c r="A4">
        <f>A3+E3-I3</f>
        <v>348.3064390348531</v>
      </c>
      <c r="B4">
        <f t="shared" ref="B4:B67" si="0">B3+F3-J3</f>
        <v>551.25</v>
      </c>
      <c r="C4">
        <f t="shared" ref="C4:C67" si="1">IF(C3+G3-K3 &gt; 0, C3+G3-K3, 0)</f>
        <v>2295</v>
      </c>
      <c r="D4">
        <f t="shared" ref="D3:D66" si="2">IF(D3+H3-L3 &gt; 0, D3+H3-L3, 0)</f>
        <v>7005</v>
      </c>
      <c r="E4">
        <f t="shared" ref="E4:E67" si="3">((E3)^(1+ABS(C4-C3)/$C$2))</f>
        <v>188.8554630877608</v>
      </c>
      <c r="F4">
        <f t="shared" ref="F3:F66" si="4">$R$10*B4</f>
        <v>55.125</v>
      </c>
      <c r="G4">
        <v>0</v>
      </c>
      <c r="H4">
        <f t="shared" ref="H4:H67" si="5">IF(B4 &lt;3*$B$2, (B4-B3)*$R$7 +H3, H3*(1 - ((B4-3*$B$2)/(3*$B$2))))</f>
        <v>1515.375</v>
      </c>
      <c r="I4">
        <f t="shared" ref="I4:I67" si="6">A4*EXP(-$R$14)</f>
        <v>47.13815057991782</v>
      </c>
      <c r="J4">
        <f t="shared" ref="J4:J67" si="7">$R$11*B4</f>
        <v>27.5625</v>
      </c>
      <c r="K4">
        <f t="shared" ref="K4:K67" si="8">IF(C4 &gt; 0, K3+(B4-B3)*$R$9, 0)</f>
        <v>110.25</v>
      </c>
      <c r="L4">
        <f t="shared" ref="L4:L67" si="9">L3+(B4-B3)*$R$8</f>
        <v>505.125</v>
      </c>
      <c r="M4">
        <f t="shared" ref="M4:M67" si="10">M3+1</f>
        <v>3</v>
      </c>
      <c r="Q4" t="s">
        <v>16</v>
      </c>
      <c r="R4" s="5">
        <v>500</v>
      </c>
      <c r="S4" t="s">
        <v>17</v>
      </c>
    </row>
    <row r="5" spans="1:19" x14ac:dyDescent="0.2">
      <c r="A5">
        <f t="shared" ref="A5:A67" si="11">A4+E4-I4</f>
        <v>490.02375154269612</v>
      </c>
      <c r="B5">
        <f t="shared" si="0"/>
        <v>578.8125</v>
      </c>
      <c r="C5">
        <f t="shared" si="1"/>
        <v>2184.75</v>
      </c>
      <c r="D5">
        <f t="shared" si="2"/>
        <v>8015.25</v>
      </c>
      <c r="E5">
        <f t="shared" si="3"/>
        <v>237.9615919072472</v>
      </c>
      <c r="F5">
        <f t="shared" si="4"/>
        <v>57.881250000000001</v>
      </c>
      <c r="G5">
        <v>0</v>
      </c>
      <c r="H5">
        <f t="shared" si="5"/>
        <v>1523.64375</v>
      </c>
      <c r="I5">
        <f t="shared" si="6"/>
        <v>66.317503207698309</v>
      </c>
      <c r="J5">
        <f t="shared" si="7"/>
        <v>28.940625000000001</v>
      </c>
      <c r="K5">
        <f t="shared" si="8"/>
        <v>115.7625</v>
      </c>
      <c r="L5">
        <f t="shared" si="9"/>
        <v>507.88125000000002</v>
      </c>
      <c r="M5">
        <f t="shared" si="10"/>
        <v>4</v>
      </c>
      <c r="Q5" t="s">
        <v>18</v>
      </c>
      <c r="R5" s="5">
        <v>2500</v>
      </c>
      <c r="S5" t="s">
        <v>19</v>
      </c>
    </row>
    <row r="6" spans="1:19" x14ac:dyDescent="0.2">
      <c r="A6">
        <f t="shared" si="11"/>
        <v>661.66784024224501</v>
      </c>
      <c r="B6">
        <f t="shared" si="0"/>
        <v>607.75312500000007</v>
      </c>
      <c r="C6">
        <f t="shared" si="1"/>
        <v>2068.9875000000002</v>
      </c>
      <c r="D6">
        <f t="shared" si="2"/>
        <v>9031.0124999999989</v>
      </c>
      <c r="E6">
        <f t="shared" si="3"/>
        <v>306.58507997384777</v>
      </c>
      <c r="F6">
        <f t="shared" si="4"/>
        <v>60.775312500000013</v>
      </c>
      <c r="G6">
        <v>0</v>
      </c>
      <c r="H6">
        <f t="shared" si="5"/>
        <v>1532.3259375</v>
      </c>
      <c r="I6">
        <f t="shared" si="6"/>
        <v>89.547004567742036</v>
      </c>
      <c r="J6">
        <f t="shared" si="7"/>
        <v>30.387656250000006</v>
      </c>
      <c r="K6">
        <f t="shared" si="8"/>
        <v>121.55062500000001</v>
      </c>
      <c r="L6">
        <f t="shared" si="9"/>
        <v>510.77531250000004</v>
      </c>
      <c r="M6">
        <f t="shared" si="10"/>
        <v>5</v>
      </c>
      <c r="Q6" t="s">
        <v>20</v>
      </c>
      <c r="R6" s="5">
        <v>5000</v>
      </c>
      <c r="S6" t="s">
        <v>21</v>
      </c>
    </row>
    <row r="7" spans="1:19" x14ac:dyDescent="0.2">
      <c r="A7">
        <f t="shared" si="11"/>
        <v>878.7059156483507</v>
      </c>
      <c r="B7">
        <f t="shared" si="0"/>
        <v>638.14078125000015</v>
      </c>
      <c r="C7">
        <f t="shared" si="1"/>
        <v>1947.4368750000001</v>
      </c>
      <c r="D7">
        <f t="shared" si="2"/>
        <v>10052.563124999999</v>
      </c>
      <c r="E7">
        <f t="shared" si="3"/>
        <v>404.99321561277702</v>
      </c>
      <c r="F7">
        <f t="shared" si="4"/>
        <v>63.814078125000016</v>
      </c>
      <c r="G7">
        <v>0</v>
      </c>
      <c r="H7">
        <f t="shared" si="5"/>
        <v>1541.442234375</v>
      </c>
      <c r="I7">
        <f t="shared" si="6"/>
        <v>118.91991397595665</v>
      </c>
      <c r="J7">
        <f t="shared" si="7"/>
        <v>31.907039062500008</v>
      </c>
      <c r="K7">
        <f t="shared" si="8"/>
        <v>127.62815625000003</v>
      </c>
      <c r="L7">
        <f t="shared" si="9"/>
        <v>513.81407812500004</v>
      </c>
      <c r="M7">
        <f t="shared" si="10"/>
        <v>6</v>
      </c>
      <c r="Q7" t="s">
        <v>22</v>
      </c>
      <c r="R7" s="5">
        <v>0.3</v>
      </c>
      <c r="S7" t="s">
        <v>23</v>
      </c>
    </row>
    <row r="8" spans="1:19" x14ac:dyDescent="0.2">
      <c r="A8">
        <f t="shared" si="11"/>
        <v>1164.7792172851709</v>
      </c>
      <c r="B8">
        <f t="shared" si="0"/>
        <v>670.04782031250022</v>
      </c>
      <c r="C8">
        <f t="shared" si="1"/>
        <v>1819.80871875</v>
      </c>
      <c r="D8">
        <f t="shared" si="2"/>
        <v>11080.191281249998</v>
      </c>
      <c r="E8">
        <f t="shared" si="3"/>
        <v>550.25151565104659</v>
      </c>
      <c r="F8">
        <f t="shared" si="4"/>
        <v>67.004782031250031</v>
      </c>
      <c r="G8">
        <v>0</v>
      </c>
      <c r="H8">
        <f t="shared" si="5"/>
        <v>1551.01434609375</v>
      </c>
      <c r="I8">
        <f t="shared" si="6"/>
        <v>157.63572527940866</v>
      </c>
      <c r="J8">
        <f t="shared" si="7"/>
        <v>33.502391015625015</v>
      </c>
      <c r="K8">
        <f t="shared" si="8"/>
        <v>134.00956406250003</v>
      </c>
      <c r="L8">
        <f t="shared" si="9"/>
        <v>517.00478203124999</v>
      </c>
      <c r="M8">
        <f t="shared" si="10"/>
        <v>7</v>
      </c>
      <c r="Q8" t="s">
        <v>24</v>
      </c>
      <c r="R8" s="5">
        <v>0.1</v>
      </c>
      <c r="S8" t="s">
        <v>25</v>
      </c>
    </row>
    <row r="9" spans="1:19" x14ac:dyDescent="0.2">
      <c r="A9">
        <f t="shared" si="11"/>
        <v>1557.395007656809</v>
      </c>
      <c r="B9">
        <f t="shared" si="0"/>
        <v>703.55021132812522</v>
      </c>
      <c r="C9">
        <f t="shared" si="1"/>
        <v>1685.7991546875</v>
      </c>
      <c r="D9">
        <f t="shared" si="2"/>
        <v>12114.200845312498</v>
      </c>
      <c r="E9">
        <f t="shared" si="3"/>
        <v>771.730766748978</v>
      </c>
      <c r="F9">
        <f t="shared" si="4"/>
        <v>70.355021132812524</v>
      </c>
      <c r="G9">
        <v>0</v>
      </c>
      <c r="H9">
        <f t="shared" si="5"/>
        <v>1561.0650633984374</v>
      </c>
      <c r="I9">
        <f t="shared" si="6"/>
        <v>210.77049447252085</v>
      </c>
      <c r="J9">
        <f t="shared" si="7"/>
        <v>35.177510566406262</v>
      </c>
      <c r="K9">
        <f t="shared" si="8"/>
        <v>140.71004226562502</v>
      </c>
      <c r="L9">
        <f t="shared" si="9"/>
        <v>520.35502113281245</v>
      </c>
      <c r="M9">
        <f t="shared" si="10"/>
        <v>8</v>
      </c>
      <c r="Q9" t="s">
        <v>26</v>
      </c>
      <c r="R9" s="5">
        <v>0.2</v>
      </c>
      <c r="S9" t="s">
        <v>27</v>
      </c>
    </row>
    <row r="10" spans="1:19" x14ac:dyDescent="0.2">
      <c r="A10">
        <f t="shared" si="11"/>
        <v>2118.355279933266</v>
      </c>
      <c r="B10">
        <f t="shared" si="0"/>
        <v>738.72772189453156</v>
      </c>
      <c r="C10">
        <f t="shared" si="1"/>
        <v>1545.0891124218751</v>
      </c>
      <c r="D10">
        <f t="shared" si="2"/>
        <v>13154.910887578122</v>
      </c>
      <c r="E10">
        <f t="shared" si="3"/>
        <v>1121.9770910774946</v>
      </c>
      <c r="F10">
        <f t="shared" si="4"/>
        <v>73.872772189453158</v>
      </c>
      <c r="G10">
        <v>0</v>
      </c>
      <c r="H10">
        <f t="shared" si="5"/>
        <v>1571.6183165683592</v>
      </c>
      <c r="I10">
        <f t="shared" si="6"/>
        <v>286.68821180554255</v>
      </c>
      <c r="J10">
        <f t="shared" si="7"/>
        <v>36.936386094726579</v>
      </c>
      <c r="K10">
        <f t="shared" si="8"/>
        <v>147.74554437890629</v>
      </c>
      <c r="L10">
        <f t="shared" si="9"/>
        <v>523.87277218945314</v>
      </c>
      <c r="M10">
        <f t="shared" si="10"/>
        <v>9</v>
      </c>
      <c r="Q10" t="s">
        <v>28</v>
      </c>
      <c r="R10" s="5">
        <v>0.1</v>
      </c>
      <c r="S10" t="s">
        <v>29</v>
      </c>
    </row>
    <row r="11" spans="1:19" x14ac:dyDescent="0.2">
      <c r="A11">
        <f t="shared" si="11"/>
        <v>2953.6441592052179</v>
      </c>
      <c r="B11">
        <f t="shared" si="0"/>
        <v>775.66410798925813</v>
      </c>
      <c r="C11">
        <f t="shared" si="1"/>
        <v>1397.3435680429689</v>
      </c>
      <c r="D11">
        <f t="shared" si="2"/>
        <v>14202.656431957028</v>
      </c>
      <c r="E11">
        <f t="shared" si="3"/>
        <v>1699.1534724765825</v>
      </c>
      <c r="F11">
        <f t="shared" si="4"/>
        <v>77.566410798925816</v>
      </c>
      <c r="G11">
        <v>0</v>
      </c>
      <c r="H11">
        <f t="shared" si="5"/>
        <v>1582.6992323967772</v>
      </c>
      <c r="I11">
        <f t="shared" si="6"/>
        <v>399.73226886620495</v>
      </c>
      <c r="J11">
        <f t="shared" si="7"/>
        <v>38.783205399462908</v>
      </c>
      <c r="K11">
        <f t="shared" si="8"/>
        <v>155.1328215978516</v>
      </c>
      <c r="L11">
        <f t="shared" si="9"/>
        <v>527.56641079892574</v>
      </c>
      <c r="M11">
        <f t="shared" si="10"/>
        <v>10</v>
      </c>
      <c r="Q11" t="s">
        <v>30</v>
      </c>
      <c r="R11" s="5">
        <v>0.05</v>
      </c>
      <c r="S11" t="s">
        <v>31</v>
      </c>
    </row>
    <row r="12" spans="1:19" x14ac:dyDescent="0.2">
      <c r="A12">
        <f t="shared" si="11"/>
        <v>4253.0653628155951</v>
      </c>
      <c r="B12">
        <f t="shared" si="0"/>
        <v>814.44731338872111</v>
      </c>
      <c r="C12">
        <f t="shared" si="1"/>
        <v>1242.2107464451174</v>
      </c>
      <c r="D12">
        <f t="shared" si="2"/>
        <v>15257.78925355488</v>
      </c>
      <c r="E12">
        <f t="shared" si="3"/>
        <v>2695.743997763188</v>
      </c>
      <c r="F12">
        <f t="shared" si="4"/>
        <v>81.444731338872117</v>
      </c>
      <c r="G12">
        <v>0</v>
      </c>
      <c r="H12">
        <f t="shared" si="5"/>
        <v>1594.334194016616</v>
      </c>
      <c r="I12">
        <f t="shared" si="6"/>
        <v>575.58980550047556</v>
      </c>
      <c r="J12">
        <f t="shared" si="7"/>
        <v>40.722365669436059</v>
      </c>
      <c r="K12">
        <f t="shared" si="8"/>
        <v>162.88946267774421</v>
      </c>
      <c r="L12">
        <f t="shared" si="9"/>
        <v>531.44473133887209</v>
      </c>
      <c r="M12">
        <f t="shared" si="10"/>
        <v>11</v>
      </c>
      <c r="Q12" t="s">
        <v>32</v>
      </c>
      <c r="R12" s="5">
        <v>1.2</v>
      </c>
      <c r="S12" t="s">
        <v>33</v>
      </c>
    </row>
    <row r="13" spans="1:19" x14ac:dyDescent="0.2">
      <c r="A13">
        <f t="shared" si="11"/>
        <v>6373.2195550783081</v>
      </c>
      <c r="B13">
        <f t="shared" si="0"/>
        <v>855.16967905815716</v>
      </c>
      <c r="C13">
        <f t="shared" si="1"/>
        <v>1079.3212837673732</v>
      </c>
      <c r="D13">
        <f t="shared" si="2"/>
        <v>16320.678716232624</v>
      </c>
      <c r="E13">
        <f t="shared" si="3"/>
        <v>4510.3184629018142</v>
      </c>
      <c r="F13">
        <f t="shared" si="4"/>
        <v>85.516967905815719</v>
      </c>
      <c r="G13">
        <v>0</v>
      </c>
      <c r="H13">
        <f t="shared" si="5"/>
        <v>1606.5509037174468</v>
      </c>
      <c r="I13">
        <f t="shared" si="6"/>
        <v>862.52147361564164</v>
      </c>
      <c r="J13">
        <f t="shared" si="7"/>
        <v>42.758483952907859</v>
      </c>
      <c r="K13">
        <f t="shared" si="8"/>
        <v>171.03393581163141</v>
      </c>
      <c r="L13">
        <f t="shared" si="9"/>
        <v>535.5169679058157</v>
      </c>
      <c r="M13">
        <f t="shared" si="10"/>
        <v>12</v>
      </c>
      <c r="Q13" t="s">
        <v>34</v>
      </c>
      <c r="R13" s="5">
        <v>2500</v>
      </c>
      <c r="S13" t="s">
        <v>35</v>
      </c>
    </row>
    <row r="14" spans="1:19" x14ac:dyDescent="0.2">
      <c r="A14">
        <f t="shared" si="11"/>
        <v>10021.01654436448</v>
      </c>
      <c r="B14">
        <f t="shared" si="0"/>
        <v>897.92816301106495</v>
      </c>
      <c r="C14">
        <f t="shared" si="1"/>
        <v>908.28734795574178</v>
      </c>
      <c r="D14">
        <f t="shared" si="2"/>
        <v>17391.712652044254</v>
      </c>
      <c r="E14">
        <f t="shared" si="3"/>
        <v>8020.5580021941596</v>
      </c>
      <c r="F14">
        <f t="shared" si="4"/>
        <v>89.792816301106498</v>
      </c>
      <c r="G14">
        <v>0</v>
      </c>
      <c r="H14">
        <f>IF(B14 &lt;3*$B$2, (B14-B13)*$R$7 +H13, H13*(1 - ((B14-3*$B$2)/(3*$B$2))))</f>
        <v>1619.3784489033192</v>
      </c>
      <c r="I14">
        <f t="shared" si="6"/>
        <v>1356.1971123503488</v>
      </c>
      <c r="J14">
        <f t="shared" si="7"/>
        <v>44.896408150553249</v>
      </c>
      <c r="K14">
        <f t="shared" si="8"/>
        <v>179.58563260221297</v>
      </c>
      <c r="L14">
        <f t="shared" si="9"/>
        <v>539.79281630110654</v>
      </c>
      <c r="M14">
        <f t="shared" si="10"/>
        <v>13</v>
      </c>
      <c r="Q14" t="s">
        <v>36</v>
      </c>
      <c r="R14" s="5">
        <v>2</v>
      </c>
    </row>
    <row r="15" spans="1:19" x14ac:dyDescent="0.2">
      <c r="A15">
        <f t="shared" si="11"/>
        <v>16685.377434208291</v>
      </c>
      <c r="B15">
        <f t="shared" si="0"/>
        <v>942.82457116161822</v>
      </c>
      <c r="C15">
        <f t="shared" si="1"/>
        <v>728.70171535352881</v>
      </c>
      <c r="D15">
        <f t="shared" si="2"/>
        <v>18471.298284646469</v>
      </c>
      <c r="E15">
        <f t="shared" si="3"/>
        <v>15298.899927488304</v>
      </c>
      <c r="F15">
        <f t="shared" si="4"/>
        <v>94.282457116161822</v>
      </c>
      <c r="G15">
        <v>0</v>
      </c>
      <c r="H15">
        <f t="shared" si="5"/>
        <v>1632.8473713484852</v>
      </c>
      <c r="I15">
        <f t="shared" si="6"/>
        <v>2258.120280968365</v>
      </c>
      <c r="J15">
        <f t="shared" si="7"/>
        <v>47.141228558080911</v>
      </c>
      <c r="K15">
        <f t="shared" si="8"/>
        <v>188.56491423232362</v>
      </c>
      <c r="L15">
        <f t="shared" si="9"/>
        <v>544.28245711616182</v>
      </c>
      <c r="M15">
        <f t="shared" si="10"/>
        <v>14</v>
      </c>
      <c r="Q15" t="s">
        <v>37</v>
      </c>
      <c r="R15" s="5">
        <v>0</v>
      </c>
    </row>
    <row r="16" spans="1:19" x14ac:dyDescent="0.2">
      <c r="A16">
        <f t="shared" si="11"/>
        <v>29726.15708072823</v>
      </c>
      <c r="B16">
        <f t="shared" si="0"/>
        <v>989.96579971969913</v>
      </c>
      <c r="C16">
        <f t="shared" si="1"/>
        <v>540.13680112120517</v>
      </c>
      <c r="D16">
        <f t="shared" si="2"/>
        <v>19559.863198878793</v>
      </c>
      <c r="E16">
        <f t="shared" si="3"/>
        <v>31644.063025216474</v>
      </c>
      <c r="F16">
        <f t="shared" si="4"/>
        <v>98.996579971969922</v>
      </c>
      <c r="G16">
        <v>0</v>
      </c>
      <c r="H16">
        <f t="shared" si="5"/>
        <v>1646.9897399159095</v>
      </c>
      <c r="I16">
        <f t="shared" si="6"/>
        <v>4022.9978880563954</v>
      </c>
      <c r="J16">
        <f t="shared" si="7"/>
        <v>49.498289985984961</v>
      </c>
      <c r="K16">
        <f t="shared" si="8"/>
        <v>197.99315994393979</v>
      </c>
      <c r="L16">
        <f t="shared" si="9"/>
        <v>548.99657997196994</v>
      </c>
      <c r="M16">
        <f t="shared" si="10"/>
        <v>15</v>
      </c>
      <c r="Q16" t="s">
        <v>38</v>
      </c>
      <c r="R16" s="5">
        <v>0</v>
      </c>
    </row>
    <row r="17" spans="1:18" x14ac:dyDescent="0.2">
      <c r="A17">
        <f t="shared" si="11"/>
        <v>57347.222217888309</v>
      </c>
      <c r="B17">
        <f t="shared" si="0"/>
        <v>1039.464089705684</v>
      </c>
      <c r="C17">
        <f t="shared" si="1"/>
        <v>342.14364117726541</v>
      </c>
      <c r="D17">
        <f t="shared" si="2"/>
        <v>20657.856358822733</v>
      </c>
      <c r="E17">
        <f t="shared" si="3"/>
        <v>71895.725973242108</v>
      </c>
      <c r="F17">
        <f t="shared" si="4"/>
        <v>103.94640897056841</v>
      </c>
      <c r="G17">
        <v>0</v>
      </c>
      <c r="H17">
        <f t="shared" si="5"/>
        <v>1661.8392269117048</v>
      </c>
      <c r="I17">
        <f t="shared" si="6"/>
        <v>7761.1025616908828</v>
      </c>
      <c r="J17">
        <f t="shared" si="7"/>
        <v>51.973204485284207</v>
      </c>
      <c r="K17">
        <f t="shared" si="8"/>
        <v>207.89281794113677</v>
      </c>
      <c r="L17">
        <f t="shared" si="9"/>
        <v>553.94640897056843</v>
      </c>
      <c r="M17">
        <f t="shared" si="10"/>
        <v>16</v>
      </c>
      <c r="Q17" t="s">
        <v>39</v>
      </c>
      <c r="R17" s="5">
        <v>100</v>
      </c>
    </row>
    <row r="18" spans="1:18" x14ac:dyDescent="0.2">
      <c r="A18">
        <f t="shared" si="11"/>
        <v>121481.84562943953</v>
      </c>
      <c r="B18">
        <f t="shared" si="0"/>
        <v>1091.4372941909683</v>
      </c>
      <c r="C18">
        <f t="shared" si="1"/>
        <v>134.25082323612864</v>
      </c>
      <c r="D18">
        <f t="shared" si="2"/>
        <v>21765.749176763868</v>
      </c>
      <c r="E18">
        <f t="shared" si="3"/>
        <v>182210.1428180949</v>
      </c>
      <c r="F18">
        <f t="shared" si="4"/>
        <v>109.14372941909683</v>
      </c>
      <c r="G18">
        <v>0</v>
      </c>
      <c r="H18">
        <f t="shared" si="5"/>
        <v>1677.4311882572902</v>
      </c>
      <c r="I18">
        <f t="shared" si="6"/>
        <v>16440.779986366659</v>
      </c>
      <c r="J18">
        <f t="shared" si="7"/>
        <v>54.571864709548414</v>
      </c>
      <c r="K18">
        <f t="shared" si="8"/>
        <v>218.2874588381936</v>
      </c>
      <c r="L18">
        <f t="shared" si="9"/>
        <v>559.14372941909687</v>
      </c>
      <c r="M18">
        <f t="shared" si="10"/>
        <v>17</v>
      </c>
      <c r="Q18" t="s">
        <v>40</v>
      </c>
      <c r="R18" s="5">
        <v>500</v>
      </c>
    </row>
    <row r="19" spans="1:18" x14ac:dyDescent="0.2">
      <c r="A19">
        <f t="shared" si="11"/>
        <v>287251.20846116776</v>
      </c>
      <c r="B19">
        <f t="shared" si="0"/>
        <v>1146.0091589005167</v>
      </c>
      <c r="C19">
        <f t="shared" si="1"/>
        <v>0</v>
      </c>
      <c r="D19">
        <f t="shared" si="2"/>
        <v>22884.03663560206</v>
      </c>
      <c r="E19">
        <f t="shared" si="3"/>
        <v>349194.20406467165</v>
      </c>
      <c r="F19">
        <f t="shared" si="4"/>
        <v>114.60091589005168</v>
      </c>
      <c r="G19">
        <v>0</v>
      </c>
      <c r="H19">
        <f t="shared" si="5"/>
        <v>1693.8027476701548</v>
      </c>
      <c r="I19">
        <f t="shared" si="6"/>
        <v>38875.223657151415</v>
      </c>
      <c r="J19">
        <f t="shared" si="7"/>
        <v>57.30045794502584</v>
      </c>
      <c r="K19">
        <f t="shared" si="8"/>
        <v>0</v>
      </c>
      <c r="L19">
        <f t="shared" si="9"/>
        <v>564.60091589005174</v>
      </c>
      <c r="M19">
        <f t="shared" si="10"/>
        <v>18</v>
      </c>
      <c r="Q19" t="s">
        <v>41</v>
      </c>
      <c r="R19" s="5">
        <v>1500</v>
      </c>
    </row>
    <row r="20" spans="1:18" x14ac:dyDescent="0.2">
      <c r="A20">
        <f t="shared" si="11"/>
        <v>597570.18886868795</v>
      </c>
      <c r="B20">
        <f t="shared" si="0"/>
        <v>1203.3096168455427</v>
      </c>
      <c r="C20">
        <f t="shared" si="1"/>
        <v>0</v>
      </c>
      <c r="D20">
        <f t="shared" si="2"/>
        <v>24013.238467382162</v>
      </c>
      <c r="E20">
        <f t="shared" si="3"/>
        <v>349194.20406467165</v>
      </c>
      <c r="F20">
        <f t="shared" si="4"/>
        <v>120.33096168455427</v>
      </c>
      <c r="G20">
        <v>0</v>
      </c>
      <c r="H20">
        <f t="shared" si="5"/>
        <v>1710.9928850536626</v>
      </c>
      <c r="I20">
        <f t="shared" si="6"/>
        <v>80872.33076430003</v>
      </c>
      <c r="J20">
        <f t="shared" si="7"/>
        <v>60.165480842277134</v>
      </c>
      <c r="K20">
        <f t="shared" si="8"/>
        <v>0</v>
      </c>
      <c r="L20">
        <f t="shared" si="9"/>
        <v>570.33096168455438</v>
      </c>
      <c r="M20">
        <f t="shared" si="10"/>
        <v>19</v>
      </c>
      <c r="R20" s="3"/>
    </row>
    <row r="21" spans="1:18" x14ac:dyDescent="0.2">
      <c r="A21">
        <f t="shared" si="11"/>
        <v>865892.06216905953</v>
      </c>
      <c r="B21">
        <f t="shared" si="0"/>
        <v>1263.4750976878199</v>
      </c>
      <c r="C21">
        <f t="shared" si="1"/>
        <v>0</v>
      </c>
      <c r="D21">
        <f t="shared" si="2"/>
        <v>25153.900390751271</v>
      </c>
      <c r="E21">
        <f t="shared" si="3"/>
        <v>349194.20406467165</v>
      </c>
      <c r="F21">
        <f t="shared" si="4"/>
        <v>126.347509768782</v>
      </c>
      <c r="G21">
        <v>0</v>
      </c>
      <c r="H21">
        <f t="shared" si="5"/>
        <v>1729.0425293063458</v>
      </c>
      <c r="I21">
        <f t="shared" si="6"/>
        <v>117185.74748598432</v>
      </c>
      <c r="J21">
        <f t="shared" si="7"/>
        <v>63.173754884391002</v>
      </c>
      <c r="K21">
        <f t="shared" si="8"/>
        <v>0</v>
      </c>
      <c r="L21">
        <f t="shared" si="9"/>
        <v>576.34750976878206</v>
      </c>
      <c r="M21">
        <f t="shared" si="10"/>
        <v>20</v>
      </c>
      <c r="R21" s="3"/>
    </row>
    <row r="22" spans="1:18" x14ac:dyDescent="0.2">
      <c r="A22">
        <f t="shared" si="11"/>
        <v>1097900.5187477467</v>
      </c>
      <c r="B22">
        <f t="shared" si="0"/>
        <v>1326.6488525722109</v>
      </c>
      <c r="C22">
        <f t="shared" si="1"/>
        <v>0</v>
      </c>
      <c r="D22">
        <f t="shared" si="2"/>
        <v>26306.595410288835</v>
      </c>
      <c r="E22">
        <f t="shared" si="3"/>
        <v>349194.20406467165</v>
      </c>
      <c r="F22">
        <f t="shared" si="4"/>
        <v>132.6648852572211</v>
      </c>
      <c r="G22">
        <v>0</v>
      </c>
      <c r="H22">
        <f t="shared" si="5"/>
        <v>1747.994655771663</v>
      </c>
      <c r="I22">
        <f t="shared" si="6"/>
        <v>148584.67767035033</v>
      </c>
      <c r="J22">
        <f t="shared" si="7"/>
        <v>66.332442628610551</v>
      </c>
      <c r="K22">
        <f t="shared" si="8"/>
        <v>0</v>
      </c>
      <c r="L22">
        <f t="shared" si="9"/>
        <v>582.66488525722116</v>
      </c>
      <c r="M22">
        <f t="shared" si="10"/>
        <v>21</v>
      </c>
      <c r="R22" s="3"/>
    </row>
    <row r="23" spans="1:18" x14ac:dyDescent="0.2">
      <c r="A23">
        <f t="shared" si="11"/>
        <v>1298510.0451420681</v>
      </c>
      <c r="B23">
        <f t="shared" si="0"/>
        <v>1392.9812952008215</v>
      </c>
      <c r="C23">
        <f t="shared" si="1"/>
        <v>0</v>
      </c>
      <c r="D23">
        <f t="shared" si="2"/>
        <v>27471.925180803275</v>
      </c>
      <c r="E23">
        <f t="shared" si="3"/>
        <v>349194.20406467165</v>
      </c>
      <c r="F23">
        <f t="shared" si="4"/>
        <v>139.29812952008214</v>
      </c>
      <c r="G23">
        <v>0</v>
      </c>
      <c r="H23">
        <f t="shared" si="5"/>
        <v>1767.8943885602462</v>
      </c>
      <c r="I23">
        <f t="shared" si="6"/>
        <v>175734.22474488852</v>
      </c>
      <c r="J23">
        <f t="shared" si="7"/>
        <v>69.649064760041071</v>
      </c>
      <c r="K23">
        <f t="shared" si="8"/>
        <v>0</v>
      </c>
      <c r="L23">
        <f t="shared" si="9"/>
        <v>589.29812952008217</v>
      </c>
      <c r="M23">
        <f t="shared" si="10"/>
        <v>22</v>
      </c>
      <c r="R23" s="4"/>
    </row>
    <row r="24" spans="1:18" x14ac:dyDescent="0.2">
      <c r="A24">
        <f t="shared" si="11"/>
        <v>1471970.0244618512</v>
      </c>
      <c r="B24">
        <f t="shared" si="0"/>
        <v>1462.6303599608625</v>
      </c>
      <c r="C24">
        <f t="shared" si="1"/>
        <v>0</v>
      </c>
      <c r="D24">
        <f t="shared" si="2"/>
        <v>28650.52143984344</v>
      </c>
      <c r="E24">
        <f t="shared" si="3"/>
        <v>349194.20406467165</v>
      </c>
      <c r="F24">
        <f t="shared" si="4"/>
        <v>146.26303599608624</v>
      </c>
      <c r="G24">
        <v>0</v>
      </c>
      <c r="H24">
        <f t="shared" si="5"/>
        <v>1788.7891079882584</v>
      </c>
      <c r="I24">
        <f t="shared" si="6"/>
        <v>199209.48017634836</v>
      </c>
      <c r="J24">
        <f t="shared" si="7"/>
        <v>73.131517998043122</v>
      </c>
      <c r="K24">
        <f t="shared" si="8"/>
        <v>0</v>
      </c>
      <c r="L24">
        <f t="shared" si="9"/>
        <v>596.26303599608627</v>
      </c>
      <c r="M24">
        <f t="shared" si="10"/>
        <v>23</v>
      </c>
      <c r="R24" s="3"/>
    </row>
    <row r="25" spans="1:18" x14ac:dyDescent="0.2">
      <c r="A25">
        <f t="shared" si="11"/>
        <v>1621954.7483501746</v>
      </c>
      <c r="B25">
        <f t="shared" si="0"/>
        <v>1535.7618779589056</v>
      </c>
      <c r="C25">
        <f t="shared" si="1"/>
        <v>0</v>
      </c>
      <c r="D25">
        <f t="shared" si="2"/>
        <v>29843.047511835612</v>
      </c>
      <c r="E25">
        <f t="shared" si="3"/>
        <v>349194.20406467165</v>
      </c>
      <c r="F25">
        <f t="shared" si="4"/>
        <v>153.57618779589058</v>
      </c>
      <c r="G25">
        <v>0</v>
      </c>
      <c r="H25">
        <f t="shared" si="5"/>
        <v>1746.1421361388611</v>
      </c>
      <c r="I25">
        <f t="shared" si="6"/>
        <v>219507.70526493975</v>
      </c>
      <c r="J25">
        <f t="shared" si="7"/>
        <v>76.788093897945288</v>
      </c>
      <c r="K25">
        <f t="shared" si="8"/>
        <v>0</v>
      </c>
      <c r="L25">
        <f t="shared" si="9"/>
        <v>603.57618779589063</v>
      </c>
      <c r="M25">
        <f t="shared" si="10"/>
        <v>24</v>
      </c>
      <c r="R25" s="4"/>
    </row>
    <row r="26" spans="1:18" x14ac:dyDescent="0.2">
      <c r="A26">
        <f t="shared" si="11"/>
        <v>1751641.2471499066</v>
      </c>
      <c r="B26">
        <f t="shared" si="0"/>
        <v>1612.5499718568508</v>
      </c>
      <c r="C26">
        <f t="shared" si="1"/>
        <v>0</v>
      </c>
      <c r="D26">
        <f t="shared" si="2"/>
        <v>30985.613460178582</v>
      </c>
      <c r="E26">
        <f t="shared" si="3"/>
        <v>349194.20406467165</v>
      </c>
      <c r="F26">
        <f t="shared" si="4"/>
        <v>161.25499718568508</v>
      </c>
      <c r="G26">
        <v>0</v>
      </c>
      <c r="H26">
        <f t="shared" si="5"/>
        <v>1615.1233039518677</v>
      </c>
      <c r="I26">
        <f t="shared" si="6"/>
        <v>237058.86431196611</v>
      </c>
      <c r="J26">
        <f t="shared" si="7"/>
        <v>80.627498592842542</v>
      </c>
      <c r="K26">
        <f t="shared" si="8"/>
        <v>0</v>
      </c>
      <c r="L26">
        <f t="shared" si="9"/>
        <v>611.25499718568517</v>
      </c>
      <c r="M26">
        <f t="shared" si="10"/>
        <v>25</v>
      </c>
      <c r="R26" s="3"/>
    </row>
    <row r="27" spans="1:18" x14ac:dyDescent="0.2">
      <c r="A27">
        <f t="shared" si="11"/>
        <v>1863776.5869026119</v>
      </c>
      <c r="B27">
        <f t="shared" si="0"/>
        <v>1693.1774704496934</v>
      </c>
      <c r="C27">
        <f t="shared" si="1"/>
        <v>0</v>
      </c>
      <c r="D27">
        <f t="shared" si="2"/>
        <v>31989.481766944762</v>
      </c>
      <c r="E27">
        <f t="shared" si="3"/>
        <v>349194.20406467165</v>
      </c>
      <c r="F27">
        <f t="shared" si="4"/>
        <v>169.31774704496934</v>
      </c>
      <c r="G27">
        <v>0</v>
      </c>
      <c r="H27">
        <f t="shared" si="5"/>
        <v>1407.1196810706856</v>
      </c>
      <c r="I27">
        <f t="shared" si="6"/>
        <v>252234.73227823229</v>
      </c>
      <c r="J27">
        <f t="shared" si="7"/>
        <v>84.658873522484669</v>
      </c>
      <c r="K27">
        <f t="shared" si="8"/>
        <v>0</v>
      </c>
      <c r="L27">
        <f t="shared" si="9"/>
        <v>619.31774704496945</v>
      </c>
      <c r="M27">
        <f t="shared" si="10"/>
        <v>26</v>
      </c>
    </row>
    <row r="28" spans="1:18" x14ac:dyDescent="0.2">
      <c r="A28">
        <f t="shared" si="11"/>
        <v>1960736.0586890515</v>
      </c>
      <c r="B28">
        <f t="shared" si="0"/>
        <v>1777.8363439721779</v>
      </c>
      <c r="C28">
        <f t="shared" si="1"/>
        <v>0</v>
      </c>
      <c r="D28">
        <f t="shared" si="2"/>
        <v>32777.283700970482</v>
      </c>
      <c r="E28">
        <f t="shared" si="3"/>
        <v>349194.20406467165</v>
      </c>
      <c r="F28">
        <f t="shared" si="4"/>
        <v>177.78363439721781</v>
      </c>
      <c r="G28">
        <v>0</v>
      </c>
      <c r="H28">
        <f t="shared" si="5"/>
        <v>1146.4870225907014</v>
      </c>
      <c r="I28">
        <f t="shared" si="6"/>
        <v>265356.76985492243</v>
      </c>
      <c r="J28">
        <f t="shared" si="7"/>
        <v>88.891817198608905</v>
      </c>
      <c r="K28">
        <f t="shared" si="8"/>
        <v>0</v>
      </c>
      <c r="L28">
        <f t="shared" si="9"/>
        <v>627.78363439721795</v>
      </c>
      <c r="M28">
        <f t="shared" si="10"/>
        <v>27</v>
      </c>
    </row>
    <row r="29" spans="1:18" x14ac:dyDescent="0.2">
      <c r="A29">
        <f t="shared" si="11"/>
        <v>2044573.4928988009</v>
      </c>
      <c r="B29">
        <f t="shared" si="0"/>
        <v>1866.728161170787</v>
      </c>
      <c r="C29">
        <f t="shared" si="1"/>
        <v>0</v>
      </c>
      <c r="D29">
        <f t="shared" si="2"/>
        <v>33295.987089163966</v>
      </c>
      <c r="E29">
        <f t="shared" si="3"/>
        <v>349194.20406467165</v>
      </c>
      <c r="F29">
        <f t="shared" si="4"/>
        <v>186.6728161170787</v>
      </c>
      <c r="G29">
        <v>0</v>
      </c>
      <c r="H29">
        <f t="shared" si="5"/>
        <v>866.18763752346251</v>
      </c>
      <c r="I29">
        <f t="shared" si="6"/>
        <v>276702.93275952979</v>
      </c>
      <c r="J29">
        <f t="shared" si="7"/>
        <v>93.336408058539348</v>
      </c>
      <c r="K29">
        <f t="shared" si="8"/>
        <v>0</v>
      </c>
      <c r="L29">
        <f t="shared" si="9"/>
        <v>636.67281611707881</v>
      </c>
      <c r="M29">
        <f t="shared" si="10"/>
        <v>28</v>
      </c>
    </row>
    <row r="30" spans="1:18" x14ac:dyDescent="0.2">
      <c r="A30">
        <f t="shared" si="11"/>
        <v>2117064.7642039424</v>
      </c>
      <c r="B30">
        <f t="shared" si="0"/>
        <v>1960.0645692293265</v>
      </c>
      <c r="C30">
        <f t="shared" si="1"/>
        <v>0</v>
      </c>
      <c r="D30">
        <f t="shared" si="2"/>
        <v>33525.501910570354</v>
      </c>
      <c r="E30">
        <f t="shared" si="3"/>
        <v>349194.20406467165</v>
      </c>
      <c r="F30">
        <f t="shared" si="4"/>
        <v>196.00645692293267</v>
      </c>
      <c r="G30">
        <v>0</v>
      </c>
      <c r="H30">
        <f t="shared" si="5"/>
        <v>600.51947597079595</v>
      </c>
      <c r="I30">
        <f t="shared" si="6"/>
        <v>286513.55949379323</v>
      </c>
      <c r="J30">
        <f t="shared" si="7"/>
        <v>98.003228461466335</v>
      </c>
      <c r="K30">
        <f t="shared" si="8"/>
        <v>0</v>
      </c>
      <c r="L30">
        <f t="shared" si="9"/>
        <v>646.00645692293278</v>
      </c>
      <c r="M30">
        <f t="shared" si="10"/>
        <v>29</v>
      </c>
    </row>
    <row r="31" spans="1:18" x14ac:dyDescent="0.2">
      <c r="A31">
        <f t="shared" si="11"/>
        <v>2179745.4087748211</v>
      </c>
      <c r="B31">
        <f t="shared" si="0"/>
        <v>2058.0677976907928</v>
      </c>
      <c r="C31">
        <f t="shared" si="1"/>
        <v>0</v>
      </c>
      <c r="D31">
        <f t="shared" si="2"/>
        <v>33480.014929618214</v>
      </c>
      <c r="E31">
        <f t="shared" si="3"/>
        <v>349194.20406467165</v>
      </c>
      <c r="F31">
        <f t="shared" si="4"/>
        <v>205.8067797690793</v>
      </c>
      <c r="G31">
        <v>0</v>
      </c>
      <c r="H31">
        <f t="shared" si="5"/>
        <v>377.09908835382856</v>
      </c>
      <c r="I31">
        <f t="shared" si="6"/>
        <v>294996.46228024655</v>
      </c>
      <c r="J31">
        <f t="shared" si="7"/>
        <v>102.90338988453965</v>
      </c>
      <c r="K31">
        <f t="shared" si="8"/>
        <v>0</v>
      </c>
      <c r="L31">
        <f t="shared" si="9"/>
        <v>655.80677976907941</v>
      </c>
      <c r="M31">
        <f t="shared" si="10"/>
        <v>30</v>
      </c>
    </row>
    <row r="32" spans="1:18" x14ac:dyDescent="0.2">
      <c r="A32">
        <f t="shared" si="11"/>
        <v>2233943.1505592465</v>
      </c>
      <c r="B32">
        <f t="shared" si="0"/>
        <v>2160.9711875753324</v>
      </c>
      <c r="C32">
        <f t="shared" si="1"/>
        <v>0</v>
      </c>
      <c r="D32">
        <f t="shared" si="2"/>
        <v>33201.307238202957</v>
      </c>
      <c r="E32">
        <f t="shared" si="3"/>
        <v>349194.20406467165</v>
      </c>
      <c r="F32">
        <f t="shared" si="4"/>
        <v>216.09711875753325</v>
      </c>
      <c r="G32">
        <v>0</v>
      </c>
      <c r="H32">
        <f t="shared" si="5"/>
        <v>210.9313335119584</v>
      </c>
      <c r="I32">
        <f t="shared" si="6"/>
        <v>302331.32901542657</v>
      </c>
      <c r="J32">
        <f t="shared" si="7"/>
        <v>108.04855937876663</v>
      </c>
      <c r="K32">
        <f t="shared" si="8"/>
        <v>0</v>
      </c>
      <c r="L32">
        <f t="shared" si="9"/>
        <v>666.09711875753339</v>
      </c>
      <c r="M32">
        <f t="shared" si="10"/>
        <v>31</v>
      </c>
    </row>
    <row r="33" spans="1:13" x14ac:dyDescent="0.2">
      <c r="A33">
        <f t="shared" si="11"/>
        <v>2280806.0256084921</v>
      </c>
      <c r="B33">
        <f t="shared" si="0"/>
        <v>2269.019746954099</v>
      </c>
      <c r="C33">
        <f t="shared" si="1"/>
        <v>0</v>
      </c>
      <c r="D33">
        <f t="shared" si="2"/>
        <v>32746.141452957381</v>
      </c>
      <c r="E33">
        <f t="shared" si="3"/>
        <v>349194.20406467165</v>
      </c>
      <c r="F33">
        <f t="shared" si="4"/>
        <v>226.9019746954099</v>
      </c>
      <c r="G33">
        <v>0</v>
      </c>
      <c r="H33">
        <f>IF(B33 &lt;3*$B$2, (B33-B32)*$R$7 +H32, H32*(1 - ((B33-3*$B$2)/(3*$B$2))))</f>
        <v>102.79109303058713</v>
      </c>
      <c r="I33">
        <f t="shared" si="6"/>
        <v>308673.52948349819</v>
      </c>
      <c r="J33">
        <f t="shared" si="7"/>
        <v>113.45098734770495</v>
      </c>
      <c r="K33">
        <f t="shared" si="8"/>
        <v>0</v>
      </c>
      <c r="L33">
        <f t="shared" si="9"/>
        <v>676.9019746954101</v>
      </c>
      <c r="M33">
        <f t="shared" si="10"/>
        <v>32</v>
      </c>
    </row>
    <row r="34" spans="1:13" x14ac:dyDescent="0.2">
      <c r="A34">
        <f t="shared" si="11"/>
        <v>2321326.7001896659</v>
      </c>
      <c r="B34">
        <f t="shared" si="0"/>
        <v>2382.470734301804</v>
      </c>
      <c r="C34">
        <f t="shared" si="1"/>
        <v>0</v>
      </c>
      <c r="D34">
        <f t="shared" si="2"/>
        <v>32172.030571292558</v>
      </c>
      <c r="E34">
        <f t="shared" si="3"/>
        <v>349194.20406467165</v>
      </c>
      <c r="F34">
        <f t="shared" si="4"/>
        <v>238.24707343018042</v>
      </c>
      <c r="G34">
        <v>0</v>
      </c>
      <c r="H34">
        <f t="shared" si="5"/>
        <v>42.317672132995611</v>
      </c>
      <c r="I34">
        <f t="shared" si="6"/>
        <v>314157.40645487997</v>
      </c>
      <c r="J34">
        <f t="shared" si="7"/>
        <v>119.12353671509021</v>
      </c>
      <c r="K34">
        <f t="shared" si="8"/>
        <v>0</v>
      </c>
      <c r="L34">
        <f t="shared" si="9"/>
        <v>688.24707343018065</v>
      </c>
      <c r="M34">
        <f t="shared" si="10"/>
        <v>33</v>
      </c>
    </row>
    <row r="35" spans="1:13" x14ac:dyDescent="0.2">
      <c r="A35">
        <f t="shared" si="11"/>
        <v>2356363.497799458</v>
      </c>
      <c r="B35">
        <f t="shared" si="0"/>
        <v>2501.5942710168943</v>
      </c>
      <c r="C35">
        <f t="shared" si="1"/>
        <v>0</v>
      </c>
      <c r="D35">
        <f t="shared" si="2"/>
        <v>31526.101169995371</v>
      </c>
      <c r="E35">
        <f t="shared" si="3"/>
        <v>349194.20406467165</v>
      </c>
      <c r="F35">
        <f t="shared" si="4"/>
        <v>250.15942710168943</v>
      </c>
      <c r="G35">
        <v>0</v>
      </c>
      <c r="H35">
        <f t="shared" si="5"/>
        <v>14.060913485542493</v>
      </c>
      <c r="I35">
        <f t="shared" si="6"/>
        <v>318899.12138310506</v>
      </c>
      <c r="J35">
        <f t="shared" si="7"/>
        <v>125.07971355084472</v>
      </c>
      <c r="K35">
        <f t="shared" si="8"/>
        <v>0</v>
      </c>
      <c r="L35">
        <f t="shared" si="9"/>
        <v>700.15942710168963</v>
      </c>
      <c r="M35">
        <f t="shared" si="10"/>
        <v>34</v>
      </c>
    </row>
    <row r="36" spans="1:13" x14ac:dyDescent="0.2">
      <c r="A36">
        <f t="shared" si="11"/>
        <v>2386658.5804810249</v>
      </c>
      <c r="B36">
        <f t="shared" si="0"/>
        <v>2626.6739845677389</v>
      </c>
      <c r="C36">
        <f t="shared" si="1"/>
        <v>0</v>
      </c>
      <c r="D36">
        <f t="shared" si="2"/>
        <v>30840.002656379223</v>
      </c>
      <c r="E36">
        <f t="shared" si="3"/>
        <v>349194.20406467165</v>
      </c>
      <c r="F36">
        <f t="shared" si="4"/>
        <v>262.66739845677392</v>
      </c>
      <c r="G36">
        <v>0</v>
      </c>
      <c r="H36">
        <f t="shared" si="5"/>
        <v>3.4995365365968834</v>
      </c>
      <c r="I36">
        <f t="shared" si="6"/>
        <v>322999.1149784915</v>
      </c>
      <c r="J36">
        <f t="shared" si="7"/>
        <v>131.33369922838696</v>
      </c>
      <c r="K36">
        <f t="shared" si="8"/>
        <v>0</v>
      </c>
      <c r="L36">
        <f t="shared" si="9"/>
        <v>712.66739845677409</v>
      </c>
      <c r="M36">
        <f t="shared" si="10"/>
        <v>35</v>
      </c>
    </row>
    <row r="37" spans="1:13" x14ac:dyDescent="0.2">
      <c r="A37">
        <f t="shared" si="11"/>
        <v>2412853.669567205</v>
      </c>
      <c r="B37">
        <f t="shared" si="0"/>
        <v>2758.0076837961255</v>
      </c>
      <c r="C37">
        <f t="shared" si="1"/>
        <v>0</v>
      </c>
      <c r="D37">
        <f t="shared" si="2"/>
        <v>30130.834794459046</v>
      </c>
      <c r="E37">
        <f t="shared" si="3"/>
        <v>349194.20406467165</v>
      </c>
      <c r="F37">
        <f t="shared" si="4"/>
        <v>275.80076837961258</v>
      </c>
      <c r="G37">
        <v>0</v>
      </c>
      <c r="H37">
        <f t="shared" si="5"/>
        <v>0.56457396808744309</v>
      </c>
      <c r="I37">
        <f t="shared" si="6"/>
        <v>326544.23477937799</v>
      </c>
      <c r="J37">
        <f t="shared" si="7"/>
        <v>137.90038418980629</v>
      </c>
      <c r="K37">
        <f t="shared" si="8"/>
        <v>0</v>
      </c>
      <c r="L37">
        <f t="shared" si="9"/>
        <v>725.8007683796128</v>
      </c>
      <c r="M37">
        <f t="shared" si="10"/>
        <v>36</v>
      </c>
    </row>
    <row r="38" spans="1:13" x14ac:dyDescent="0.2">
      <c r="A38">
        <f t="shared" si="11"/>
        <v>2435503.638852499</v>
      </c>
      <c r="B38">
        <f t="shared" si="0"/>
        <v>2895.9080679859321</v>
      </c>
      <c r="C38">
        <f t="shared" si="1"/>
        <v>0</v>
      </c>
      <c r="D38">
        <f t="shared" si="2"/>
        <v>29405.59860004752</v>
      </c>
      <c r="E38">
        <f t="shared" si="3"/>
        <v>349194.20406467165</v>
      </c>
      <c r="F38">
        <f t="shared" si="4"/>
        <v>289.59080679859323</v>
      </c>
      <c r="G38">
        <v>0</v>
      </c>
      <c r="H38">
        <f t="shared" si="5"/>
        <v>3.9178396735380427E-2</v>
      </c>
      <c r="I38">
        <f t="shared" si="6"/>
        <v>329609.57478790387</v>
      </c>
      <c r="J38">
        <f t="shared" si="7"/>
        <v>144.79540339929662</v>
      </c>
      <c r="K38">
        <f t="shared" si="8"/>
        <v>0</v>
      </c>
      <c r="L38">
        <f t="shared" si="9"/>
        <v>739.59080679859346</v>
      </c>
      <c r="M38">
        <f t="shared" si="10"/>
        <v>37</v>
      </c>
    </row>
    <row r="39" spans="1:13" x14ac:dyDescent="0.2">
      <c r="A39">
        <f t="shared" si="11"/>
        <v>2455088.2681292663</v>
      </c>
      <c r="B39">
        <f t="shared" si="0"/>
        <v>3040.703471385229</v>
      </c>
      <c r="C39">
        <f t="shared" si="1"/>
        <v>0</v>
      </c>
      <c r="D39">
        <f t="shared" si="2"/>
        <v>28666.046971645661</v>
      </c>
      <c r="E39">
        <f t="shared" si="3"/>
        <v>349194.20406467165</v>
      </c>
      <c r="F39">
        <f t="shared" si="4"/>
        <v>304.07034713852289</v>
      </c>
      <c r="G39">
        <v>0</v>
      </c>
      <c r="H39">
        <f t="shared" si="5"/>
        <v>-1.0631311669584741E-3</v>
      </c>
      <c r="I39">
        <f t="shared" si="6"/>
        <v>332260.06613815919</v>
      </c>
      <c r="J39">
        <f t="shared" si="7"/>
        <v>152.03517356926145</v>
      </c>
      <c r="K39">
        <f t="shared" si="8"/>
        <v>0</v>
      </c>
      <c r="L39">
        <f t="shared" si="9"/>
        <v>754.07034713852318</v>
      </c>
      <c r="M39">
        <f t="shared" si="10"/>
        <v>38</v>
      </c>
    </row>
    <row r="40" spans="1:13" x14ac:dyDescent="0.2">
      <c r="A40">
        <f t="shared" si="11"/>
        <v>2472022.4060557787</v>
      </c>
      <c r="B40">
        <f t="shared" si="0"/>
        <v>3192.7386449544902</v>
      </c>
      <c r="C40">
        <f t="shared" si="1"/>
        <v>0</v>
      </c>
      <c r="D40">
        <f t="shared" si="2"/>
        <v>27911.97556137597</v>
      </c>
      <c r="E40">
        <f t="shared" si="3"/>
        <v>349194.20406467165</v>
      </c>
      <c r="F40">
        <f t="shared" si="4"/>
        <v>319.27386449544906</v>
      </c>
      <c r="G40">
        <v>0</v>
      </c>
      <c r="H40">
        <f t="shared" si="5"/>
        <v>1.366043070189748E-4</v>
      </c>
      <c r="I40">
        <f t="shared" si="6"/>
        <v>334551.85249081161</v>
      </c>
      <c r="J40">
        <f t="shared" si="7"/>
        <v>159.63693224772453</v>
      </c>
      <c r="K40">
        <f t="shared" si="8"/>
        <v>0</v>
      </c>
      <c r="L40">
        <f t="shared" si="9"/>
        <v>769.27386449544929</v>
      </c>
      <c r="M40">
        <f t="shared" si="10"/>
        <v>39</v>
      </c>
    </row>
    <row r="41" spans="1:13" x14ac:dyDescent="0.2">
      <c r="A41">
        <f t="shared" si="11"/>
        <v>2486664.7576296385</v>
      </c>
      <c r="B41">
        <f t="shared" si="0"/>
        <v>3352.3755772022146</v>
      </c>
      <c r="C41">
        <f t="shared" si="1"/>
        <v>0</v>
      </c>
      <c r="D41">
        <f t="shared" si="2"/>
        <v>27142.701833484829</v>
      </c>
      <c r="E41">
        <f t="shared" si="3"/>
        <v>349194.20406467165</v>
      </c>
      <c r="F41">
        <f t="shared" si="4"/>
        <v>335.2375577202215</v>
      </c>
      <c r="G41">
        <v>0</v>
      </c>
      <c r="H41">
        <f t="shared" si="5"/>
        <v>-3.209068102274653E-5</v>
      </c>
      <c r="I41">
        <f t="shared" si="6"/>
        <v>336533.47928830999</v>
      </c>
      <c r="J41">
        <f t="shared" si="7"/>
        <v>167.61877886011075</v>
      </c>
      <c r="K41">
        <f t="shared" si="8"/>
        <v>0</v>
      </c>
      <c r="L41">
        <f t="shared" si="9"/>
        <v>785.23755772022173</v>
      </c>
      <c r="M41">
        <f t="shared" si="10"/>
        <v>40</v>
      </c>
    </row>
    <row r="42" spans="1:13" x14ac:dyDescent="0.2">
      <c r="A42">
        <f t="shared" si="11"/>
        <v>2499325.4824060006</v>
      </c>
      <c r="B42">
        <f t="shared" si="0"/>
        <v>3519.9943560623251</v>
      </c>
      <c r="C42">
        <f t="shared" si="1"/>
        <v>0</v>
      </c>
      <c r="D42">
        <f t="shared" si="2"/>
        <v>26357.464243673927</v>
      </c>
      <c r="E42">
        <f t="shared" si="3"/>
        <v>349194.20406467165</v>
      </c>
      <c r="F42">
        <f t="shared" si="4"/>
        <v>351.99943560623251</v>
      </c>
      <c r="G42">
        <v>0</v>
      </c>
      <c r="H42">
        <f t="shared" si="5"/>
        <v>1.1124648676016373E-5</v>
      </c>
      <c r="I42">
        <f t="shared" si="6"/>
        <v>338246.92206189979</v>
      </c>
      <c r="J42">
        <f t="shared" si="7"/>
        <v>175.99971780311625</v>
      </c>
      <c r="K42">
        <f t="shared" si="8"/>
        <v>0</v>
      </c>
      <c r="L42">
        <f t="shared" si="9"/>
        <v>801.99943560623274</v>
      </c>
      <c r="M42">
        <f t="shared" si="10"/>
        <v>41</v>
      </c>
    </row>
    <row r="43" spans="1:13" x14ac:dyDescent="0.2">
      <c r="A43">
        <f t="shared" si="11"/>
        <v>2510272.7644087728</v>
      </c>
      <c r="B43">
        <f t="shared" si="0"/>
        <v>3695.9940738654414</v>
      </c>
      <c r="C43">
        <f t="shared" si="1"/>
        <v>0</v>
      </c>
      <c r="D43">
        <f t="shared" si="2"/>
        <v>25555.464819192341</v>
      </c>
      <c r="E43">
        <f t="shared" si="3"/>
        <v>349194.20406467165</v>
      </c>
      <c r="F43">
        <f t="shared" si="4"/>
        <v>369.59940738654416</v>
      </c>
      <c r="G43">
        <v>0</v>
      </c>
      <c r="H43">
        <f t="shared" si="5"/>
        <v>-5.1617930348949481E-6</v>
      </c>
      <c r="I43">
        <f t="shared" si="6"/>
        <v>339728.47557241603</v>
      </c>
      <c r="J43">
        <f t="shared" si="7"/>
        <v>184.79970369327208</v>
      </c>
      <c r="K43">
        <f t="shared" si="8"/>
        <v>0</v>
      </c>
      <c r="L43">
        <f t="shared" si="9"/>
        <v>819.59940738654439</v>
      </c>
      <c r="M43">
        <f t="shared" si="10"/>
        <v>42</v>
      </c>
    </row>
    <row r="44" spans="1:13" x14ac:dyDescent="0.2">
      <c r="A44">
        <f t="shared" si="11"/>
        <v>2519738.4929010286</v>
      </c>
      <c r="B44">
        <f t="shared" si="0"/>
        <v>3880.7937775587134</v>
      </c>
      <c r="C44">
        <f t="shared" si="1"/>
        <v>0</v>
      </c>
      <c r="D44">
        <f t="shared" si="2"/>
        <v>24735.865406644003</v>
      </c>
      <c r="E44">
        <f t="shared" si="3"/>
        <v>349194.20406467165</v>
      </c>
      <c r="F44">
        <f t="shared" si="4"/>
        <v>388.07937775587135</v>
      </c>
      <c r="G44">
        <v>0</v>
      </c>
      <c r="H44">
        <f t="shared" si="5"/>
        <v>3.0309834574542514E-6</v>
      </c>
      <c r="I44">
        <f t="shared" si="6"/>
        <v>341009.52261895634</v>
      </c>
      <c r="J44">
        <f t="shared" si="7"/>
        <v>194.03968887793567</v>
      </c>
      <c r="K44">
        <f t="shared" si="8"/>
        <v>0</v>
      </c>
      <c r="L44">
        <f t="shared" si="9"/>
        <v>838.07937775587163</v>
      </c>
      <c r="M44">
        <f t="shared" si="10"/>
        <v>43</v>
      </c>
    </row>
    <row r="45" spans="1:13" x14ac:dyDescent="0.2">
      <c r="A45">
        <f t="shared" si="11"/>
        <v>2527923.1743467436</v>
      </c>
      <c r="B45">
        <f t="shared" si="0"/>
        <v>4074.8334664366489</v>
      </c>
      <c r="C45">
        <f t="shared" si="1"/>
        <v>0</v>
      </c>
      <c r="D45">
        <f t="shared" si="2"/>
        <v>23897.786031919113</v>
      </c>
      <c r="E45">
        <f t="shared" si="3"/>
        <v>349194.20406467165</v>
      </c>
      <c r="F45">
        <f t="shared" si="4"/>
        <v>407.4833466436649</v>
      </c>
      <c r="G45">
        <v>0</v>
      </c>
      <c r="H45">
        <f t="shared" si="5"/>
        <v>-2.1718683041917946E-6</v>
      </c>
      <c r="I45">
        <f t="shared" si="6"/>
        <v>342117.19880061364</v>
      </c>
      <c r="J45">
        <f t="shared" si="7"/>
        <v>203.74167332183245</v>
      </c>
      <c r="K45">
        <f t="shared" si="8"/>
        <v>0</v>
      </c>
      <c r="L45">
        <f t="shared" si="9"/>
        <v>857.48334664366519</v>
      </c>
      <c r="M45">
        <f t="shared" si="10"/>
        <v>44</v>
      </c>
    </row>
    <row r="46" spans="1:13" x14ac:dyDescent="0.2">
      <c r="A46">
        <f t="shared" si="11"/>
        <v>2535000.1796108014</v>
      </c>
      <c r="B46">
        <f t="shared" si="0"/>
        <v>4278.5751397584818</v>
      </c>
      <c r="C46">
        <f t="shared" si="1"/>
        <v>0</v>
      </c>
      <c r="D46">
        <f t="shared" si="2"/>
        <v>23040.302683103579</v>
      </c>
      <c r="E46">
        <f t="shared" si="3"/>
        <v>349194.20406467165</v>
      </c>
      <c r="F46">
        <f t="shared" si="4"/>
        <v>427.85751397584818</v>
      </c>
      <c r="G46">
        <v>0</v>
      </c>
      <c r="H46">
        <f t="shared" si="5"/>
        <v>1.8512645470460269E-6</v>
      </c>
      <c r="I46">
        <f t="shared" si="6"/>
        <v>343074.96731249191</v>
      </c>
      <c r="J46">
        <f t="shared" si="7"/>
        <v>213.92875698792409</v>
      </c>
      <c r="K46">
        <f t="shared" si="8"/>
        <v>0</v>
      </c>
      <c r="L46">
        <f t="shared" si="9"/>
        <v>877.85751397584852</v>
      </c>
      <c r="M46">
        <f t="shared" si="10"/>
        <v>45</v>
      </c>
    </row>
    <row r="47" spans="1:13" x14ac:dyDescent="0.2">
      <c r="A47">
        <f t="shared" si="11"/>
        <v>2541119.4163629808</v>
      </c>
      <c r="B47">
        <f t="shared" si="0"/>
        <v>4492.5038967464052</v>
      </c>
      <c r="C47">
        <f t="shared" si="1"/>
        <v>0</v>
      </c>
      <c r="D47">
        <f t="shared" si="2"/>
        <v>22162.445170978997</v>
      </c>
      <c r="E47">
        <f t="shared" si="3"/>
        <v>349194.20406467165</v>
      </c>
      <c r="F47">
        <f t="shared" si="4"/>
        <v>449.25038967464053</v>
      </c>
      <c r="G47">
        <v>0</v>
      </c>
      <c r="H47">
        <f t="shared" si="5"/>
        <v>-1.8420130335831092E-6</v>
      </c>
      <c r="I47">
        <f t="shared" si="6"/>
        <v>343903.11595153995</v>
      </c>
      <c r="J47">
        <f t="shared" si="7"/>
        <v>224.62519483732027</v>
      </c>
      <c r="K47">
        <f t="shared" si="8"/>
        <v>0</v>
      </c>
      <c r="L47">
        <f t="shared" si="9"/>
        <v>899.25038967464081</v>
      </c>
      <c r="M47">
        <f t="shared" si="10"/>
        <v>46</v>
      </c>
    </row>
    <row r="48" spans="1:13" x14ac:dyDescent="0.2">
      <c r="A48">
        <f t="shared" si="11"/>
        <v>2546410.5044761123</v>
      </c>
      <c r="B48">
        <f t="shared" si="0"/>
        <v>4717.1290915837253</v>
      </c>
      <c r="C48">
        <f t="shared" si="1"/>
        <v>0</v>
      </c>
      <c r="D48">
        <f t="shared" si="2"/>
        <v>21263.194779462341</v>
      </c>
      <c r="E48">
        <f t="shared" si="3"/>
        <v>349194.20406467165</v>
      </c>
      <c r="F48">
        <f t="shared" si="4"/>
        <v>471.71290915837255</v>
      </c>
      <c r="G48">
        <v>0</v>
      </c>
      <c r="H48">
        <f t="shared" si="5"/>
        <v>2.1086494446946312E-6</v>
      </c>
      <c r="I48">
        <f t="shared" si="6"/>
        <v>344619.18685996049</v>
      </c>
      <c r="J48">
        <f t="shared" si="7"/>
        <v>235.85645457918628</v>
      </c>
      <c r="K48">
        <f t="shared" si="8"/>
        <v>0</v>
      </c>
      <c r="L48">
        <f t="shared" si="9"/>
        <v>921.71290915837278</v>
      </c>
      <c r="M48">
        <f t="shared" si="10"/>
        <v>47</v>
      </c>
    </row>
    <row r="49" spans="1:13" x14ac:dyDescent="0.2">
      <c r="A49">
        <f t="shared" si="11"/>
        <v>2550985.5216808235</v>
      </c>
      <c r="B49">
        <f t="shared" si="0"/>
        <v>4952.9855461629122</v>
      </c>
      <c r="C49">
        <f t="shared" si="1"/>
        <v>0</v>
      </c>
      <c r="D49">
        <f t="shared" si="2"/>
        <v>20341.481872412616</v>
      </c>
      <c r="E49">
        <f t="shared" si="3"/>
        <v>349194.20406467165</v>
      </c>
      <c r="F49">
        <f t="shared" si="4"/>
        <v>495.29855461629126</v>
      </c>
      <c r="G49">
        <v>0</v>
      </c>
      <c r="H49">
        <f t="shared" si="5"/>
        <v>-2.7454412582753771E-6</v>
      </c>
      <c r="I49">
        <f t="shared" si="6"/>
        <v>345238.34810917248</v>
      </c>
      <c r="J49">
        <f t="shared" si="7"/>
        <v>247.64927730814563</v>
      </c>
      <c r="K49">
        <f t="shared" si="8"/>
        <v>0</v>
      </c>
      <c r="L49">
        <f t="shared" si="9"/>
        <v>945.29855461629143</v>
      </c>
      <c r="M49">
        <f t="shared" si="10"/>
        <v>48</v>
      </c>
    </row>
    <row r="50" spans="1:13" x14ac:dyDescent="0.2">
      <c r="A50">
        <f t="shared" si="11"/>
        <v>2554941.3776363228</v>
      </c>
      <c r="B50">
        <f t="shared" si="0"/>
        <v>5200.6348234710576</v>
      </c>
      <c r="C50">
        <f t="shared" si="1"/>
        <v>0</v>
      </c>
      <c r="D50">
        <f t="shared" si="2"/>
        <v>19396.183315050883</v>
      </c>
      <c r="E50">
        <f t="shared" si="3"/>
        <v>349194.20406467165</v>
      </c>
      <c r="F50">
        <f t="shared" si="4"/>
        <v>520.06348234710583</v>
      </c>
      <c r="G50">
        <v>0</v>
      </c>
      <c r="H50">
        <f t="shared" si="5"/>
        <v>4.0278090925033283E-6</v>
      </c>
      <c r="I50">
        <f t="shared" si="6"/>
        <v>345773.71499535319</v>
      </c>
      <c r="J50">
        <f t="shared" si="7"/>
        <v>260.03174117355292</v>
      </c>
      <c r="K50">
        <f t="shared" si="8"/>
        <v>0</v>
      </c>
      <c r="L50">
        <f t="shared" si="9"/>
        <v>970.06348234710595</v>
      </c>
      <c r="M50">
        <f t="shared" si="10"/>
        <v>49</v>
      </c>
    </row>
    <row r="51" spans="1:13" x14ac:dyDescent="0.2">
      <c r="A51">
        <f t="shared" si="11"/>
        <v>2558361.8667056416</v>
      </c>
      <c r="B51">
        <f t="shared" si="0"/>
        <v>5460.6665646446099</v>
      </c>
      <c r="C51">
        <f t="shared" si="1"/>
        <v>0</v>
      </c>
      <c r="D51">
        <f t="shared" si="2"/>
        <v>18426.119836731588</v>
      </c>
      <c r="E51">
        <f t="shared" si="3"/>
        <v>349194.20406467165</v>
      </c>
      <c r="F51">
        <f t="shared" si="4"/>
        <v>546.06665646446106</v>
      </c>
      <c r="G51">
        <v>0</v>
      </c>
      <c r="H51">
        <f t="shared" si="5"/>
        <v>-6.607396775129659E-6</v>
      </c>
      <c r="I51">
        <f t="shared" si="6"/>
        <v>346236.62785235723</v>
      </c>
      <c r="J51">
        <f t="shared" si="7"/>
        <v>273.03332823223053</v>
      </c>
      <c r="K51">
        <f t="shared" si="8"/>
        <v>0</v>
      </c>
      <c r="L51">
        <f t="shared" si="9"/>
        <v>996.06665646446118</v>
      </c>
      <c r="M51">
        <f t="shared" si="10"/>
        <v>50</v>
      </c>
    </row>
    <row r="52" spans="1:13" x14ac:dyDescent="0.2">
      <c r="A52">
        <f t="shared" si="11"/>
        <v>2561319.442917956</v>
      </c>
      <c r="B52">
        <f t="shared" si="0"/>
        <v>5733.6998928768398</v>
      </c>
      <c r="C52">
        <f t="shared" si="1"/>
        <v>0</v>
      </c>
      <c r="D52">
        <f t="shared" si="2"/>
        <v>17430.053173659733</v>
      </c>
      <c r="E52">
        <f t="shared" si="3"/>
        <v>349194.20406467165</v>
      </c>
      <c r="F52">
        <f t="shared" si="4"/>
        <v>573.36998928768401</v>
      </c>
      <c r="G52">
        <v>0</v>
      </c>
      <c r="H52">
        <f t="shared" si="5"/>
        <v>1.2041759904244483E-5</v>
      </c>
      <c r="I52">
        <f t="shared" si="6"/>
        <v>346636.89226674463</v>
      </c>
      <c r="J52">
        <f t="shared" si="7"/>
        <v>286.684994643842</v>
      </c>
      <c r="K52">
        <f t="shared" si="8"/>
        <v>0</v>
      </c>
      <c r="L52">
        <f t="shared" si="9"/>
        <v>1023.3699892876841</v>
      </c>
      <c r="M52">
        <f t="shared" si="10"/>
        <v>51</v>
      </c>
    </row>
    <row r="53" spans="1:13" x14ac:dyDescent="0.2">
      <c r="A53">
        <f t="shared" si="11"/>
        <v>2563876.7547158832</v>
      </c>
      <c r="B53">
        <f t="shared" si="0"/>
        <v>6020.3848875206813</v>
      </c>
      <c r="C53">
        <f t="shared" si="1"/>
        <v>0</v>
      </c>
      <c r="D53">
        <f t="shared" si="2"/>
        <v>16406.683196413811</v>
      </c>
      <c r="E53">
        <f t="shared" si="3"/>
        <v>349194.20406467165</v>
      </c>
      <c r="F53">
        <f t="shared" si="4"/>
        <v>602.03848875206813</v>
      </c>
      <c r="G53">
        <v>0</v>
      </c>
      <c r="H53">
        <f t="shared" si="5"/>
        <v>-2.4247166422621682E-5</v>
      </c>
      <c r="I53">
        <f t="shared" si="6"/>
        <v>346982.98678324145</v>
      </c>
      <c r="J53">
        <f t="shared" si="7"/>
        <v>301.01924437603407</v>
      </c>
      <c r="K53">
        <f t="shared" si="8"/>
        <v>0</v>
      </c>
      <c r="L53">
        <f t="shared" si="9"/>
        <v>1052.0384887520684</v>
      </c>
      <c r="M53">
        <f t="shared" si="10"/>
        <v>52</v>
      </c>
    </row>
    <row r="54" spans="1:13" x14ac:dyDescent="0.2">
      <c r="A54">
        <f t="shared" si="11"/>
        <v>2566087.9719973137</v>
      </c>
      <c r="B54">
        <f t="shared" si="0"/>
        <v>6321.4041318967147</v>
      </c>
      <c r="C54">
        <f t="shared" si="1"/>
        <v>0</v>
      </c>
      <c r="D54">
        <f t="shared" si="2"/>
        <v>15354.644683414577</v>
      </c>
      <c r="E54">
        <f t="shared" si="3"/>
        <v>349194.20406467165</v>
      </c>
      <c r="F54">
        <f t="shared" si="4"/>
        <v>632.14041318967156</v>
      </c>
      <c r="G54">
        <v>0</v>
      </c>
      <c r="H54">
        <f t="shared" si="5"/>
        <v>5.3689759161921959E-5</v>
      </c>
      <c r="I54">
        <f t="shared" si="6"/>
        <v>347282.24250032153</v>
      </c>
      <c r="J54">
        <f t="shared" si="7"/>
        <v>316.07020659483578</v>
      </c>
      <c r="K54">
        <f t="shared" si="8"/>
        <v>0</v>
      </c>
      <c r="L54">
        <f t="shared" si="9"/>
        <v>1082.1404131896718</v>
      </c>
      <c r="M54">
        <f t="shared" si="10"/>
        <v>53</v>
      </c>
    </row>
    <row r="55" spans="1:13" x14ac:dyDescent="0.2">
      <c r="A55">
        <f t="shared" si="11"/>
        <v>2567999.9335616636</v>
      </c>
      <c r="B55">
        <f t="shared" si="0"/>
        <v>6637.474338491551</v>
      </c>
      <c r="C55">
        <f t="shared" si="1"/>
        <v>0</v>
      </c>
      <c r="D55">
        <f t="shared" si="2"/>
        <v>14272.504323914663</v>
      </c>
      <c r="E55">
        <f t="shared" si="3"/>
        <v>349194.20406467165</v>
      </c>
      <c r="F55">
        <f t="shared" si="4"/>
        <v>663.74743384915519</v>
      </c>
      <c r="G55">
        <v>0</v>
      </c>
      <c r="H55">
        <f t="shared" si="5"/>
        <v>-1.3019674746085519E-4</v>
      </c>
      <c r="I55">
        <f t="shared" si="6"/>
        <v>347540.99836017034</v>
      </c>
      <c r="J55">
        <f t="shared" si="7"/>
        <v>331.87371692457759</v>
      </c>
      <c r="K55">
        <f t="shared" si="8"/>
        <v>0</v>
      </c>
      <c r="L55">
        <f t="shared" si="9"/>
        <v>1113.7474338491554</v>
      </c>
      <c r="M55">
        <f t="shared" si="10"/>
        <v>54</v>
      </c>
    </row>
    <row r="56" spans="1:13" x14ac:dyDescent="0.2">
      <c r="A56">
        <f t="shared" si="11"/>
        <v>2569653.1392661645</v>
      </c>
      <c r="B56">
        <f t="shared" si="0"/>
        <v>6969.3480554161288</v>
      </c>
      <c r="C56">
        <f t="shared" si="1"/>
        <v>0</v>
      </c>
      <c r="D56">
        <f t="shared" si="2"/>
        <v>13158.75675986876</v>
      </c>
      <c r="E56">
        <f t="shared" si="3"/>
        <v>349194.20406467165</v>
      </c>
      <c r="F56">
        <f t="shared" si="4"/>
        <v>696.93480554161295</v>
      </c>
      <c r="G56">
        <v>0</v>
      </c>
      <c r="H56">
        <f t="shared" si="5"/>
        <v>3.4453080423683355E-4</v>
      </c>
      <c r="I56">
        <f t="shared" si="6"/>
        <v>347764.73542243737</v>
      </c>
      <c r="J56">
        <f t="shared" si="7"/>
        <v>348.46740277080647</v>
      </c>
      <c r="K56">
        <f t="shared" si="8"/>
        <v>0</v>
      </c>
      <c r="L56">
        <f t="shared" si="9"/>
        <v>1146.9348055416133</v>
      </c>
      <c r="M56">
        <f t="shared" si="10"/>
        <v>55</v>
      </c>
    </row>
    <row r="57" spans="1:13" x14ac:dyDescent="0.2">
      <c r="A57">
        <f t="shared" si="11"/>
        <v>2571082.6079083984</v>
      </c>
      <c r="B57">
        <f t="shared" si="0"/>
        <v>7317.8154581869358</v>
      </c>
      <c r="C57">
        <f t="shared" si="1"/>
        <v>0</v>
      </c>
      <c r="D57">
        <f t="shared" si="2"/>
        <v>12011.822298857951</v>
      </c>
      <c r="E57">
        <f t="shared" si="3"/>
        <v>349194.20406467165</v>
      </c>
      <c r="F57">
        <f t="shared" si="4"/>
        <v>731.78154581869364</v>
      </c>
      <c r="G57">
        <v>0</v>
      </c>
      <c r="H57">
        <f t="shared" si="5"/>
        <v>-9.9174695490358475E-4</v>
      </c>
      <c r="I57">
        <f t="shared" si="6"/>
        <v>347958.19296601193</v>
      </c>
      <c r="J57">
        <f t="shared" si="7"/>
        <v>365.89077290934682</v>
      </c>
      <c r="K57">
        <f t="shared" si="8"/>
        <v>0</v>
      </c>
      <c r="L57">
        <f t="shared" si="9"/>
        <v>1181.781545818694</v>
      </c>
      <c r="M57">
        <f t="shared" si="10"/>
        <v>56</v>
      </c>
    </row>
    <row r="58" spans="1:13" x14ac:dyDescent="0.2">
      <c r="A58">
        <f t="shared" si="11"/>
        <v>2572318.619007058</v>
      </c>
      <c r="B58">
        <f t="shared" si="0"/>
        <v>7683.706231096282</v>
      </c>
      <c r="C58">
        <f t="shared" si="1"/>
        <v>0</v>
      </c>
      <c r="D58">
        <f t="shared" si="2"/>
        <v>10830.039761292303</v>
      </c>
      <c r="E58">
        <f t="shared" si="3"/>
        <v>349194.20406467165</v>
      </c>
      <c r="F58">
        <f t="shared" si="4"/>
        <v>768.37062310962824</v>
      </c>
      <c r="G58">
        <v>0</v>
      </c>
      <c r="H58">
        <f t="shared" si="5"/>
        <v>3.0967009282351224E-3</v>
      </c>
      <c r="I58">
        <f t="shared" si="6"/>
        <v>348125.46887813264</v>
      </c>
      <c r="J58">
        <f t="shared" si="7"/>
        <v>384.18531155481412</v>
      </c>
      <c r="K58">
        <f t="shared" si="8"/>
        <v>0</v>
      </c>
      <c r="L58">
        <f t="shared" si="9"/>
        <v>1218.3706231096287</v>
      </c>
      <c r="M58">
        <f t="shared" si="10"/>
        <v>57</v>
      </c>
    </row>
    <row r="59" spans="1:13" x14ac:dyDescent="0.2">
      <c r="A59">
        <f t="shared" si="11"/>
        <v>2573387.3541935966</v>
      </c>
      <c r="B59">
        <f t="shared" si="0"/>
        <v>8067.8915426510966</v>
      </c>
      <c r="C59">
        <f t="shared" si="1"/>
        <v>0</v>
      </c>
      <c r="D59">
        <f t="shared" si="2"/>
        <v>9611.672234883601</v>
      </c>
      <c r="E59">
        <f t="shared" si="3"/>
        <v>349194.20406467165</v>
      </c>
      <c r="F59">
        <f t="shared" si="4"/>
        <v>806.78915426510969</v>
      </c>
      <c r="G59">
        <v>0</v>
      </c>
      <c r="H59">
        <f t="shared" si="5"/>
        <v>-1.0462496296215052E-2</v>
      </c>
      <c r="I59">
        <f t="shared" si="6"/>
        <v>348270.10645730776</v>
      </c>
      <c r="J59">
        <f t="shared" si="7"/>
        <v>403.39457713255484</v>
      </c>
      <c r="K59">
        <f t="shared" si="8"/>
        <v>0</v>
      </c>
      <c r="L59">
        <f t="shared" si="9"/>
        <v>1256.7891542651103</v>
      </c>
      <c r="M59">
        <f t="shared" si="10"/>
        <v>58</v>
      </c>
    </row>
    <row r="60" spans="1:13" x14ac:dyDescent="0.2">
      <c r="A60">
        <f t="shared" si="11"/>
        <v>2574311.4518009601</v>
      </c>
      <c r="B60">
        <f t="shared" si="0"/>
        <v>8471.2861197836519</v>
      </c>
      <c r="C60">
        <f t="shared" si="1"/>
        <v>0</v>
      </c>
      <c r="D60">
        <f t="shared" si="2"/>
        <v>8354.8726181221937</v>
      </c>
      <c r="E60">
        <f t="shared" si="3"/>
        <v>349194.20406467165</v>
      </c>
      <c r="F60">
        <f t="shared" si="4"/>
        <v>847.12861197836526</v>
      </c>
      <c r="G60">
        <v>0</v>
      </c>
      <c r="H60">
        <f t="shared" si="5"/>
        <v>3.8162207175846188E-2</v>
      </c>
      <c r="I60">
        <f t="shared" si="6"/>
        <v>348395.1694687386</v>
      </c>
      <c r="J60">
        <f t="shared" si="7"/>
        <v>423.56430598918263</v>
      </c>
      <c r="K60">
        <f t="shared" si="8"/>
        <v>0</v>
      </c>
      <c r="L60">
        <f t="shared" si="9"/>
        <v>1297.1286119783658</v>
      </c>
      <c r="M60">
        <f t="shared" si="10"/>
        <v>59</v>
      </c>
    </row>
    <row r="61" spans="1:13" x14ac:dyDescent="0.2">
      <c r="A61">
        <f t="shared" si="11"/>
        <v>2575110.4863968934</v>
      </c>
      <c r="B61">
        <f t="shared" si="0"/>
        <v>8894.8504257728346</v>
      </c>
      <c r="C61">
        <f t="shared" si="1"/>
        <v>0</v>
      </c>
      <c r="D61">
        <f t="shared" si="2"/>
        <v>7057.7821683510047</v>
      </c>
      <c r="E61">
        <f t="shared" si="3"/>
        <v>349194.20406467165</v>
      </c>
      <c r="F61">
        <f t="shared" si="4"/>
        <v>889.48504257728348</v>
      </c>
      <c r="G61">
        <v>0</v>
      </c>
      <c r="H61">
        <f t="shared" si="5"/>
        <v>-0.14997366881264534</v>
      </c>
      <c r="I61">
        <f t="shared" si="6"/>
        <v>348503.30704209505</v>
      </c>
      <c r="J61">
        <f t="shared" si="7"/>
        <v>444.74252128864174</v>
      </c>
      <c r="K61">
        <f t="shared" si="8"/>
        <v>0</v>
      </c>
      <c r="L61">
        <f t="shared" si="9"/>
        <v>1339.485042577284</v>
      </c>
      <c r="M61">
        <f t="shared" si="10"/>
        <v>60</v>
      </c>
    </row>
    <row r="62" spans="1:13" x14ac:dyDescent="0.2">
      <c r="A62">
        <f t="shared" si="11"/>
        <v>2575801.3834194699</v>
      </c>
      <c r="B62">
        <f t="shared" si="0"/>
        <v>9339.5929470614774</v>
      </c>
      <c r="C62">
        <f t="shared" si="1"/>
        <v>0</v>
      </c>
      <c r="D62">
        <f t="shared" si="2"/>
        <v>5718.1471521049079</v>
      </c>
      <c r="E62">
        <f t="shared" si="3"/>
        <v>349194.20406467165</v>
      </c>
      <c r="F62">
        <f t="shared" si="4"/>
        <v>933.95929470614783</v>
      </c>
      <c r="G62">
        <v>0</v>
      </c>
      <c r="H62">
        <f t="shared" si="5"/>
        <v>0.63384800869972013</v>
      </c>
      <c r="I62">
        <f t="shared" si="6"/>
        <v>348596.80978633277</v>
      </c>
      <c r="J62">
        <f t="shared" si="7"/>
        <v>466.97964735307391</v>
      </c>
      <c r="K62">
        <f t="shared" si="8"/>
        <v>0</v>
      </c>
      <c r="L62">
        <f t="shared" si="9"/>
        <v>1383.9592947061483</v>
      </c>
      <c r="M62">
        <f t="shared" si="10"/>
        <v>61</v>
      </c>
    </row>
    <row r="63" spans="1:13" x14ac:dyDescent="0.2">
      <c r="A63">
        <f t="shared" si="11"/>
        <v>2576398.777697809</v>
      </c>
      <c r="B63">
        <f t="shared" si="0"/>
        <v>9806.5725944145524</v>
      </c>
      <c r="C63">
        <f t="shared" si="1"/>
        <v>0</v>
      </c>
      <c r="D63">
        <f t="shared" si="2"/>
        <v>4334.8217054074594</v>
      </c>
      <c r="E63">
        <f t="shared" si="3"/>
        <v>349194.20406467165</v>
      </c>
      <c r="F63">
        <f t="shared" si="4"/>
        <v>980.65725944145527</v>
      </c>
      <c r="G63">
        <v>0</v>
      </c>
      <c r="H63">
        <f t="shared" si="5"/>
        <v>-2.876221656693168</v>
      </c>
      <c r="I63">
        <f t="shared" si="6"/>
        <v>348677.65831019578</v>
      </c>
      <c r="J63">
        <f t="shared" si="7"/>
        <v>490.32862972072763</v>
      </c>
      <c r="K63">
        <f t="shared" si="8"/>
        <v>0</v>
      </c>
      <c r="L63">
        <f t="shared" si="9"/>
        <v>1430.6572594414558</v>
      </c>
      <c r="M63">
        <f t="shared" si="10"/>
        <v>62</v>
      </c>
    </row>
    <row r="64" spans="1:13" x14ac:dyDescent="0.2">
      <c r="A64">
        <f t="shared" si="11"/>
        <v>2576915.323452285</v>
      </c>
      <c r="B64">
        <f t="shared" si="0"/>
        <v>10296.901224135281</v>
      </c>
      <c r="C64">
        <f t="shared" si="1"/>
        <v>0</v>
      </c>
      <c r="D64">
        <f t="shared" si="2"/>
        <v>2901.2882243093109</v>
      </c>
      <c r="E64">
        <f t="shared" si="3"/>
        <v>349194.20406467165</v>
      </c>
      <c r="F64">
        <f t="shared" si="4"/>
        <v>1029.6901224135281</v>
      </c>
      <c r="G64">
        <v>0</v>
      </c>
      <c r="H64">
        <f t="shared" si="5"/>
        <v>13.991670218405856</v>
      </c>
      <c r="I64">
        <f t="shared" si="6"/>
        <v>348747.56517618243</v>
      </c>
      <c r="J64">
        <f t="shared" si="7"/>
        <v>514.84506120676406</v>
      </c>
      <c r="K64">
        <f t="shared" si="8"/>
        <v>0</v>
      </c>
      <c r="L64">
        <f t="shared" si="9"/>
        <v>1479.6901224135288</v>
      </c>
      <c r="M64">
        <f t="shared" si="10"/>
        <v>63</v>
      </c>
    </row>
    <row r="65" spans="1:13" x14ac:dyDescent="0.2">
      <c r="A65">
        <f t="shared" si="11"/>
        <v>2577361.962340774</v>
      </c>
      <c r="B65">
        <f t="shared" si="0"/>
        <v>10811.746285342044</v>
      </c>
      <c r="C65">
        <f t="shared" si="1"/>
        <v>0</v>
      </c>
      <c r="D65">
        <f t="shared" si="2"/>
        <v>1435.589772114188</v>
      </c>
      <c r="E65">
        <f t="shared" si="3"/>
        <v>349194.20406467165</v>
      </c>
      <c r="F65">
        <f t="shared" si="4"/>
        <v>1081.1746285342044</v>
      </c>
      <c r="G65">
        <v>0</v>
      </c>
      <c r="H65">
        <f t="shared" si="5"/>
        <v>-72.866251902908573</v>
      </c>
      <c r="I65">
        <f t="shared" si="6"/>
        <v>348808.0111766606</v>
      </c>
      <c r="J65">
        <f t="shared" si="7"/>
        <v>540.58731426710222</v>
      </c>
      <c r="K65">
        <f t="shared" si="8"/>
        <v>0</v>
      </c>
      <c r="L65">
        <f t="shared" si="9"/>
        <v>1531.1746285342051</v>
      </c>
      <c r="M65">
        <f t="shared" si="10"/>
        <v>64</v>
      </c>
    </row>
    <row r="66" spans="1:13" x14ac:dyDescent="0.2">
      <c r="A66">
        <f t="shared" si="11"/>
        <v>2577748.1552287852</v>
      </c>
      <c r="B66">
        <f t="shared" si="0"/>
        <v>11352.333599609146</v>
      </c>
      <c r="C66">
        <f t="shared" si="1"/>
        <v>0</v>
      </c>
      <c r="D66">
        <f t="shared" si="2"/>
        <v>0</v>
      </c>
      <c r="E66">
        <f t="shared" si="3"/>
        <v>349194.20406467165</v>
      </c>
      <c r="F66">
        <f t="shared" si="4"/>
        <v>1135.2333599609146</v>
      </c>
      <c r="G66">
        <v>0</v>
      </c>
      <c r="H66">
        <f t="shared" si="5"/>
        <v>405.73549603083148</v>
      </c>
      <c r="I66">
        <f t="shared" si="6"/>
        <v>348860.27670054353</v>
      </c>
      <c r="J66">
        <f t="shared" si="7"/>
        <v>567.61667998045732</v>
      </c>
      <c r="K66">
        <f t="shared" si="8"/>
        <v>0</v>
      </c>
      <c r="L66">
        <f t="shared" si="9"/>
        <v>1585.2333599609153</v>
      </c>
      <c r="M66">
        <f t="shared" si="10"/>
        <v>65</v>
      </c>
    </row>
    <row r="67" spans="1:13" x14ac:dyDescent="0.2">
      <c r="A67">
        <f t="shared" si="11"/>
        <v>2578082.0825929134</v>
      </c>
      <c r="B67">
        <f t="shared" si="0"/>
        <v>11919.950279589602</v>
      </c>
      <c r="C67">
        <f t="shared" si="1"/>
        <v>0</v>
      </c>
      <c r="D67">
        <f t="shared" ref="D67:D99" si="12">IF(D66+H66-L66 &gt; 0, D66+H66-L66, 0)</f>
        <v>0</v>
      </c>
      <c r="E67">
        <f t="shared" si="3"/>
        <v>349194.20406467165</v>
      </c>
      <c r="F67">
        <f t="shared" ref="F67:F99" si="13">$R$10*B67</f>
        <v>1191.9950279589602</v>
      </c>
      <c r="G67">
        <v>0</v>
      </c>
      <c r="H67">
        <f t="shared" si="5"/>
        <v>-2412.7603008397609</v>
      </c>
      <c r="I67">
        <f t="shared" si="6"/>
        <v>348905.4688549483</v>
      </c>
      <c r="J67">
        <f t="shared" si="7"/>
        <v>595.99751397948012</v>
      </c>
      <c r="K67">
        <f t="shared" si="8"/>
        <v>0</v>
      </c>
      <c r="L67">
        <f t="shared" si="9"/>
        <v>1641.9950279589609</v>
      </c>
      <c r="M67">
        <f t="shared" si="10"/>
        <v>66</v>
      </c>
    </row>
    <row r="68" spans="1:13" x14ac:dyDescent="0.2">
      <c r="A68">
        <f t="shared" ref="A68:A99" si="14">A67+E67-I67</f>
        <v>2578370.8178026364</v>
      </c>
      <c r="B68">
        <f t="shared" ref="B68:B99" si="15">B67+F67-J67</f>
        <v>12515.947793569081</v>
      </c>
      <c r="C68">
        <f t="shared" ref="C68:C99" si="16">IF(C67+G67-K67 &gt; 0, C67+G67-K67, 0)</f>
        <v>0</v>
      </c>
      <c r="D68">
        <f t="shared" si="12"/>
        <v>0</v>
      </c>
      <c r="E68">
        <f t="shared" ref="E68:E99" si="17">((E67)^(1+ABS(C68-C67)/$C$2))</f>
        <v>349194.20406467165</v>
      </c>
      <c r="F68">
        <f t="shared" si="13"/>
        <v>1251.5947793569082</v>
      </c>
      <c r="G68">
        <v>0</v>
      </c>
      <c r="H68">
        <f t="shared" ref="H68:H99" si="18">IF(B68 &lt;3*$B$2, (B68-B67)*$R$7 +H67, H67*(1 - ((B68-3*$B$2)/(3*$B$2))))</f>
        <v>15306.467374124797</v>
      </c>
      <c r="I68">
        <f t="shared" ref="I68:I99" si="19">A68*EXP(-$R$14)</f>
        <v>348944.54491633654</v>
      </c>
      <c r="J68">
        <f t="shared" ref="J68:J99" si="20">$R$11*B68</f>
        <v>625.79738967845412</v>
      </c>
      <c r="K68">
        <f t="shared" ref="K68:K99" si="21">IF(C68 &gt; 0, K67+(B68-B67)*$R$9, 0)</f>
        <v>0</v>
      </c>
      <c r="L68">
        <f t="shared" ref="L68:L99" si="22">L67+(B68-B67)*$R$8</f>
        <v>1701.5947793569087</v>
      </c>
      <c r="M68">
        <f t="shared" ref="M68:M99" si="23">M67+1</f>
        <v>67</v>
      </c>
    </row>
    <row r="69" spans="1:13" x14ac:dyDescent="0.2">
      <c r="A69">
        <f t="shared" si="14"/>
        <v>2578620.4769509714</v>
      </c>
      <c r="B69">
        <f t="shared" si="15"/>
        <v>13141.745183247536</v>
      </c>
      <c r="C69">
        <f t="shared" si="16"/>
        <v>0</v>
      </c>
      <c r="D69">
        <f t="shared" si="12"/>
        <v>13604.872594767889</v>
      </c>
      <c r="E69">
        <f t="shared" si="17"/>
        <v>349194.20406467165</v>
      </c>
      <c r="F69">
        <f t="shared" si="13"/>
        <v>1314.1745183247538</v>
      </c>
      <c r="G69">
        <v>0</v>
      </c>
      <c r="H69">
        <f t="shared" si="18"/>
        <v>-103489.52784271048</v>
      </c>
      <c r="I69">
        <f t="shared" si="19"/>
        <v>348978.33260788902</v>
      </c>
      <c r="J69">
        <f t="shared" si="20"/>
        <v>657.08725916237688</v>
      </c>
      <c r="K69">
        <f t="shared" si="21"/>
        <v>0</v>
      </c>
      <c r="L69">
        <f t="shared" si="22"/>
        <v>1764.1745183247542</v>
      </c>
      <c r="M69">
        <f t="shared" si="23"/>
        <v>68</v>
      </c>
    </row>
    <row r="70" spans="1:13" x14ac:dyDescent="0.2">
      <c r="A70">
        <f t="shared" si="14"/>
        <v>2578836.3484077542</v>
      </c>
      <c r="B70">
        <f t="shared" si="15"/>
        <v>13798.832442409912</v>
      </c>
      <c r="C70">
        <f t="shared" si="16"/>
        <v>0</v>
      </c>
      <c r="D70">
        <f t="shared" si="12"/>
        <v>0</v>
      </c>
      <c r="E70">
        <f t="shared" si="17"/>
        <v>349194.20406467165</v>
      </c>
      <c r="F70">
        <f t="shared" si="13"/>
        <v>1379.8832442409912</v>
      </c>
      <c r="G70">
        <v>0</v>
      </c>
      <c r="H70">
        <f t="shared" si="18"/>
        <v>745044.04714503058</v>
      </c>
      <c r="I70">
        <f t="shared" si="19"/>
        <v>349007.54763263545</v>
      </c>
      <c r="J70">
        <f t="shared" si="20"/>
        <v>689.94162212049559</v>
      </c>
      <c r="K70">
        <f t="shared" si="21"/>
        <v>0</v>
      </c>
      <c r="L70">
        <f t="shared" si="22"/>
        <v>1829.8832442409919</v>
      </c>
      <c r="M70">
        <f t="shared" si="23"/>
        <v>69</v>
      </c>
    </row>
    <row r="71" spans="1:13" x14ac:dyDescent="0.2">
      <c r="A71">
        <f t="shared" si="14"/>
        <v>2579023.0048397901</v>
      </c>
      <c r="B71">
        <f t="shared" si="15"/>
        <v>14488.774064530407</v>
      </c>
      <c r="C71">
        <f t="shared" si="16"/>
        <v>0</v>
      </c>
      <c r="D71">
        <f t="shared" si="12"/>
        <v>743214.16390078957</v>
      </c>
      <c r="E71">
        <f t="shared" si="17"/>
        <v>349194.20406467165</v>
      </c>
      <c r="F71">
        <f t="shared" si="13"/>
        <v>1448.8774064530407</v>
      </c>
      <c r="G71">
        <v>0</v>
      </c>
      <c r="H71">
        <f t="shared" si="18"/>
        <v>-5706428.4838483986</v>
      </c>
      <c r="I71">
        <f t="shared" si="19"/>
        <v>349032.80883373297</v>
      </c>
      <c r="J71">
        <f t="shared" si="20"/>
        <v>724.43870322652037</v>
      </c>
      <c r="K71">
        <f t="shared" si="21"/>
        <v>0</v>
      </c>
      <c r="L71">
        <f t="shared" si="22"/>
        <v>1898.8774064530414</v>
      </c>
      <c r="M71">
        <f t="shared" si="23"/>
        <v>70</v>
      </c>
    </row>
    <row r="72" spans="1:13" x14ac:dyDescent="0.2">
      <c r="A72">
        <f t="shared" si="14"/>
        <v>2579184.4000707287</v>
      </c>
      <c r="B72">
        <f t="shared" si="15"/>
        <v>15213.212767756928</v>
      </c>
      <c r="C72">
        <f t="shared" si="16"/>
        <v>0</v>
      </c>
      <c r="D72">
        <f t="shared" si="12"/>
        <v>0</v>
      </c>
      <c r="E72">
        <f t="shared" si="17"/>
        <v>349194.20406467165</v>
      </c>
      <c r="F72">
        <f t="shared" si="13"/>
        <v>1521.3212767756929</v>
      </c>
      <c r="G72">
        <v>0</v>
      </c>
      <c r="H72">
        <f t="shared" si="18"/>
        <v>46462550.144819379</v>
      </c>
      <c r="I72">
        <f t="shared" si="19"/>
        <v>349054.65130302508</v>
      </c>
      <c r="J72">
        <f t="shared" si="20"/>
        <v>760.66063838784646</v>
      </c>
      <c r="K72">
        <f t="shared" si="21"/>
        <v>0</v>
      </c>
      <c r="L72">
        <f t="shared" si="22"/>
        <v>1971.3212767756934</v>
      </c>
      <c r="M72">
        <f t="shared" si="23"/>
        <v>71</v>
      </c>
    </row>
    <row r="73" spans="1:13" x14ac:dyDescent="0.2">
      <c r="A73">
        <f t="shared" si="14"/>
        <v>2579323.9528323757</v>
      </c>
      <c r="B73">
        <f t="shared" si="15"/>
        <v>15973.873406144776</v>
      </c>
      <c r="C73">
        <f t="shared" si="16"/>
        <v>0</v>
      </c>
      <c r="D73">
        <f t="shared" si="12"/>
        <v>46460578.823542602</v>
      </c>
      <c r="E73">
        <f t="shared" si="17"/>
        <v>349194.20406467165</v>
      </c>
      <c r="F73">
        <f t="shared" si="13"/>
        <v>1597.3873406144776</v>
      </c>
      <c r="G73">
        <v>0</v>
      </c>
      <c r="H73">
        <f t="shared" si="18"/>
        <v>-401866162.47036016</v>
      </c>
      <c r="I73">
        <f t="shared" si="19"/>
        <v>349073.537715549</v>
      </c>
      <c r="J73">
        <f t="shared" si="20"/>
        <v>798.69367030723879</v>
      </c>
      <c r="K73">
        <f t="shared" si="21"/>
        <v>0</v>
      </c>
      <c r="L73">
        <f t="shared" si="22"/>
        <v>2047.3873406144783</v>
      </c>
      <c r="M73">
        <f t="shared" si="23"/>
        <v>72</v>
      </c>
    </row>
    <row r="74" spans="1:13" x14ac:dyDescent="0.2">
      <c r="A74">
        <f t="shared" si="14"/>
        <v>2579444.6191814984</v>
      </c>
      <c r="B74">
        <f t="shared" si="15"/>
        <v>16772.567076452015</v>
      </c>
      <c r="C74">
        <f t="shared" si="16"/>
        <v>0</v>
      </c>
      <c r="D74">
        <f t="shared" si="12"/>
        <v>0</v>
      </c>
      <c r="E74">
        <f t="shared" si="17"/>
        <v>349194.20406467165</v>
      </c>
      <c r="F74">
        <f t="shared" si="13"/>
        <v>1677.2567076452015</v>
      </c>
      <c r="G74">
        <v>0</v>
      </c>
      <c r="H74">
        <f t="shared" si="18"/>
        <v>3689819118.9195991</v>
      </c>
      <c r="I74">
        <f t="shared" si="19"/>
        <v>349089.86813008465</v>
      </c>
      <c r="J74">
        <f t="shared" si="20"/>
        <v>838.62835382260073</v>
      </c>
      <c r="K74">
        <f t="shared" si="21"/>
        <v>0</v>
      </c>
      <c r="L74">
        <f t="shared" si="22"/>
        <v>2127.2567076452024</v>
      </c>
      <c r="M74">
        <f t="shared" si="23"/>
        <v>73</v>
      </c>
    </row>
    <row r="75" spans="1:13" x14ac:dyDescent="0.2">
      <c r="A75">
        <f t="shared" si="14"/>
        <v>2579548.9551160852</v>
      </c>
      <c r="B75">
        <f t="shared" si="15"/>
        <v>17611.195430274613</v>
      </c>
      <c r="C75">
        <f t="shared" si="16"/>
        <v>0</v>
      </c>
      <c r="D75">
        <f t="shared" si="12"/>
        <v>3689816991.6628914</v>
      </c>
      <c r="E75">
        <f t="shared" si="17"/>
        <v>349194.20406467165</v>
      </c>
      <c r="F75">
        <f t="shared" si="13"/>
        <v>1761.1195430274613</v>
      </c>
      <c r="G75">
        <v>0</v>
      </c>
      <c r="H75">
        <f t="shared" si="18"/>
        <v>-35941778832.598633</v>
      </c>
      <c r="I75">
        <f t="shared" si="19"/>
        <v>349103.98846334376</v>
      </c>
      <c r="J75">
        <f t="shared" si="20"/>
        <v>880.55977151373065</v>
      </c>
      <c r="K75">
        <f t="shared" si="21"/>
        <v>0</v>
      </c>
      <c r="L75">
        <f t="shared" si="22"/>
        <v>2211.119543027462</v>
      </c>
      <c r="M75">
        <f t="shared" si="23"/>
        <v>74</v>
      </c>
    </row>
    <row r="76" spans="1:13" x14ac:dyDescent="0.2">
      <c r="A76">
        <f t="shared" si="14"/>
        <v>2579639.1707174131</v>
      </c>
      <c r="B76">
        <f t="shared" si="15"/>
        <v>18491.755201788343</v>
      </c>
      <c r="C76">
        <f t="shared" si="16"/>
        <v>0</v>
      </c>
      <c r="D76">
        <f t="shared" si="12"/>
        <v>0</v>
      </c>
      <c r="E76">
        <f t="shared" si="17"/>
        <v>349194.20406467165</v>
      </c>
      <c r="F76">
        <f t="shared" si="13"/>
        <v>1849.1755201788344</v>
      </c>
      <c r="G76">
        <v>0</v>
      </c>
      <c r="H76">
        <f t="shared" si="18"/>
        <v>371200826127.62402</v>
      </c>
      <c r="I76">
        <f t="shared" si="19"/>
        <v>349116.19781730179</v>
      </c>
      <c r="J76">
        <f t="shared" si="20"/>
        <v>924.5877600894172</v>
      </c>
      <c r="K76">
        <f t="shared" si="21"/>
        <v>0</v>
      </c>
      <c r="L76">
        <f t="shared" si="22"/>
        <v>2299.1755201788351</v>
      </c>
      <c r="M76">
        <f t="shared" si="23"/>
        <v>75</v>
      </c>
    </row>
    <row r="77" spans="1:13" x14ac:dyDescent="0.2">
      <c r="A77">
        <f t="shared" si="14"/>
        <v>2579717.1769647826</v>
      </c>
      <c r="B77">
        <f t="shared" si="15"/>
        <v>19416.342961877759</v>
      </c>
      <c r="C77">
        <f t="shared" si="16"/>
        <v>0</v>
      </c>
      <c r="D77">
        <f t="shared" si="12"/>
        <v>371200823828.44849</v>
      </c>
      <c r="E77">
        <f t="shared" si="17"/>
        <v>349194.20406467165</v>
      </c>
      <c r="F77">
        <f t="shared" si="13"/>
        <v>1941.634296187776</v>
      </c>
      <c r="G77">
        <v>0</v>
      </c>
      <c r="H77">
        <f t="shared" si="18"/>
        <v>-4062506712962.2871</v>
      </c>
      <c r="I77">
        <f t="shared" si="19"/>
        <v>349126.75481488381</v>
      </c>
      <c r="J77">
        <f t="shared" si="20"/>
        <v>970.81714809388802</v>
      </c>
      <c r="K77">
        <f t="shared" si="21"/>
        <v>0</v>
      </c>
      <c r="L77">
        <f t="shared" si="22"/>
        <v>2391.6342961877767</v>
      </c>
      <c r="M77">
        <f t="shared" si="23"/>
        <v>76</v>
      </c>
    </row>
    <row r="78" spans="1:13" x14ac:dyDescent="0.2">
      <c r="A78">
        <f t="shared" si="14"/>
        <v>2579784.6262145704</v>
      </c>
      <c r="B78">
        <f t="shared" si="15"/>
        <v>20387.160109971646</v>
      </c>
      <c r="C78">
        <f t="shared" si="16"/>
        <v>0</v>
      </c>
      <c r="D78">
        <f t="shared" si="12"/>
        <v>0</v>
      </c>
      <c r="E78">
        <f t="shared" si="17"/>
        <v>349194.20406467165</v>
      </c>
      <c r="F78">
        <f t="shared" si="13"/>
        <v>2038.7160109971646</v>
      </c>
      <c r="G78">
        <v>0</v>
      </c>
      <c r="H78">
        <f t="shared" si="18"/>
        <v>47090303110739.938</v>
      </c>
      <c r="I78">
        <f t="shared" si="19"/>
        <v>349135.8830782079</v>
      </c>
      <c r="J78">
        <f t="shared" si="20"/>
        <v>1019.3580054985823</v>
      </c>
      <c r="K78">
        <f t="shared" si="21"/>
        <v>0</v>
      </c>
      <c r="L78">
        <f t="shared" si="22"/>
        <v>2488.7160109971655</v>
      </c>
      <c r="M78">
        <f t="shared" si="23"/>
        <v>77</v>
      </c>
    </row>
    <row r="79" spans="1:13" x14ac:dyDescent="0.2">
      <c r="A79">
        <f t="shared" si="14"/>
        <v>2579842.9472010345</v>
      </c>
      <c r="B79">
        <f t="shared" si="15"/>
        <v>21406.518115470226</v>
      </c>
      <c r="C79">
        <f t="shared" si="16"/>
        <v>0</v>
      </c>
      <c r="D79">
        <f t="shared" si="12"/>
        <v>47090303108251.219</v>
      </c>
      <c r="E79">
        <f t="shared" si="17"/>
        <v>349194.20406467165</v>
      </c>
      <c r="F79">
        <f t="shared" si="13"/>
        <v>2140.6518115470226</v>
      </c>
      <c r="G79">
        <v>0</v>
      </c>
      <c r="H79">
        <f t="shared" si="18"/>
        <v>-577845678180545.75</v>
      </c>
      <c r="I79">
        <f t="shared" si="19"/>
        <v>349143.77596542967</v>
      </c>
      <c r="J79">
        <f t="shared" si="20"/>
        <v>1070.3259057735113</v>
      </c>
      <c r="K79">
        <f t="shared" si="21"/>
        <v>0</v>
      </c>
      <c r="L79">
        <f t="shared" si="22"/>
        <v>2590.6518115470235</v>
      </c>
      <c r="M79">
        <f t="shared" si="23"/>
        <v>78</v>
      </c>
    </row>
    <row r="80" spans="1:13" x14ac:dyDescent="0.2">
      <c r="A80">
        <f t="shared" si="14"/>
        <v>2579893.3753002761</v>
      </c>
      <c r="B80">
        <f t="shared" si="15"/>
        <v>22476.844021243734</v>
      </c>
      <c r="C80">
        <f t="shared" si="16"/>
        <v>0</v>
      </c>
      <c r="D80">
        <f t="shared" si="12"/>
        <v>0</v>
      </c>
      <c r="E80">
        <f t="shared" si="17"/>
        <v>349194.20406467165</v>
      </c>
      <c r="F80">
        <f t="shared" si="13"/>
        <v>2247.6844021243737</v>
      </c>
      <c r="G80">
        <v>0</v>
      </c>
      <c r="H80">
        <f t="shared" si="18"/>
        <v>7503073428181529</v>
      </c>
      <c r="I80">
        <f t="shared" si="19"/>
        <v>349150.60066652362</v>
      </c>
      <c r="J80">
        <f t="shared" si="20"/>
        <v>1123.8422010621869</v>
      </c>
      <c r="K80">
        <f t="shared" si="21"/>
        <v>0</v>
      </c>
      <c r="L80">
        <f t="shared" si="22"/>
        <v>2697.6844021243742</v>
      </c>
      <c r="M80">
        <f t="shared" si="23"/>
        <v>79</v>
      </c>
    </row>
    <row r="81" spans="1:13" x14ac:dyDescent="0.2">
      <c r="A81">
        <f t="shared" si="14"/>
        <v>2579936.9786984245</v>
      </c>
      <c r="B81">
        <f t="shared" si="15"/>
        <v>23600.686222305922</v>
      </c>
      <c r="C81">
        <f t="shared" si="16"/>
        <v>0</v>
      </c>
      <c r="D81">
        <f t="shared" si="12"/>
        <v>7503073428178831</v>
      </c>
      <c r="E81">
        <f t="shared" si="17"/>
        <v>349194.20406467165</v>
      </c>
      <c r="F81">
        <f t="shared" si="13"/>
        <v>2360.0686222305922</v>
      </c>
      <c r="G81">
        <v>0</v>
      </c>
      <c r="H81">
        <f t="shared" si="18"/>
        <v>-1.0304564093125926E+17</v>
      </c>
      <c r="I81">
        <f t="shared" si="19"/>
        <v>349156.50174476212</v>
      </c>
      <c r="J81">
        <f t="shared" si="20"/>
        <v>1180.0343111152961</v>
      </c>
      <c r="K81">
        <f t="shared" si="21"/>
        <v>0</v>
      </c>
      <c r="L81">
        <f t="shared" si="22"/>
        <v>2810.0686222305931</v>
      </c>
      <c r="M81">
        <f t="shared" si="23"/>
        <v>80</v>
      </c>
    </row>
    <row r="82" spans="1:13" x14ac:dyDescent="0.2">
      <c r="A82">
        <f t="shared" si="14"/>
        <v>2579974.6810183339</v>
      </c>
      <c r="B82">
        <f t="shared" si="15"/>
        <v>24780.720533421219</v>
      </c>
      <c r="C82">
        <f t="shared" si="16"/>
        <v>0</v>
      </c>
      <c r="D82">
        <f t="shared" si="12"/>
        <v>0</v>
      </c>
      <c r="E82">
        <f t="shared" si="17"/>
        <v>349194.20406467165</v>
      </c>
      <c r="F82">
        <f t="shared" si="13"/>
        <v>2478.0720533421222</v>
      </c>
      <c r="G82">
        <v>0</v>
      </c>
      <c r="H82">
        <f t="shared" si="18"/>
        <v>1.4962722048740193E+18</v>
      </c>
      <c r="I82">
        <f t="shared" si="19"/>
        <v>349161.6041989057</v>
      </c>
      <c r="J82">
        <f t="shared" si="20"/>
        <v>1239.0360266710611</v>
      </c>
      <c r="K82">
        <f t="shared" si="21"/>
        <v>0</v>
      </c>
      <c r="L82">
        <f t="shared" si="22"/>
        <v>2928.0720533421227</v>
      </c>
      <c r="M82">
        <f t="shared" si="23"/>
        <v>81</v>
      </c>
    </row>
    <row r="83" spans="1:13" x14ac:dyDescent="0.2">
      <c r="A83">
        <f t="shared" si="14"/>
        <v>2580007.2808841001</v>
      </c>
      <c r="B83">
        <f t="shared" si="15"/>
        <v>26019.756560092283</v>
      </c>
      <c r="C83">
        <f t="shared" si="16"/>
        <v>0</v>
      </c>
      <c r="D83">
        <f t="shared" si="12"/>
        <v>1.4962722048740165E+18</v>
      </c>
      <c r="E83">
        <f t="shared" si="17"/>
        <v>349194.20406467165</v>
      </c>
      <c r="F83">
        <f t="shared" si="13"/>
        <v>2601.9756560092283</v>
      </c>
      <c r="G83">
        <v>0</v>
      </c>
      <c r="H83">
        <f t="shared" si="18"/>
        <v>-2.2962547935888298E+19</v>
      </c>
      <c r="I83">
        <f t="shared" si="19"/>
        <v>349166.01611097268</v>
      </c>
      <c r="J83">
        <f t="shared" si="20"/>
        <v>1300.9878280046141</v>
      </c>
      <c r="K83">
        <f t="shared" si="21"/>
        <v>0</v>
      </c>
      <c r="L83">
        <f t="shared" si="22"/>
        <v>3051.9756560092292</v>
      </c>
      <c r="M83">
        <f t="shared" si="23"/>
        <v>82</v>
      </c>
    </row>
    <row r="84" spans="1:13" x14ac:dyDescent="0.2">
      <c r="A84">
        <f t="shared" si="14"/>
        <v>2580035.4688377995</v>
      </c>
      <c r="B84">
        <f t="shared" si="15"/>
        <v>27320.744388096897</v>
      </c>
      <c r="C84">
        <f t="shared" si="16"/>
        <v>0</v>
      </c>
      <c r="D84">
        <f t="shared" si="12"/>
        <v>0</v>
      </c>
      <c r="E84">
        <f t="shared" si="17"/>
        <v>349194.20406467165</v>
      </c>
      <c r="F84">
        <f t="shared" si="13"/>
        <v>2732.07443880969</v>
      </c>
      <c r="G84">
        <v>0</v>
      </c>
      <c r="H84">
        <f t="shared" si="18"/>
        <v>3.7231083923210758E+20</v>
      </c>
      <c r="I84">
        <f t="shared" si="19"/>
        <v>349169.83093567047</v>
      </c>
      <c r="J84">
        <f t="shared" si="20"/>
        <v>1366.037219404845</v>
      </c>
      <c r="K84">
        <f t="shared" si="21"/>
        <v>0</v>
      </c>
      <c r="L84">
        <f t="shared" si="22"/>
        <v>3182.0744388096905</v>
      </c>
      <c r="M84">
        <f t="shared" si="23"/>
        <v>83</v>
      </c>
    </row>
    <row r="85" spans="1:13" x14ac:dyDescent="0.2">
      <c r="A85">
        <f t="shared" si="14"/>
        <v>2580059.8419668009</v>
      </c>
      <c r="B85">
        <f t="shared" si="15"/>
        <v>28686.78160750174</v>
      </c>
      <c r="C85">
        <f t="shared" si="16"/>
        <v>0</v>
      </c>
      <c r="D85">
        <f t="shared" si="12"/>
        <v>3.7231083923210758E+20</v>
      </c>
      <c r="E85">
        <f t="shared" si="17"/>
        <v>349194.20406467165</v>
      </c>
      <c r="F85">
        <f t="shared" si="13"/>
        <v>2868.6781607501744</v>
      </c>
      <c r="G85">
        <v>0</v>
      </c>
      <c r="H85">
        <f t="shared" si="18"/>
        <v>-6.3756448116405583E+21</v>
      </c>
      <c r="I85">
        <f t="shared" si="19"/>
        <v>349173.1294799872</v>
      </c>
      <c r="J85">
        <f t="shared" si="20"/>
        <v>1434.3390803750872</v>
      </c>
      <c r="K85">
        <f t="shared" si="21"/>
        <v>0</v>
      </c>
      <c r="L85">
        <f t="shared" si="22"/>
        <v>3318.6781607501748</v>
      </c>
      <c r="M85">
        <f t="shared" si="23"/>
        <v>84</v>
      </c>
    </row>
    <row r="86" spans="1:13" x14ac:dyDescent="0.2">
      <c r="A86">
        <f t="shared" si="14"/>
        <v>2580080.9165514852</v>
      </c>
      <c r="B86">
        <f t="shared" si="15"/>
        <v>30121.120687876828</v>
      </c>
      <c r="C86">
        <f t="shared" si="16"/>
        <v>0</v>
      </c>
      <c r="D86">
        <f t="shared" si="12"/>
        <v>0</v>
      </c>
      <c r="E86">
        <f t="shared" si="17"/>
        <v>349194.20406467165</v>
      </c>
      <c r="F86">
        <f t="shared" si="13"/>
        <v>3012.1120687876828</v>
      </c>
      <c r="G86">
        <v>0</v>
      </c>
      <c r="H86">
        <f t="shared" si="18"/>
        <v>1.1527642159969286E+23</v>
      </c>
      <c r="I86">
        <f t="shared" si="19"/>
        <v>349175.98161487456</v>
      </c>
      <c r="J86">
        <f t="shared" si="20"/>
        <v>1506.0560343938414</v>
      </c>
      <c r="K86">
        <f t="shared" si="21"/>
        <v>0</v>
      </c>
      <c r="L86">
        <f t="shared" si="22"/>
        <v>3462.1120687876837</v>
      </c>
      <c r="M86">
        <f t="shared" si="23"/>
        <v>85</v>
      </c>
    </row>
    <row r="87" spans="1:13" x14ac:dyDescent="0.2">
      <c r="A87">
        <f t="shared" si="14"/>
        <v>2580099.1390012819</v>
      </c>
      <c r="B87">
        <f t="shared" si="15"/>
        <v>31627.176722270669</v>
      </c>
      <c r="C87">
        <f t="shared" si="16"/>
        <v>0</v>
      </c>
      <c r="D87">
        <f t="shared" si="12"/>
        <v>1.1527642159969286E+23</v>
      </c>
      <c r="E87">
        <f t="shared" si="17"/>
        <v>349194.20406467165</v>
      </c>
      <c r="F87">
        <f t="shared" si="13"/>
        <v>3162.7176722270669</v>
      </c>
      <c r="G87">
        <v>0</v>
      </c>
      <c r="H87">
        <f t="shared" si="18"/>
        <v>-2.200025662030258E+24</v>
      </c>
      <c r="I87">
        <f t="shared" si="19"/>
        <v>349178.44775527908</v>
      </c>
      <c r="J87">
        <f t="shared" si="20"/>
        <v>1581.3588361135335</v>
      </c>
      <c r="K87">
        <f t="shared" si="21"/>
        <v>0</v>
      </c>
      <c r="L87">
        <f t="shared" si="22"/>
        <v>3612.7176722270679</v>
      </c>
      <c r="M87">
        <f t="shared" si="23"/>
        <v>86</v>
      </c>
    </row>
    <row r="88" spans="1:13" x14ac:dyDescent="0.2">
      <c r="A88">
        <f t="shared" si="14"/>
        <v>2580114.8953106748</v>
      </c>
      <c r="B88">
        <f t="shared" si="15"/>
        <v>33208.535558384203</v>
      </c>
      <c r="C88">
        <f t="shared" si="16"/>
        <v>0</v>
      </c>
      <c r="D88">
        <f t="shared" si="12"/>
        <v>0</v>
      </c>
      <c r="E88">
        <f t="shared" si="17"/>
        <v>349194.20406467165</v>
      </c>
      <c r="F88">
        <f t="shared" si="13"/>
        <v>3320.8535558384206</v>
      </c>
      <c r="G88">
        <v>0</v>
      </c>
      <c r="H88">
        <f t="shared" si="18"/>
        <v>4.4306368960532532E+25</v>
      </c>
      <c r="I88">
        <f t="shared" si="19"/>
        <v>349180.58013987349</v>
      </c>
      <c r="J88">
        <f t="shared" si="20"/>
        <v>1660.4267779192103</v>
      </c>
      <c r="K88">
        <f t="shared" si="21"/>
        <v>0</v>
      </c>
      <c r="L88">
        <f t="shared" si="22"/>
        <v>3770.853555838421</v>
      </c>
      <c r="M88">
        <f t="shared" si="23"/>
        <v>87</v>
      </c>
    </row>
    <row r="89" spans="1:13" x14ac:dyDescent="0.2">
      <c r="A89">
        <f t="shared" si="14"/>
        <v>2580128.5192354731</v>
      </c>
      <c r="B89">
        <f t="shared" si="15"/>
        <v>34868.962336303412</v>
      </c>
      <c r="C89">
        <f t="shared" si="16"/>
        <v>0</v>
      </c>
      <c r="D89">
        <f t="shared" si="12"/>
        <v>4.4306368960532532E+25</v>
      </c>
      <c r="E89">
        <f t="shared" si="17"/>
        <v>349194.20406467165</v>
      </c>
      <c r="F89">
        <f t="shared" si="13"/>
        <v>3486.8962336303412</v>
      </c>
      <c r="G89">
        <v>0</v>
      </c>
      <c r="H89">
        <f t="shared" si="18"/>
        <v>-9.4133200244104917E+26</v>
      </c>
      <c r="I89">
        <f t="shared" si="19"/>
        <v>349182.42393759487</v>
      </c>
      <c r="J89">
        <f t="shared" si="20"/>
        <v>1743.4481168151706</v>
      </c>
      <c r="K89">
        <f t="shared" si="21"/>
        <v>0</v>
      </c>
      <c r="L89">
        <f t="shared" si="22"/>
        <v>3936.8962336303421</v>
      </c>
      <c r="M89">
        <f t="shared" si="23"/>
        <v>88</v>
      </c>
    </row>
    <row r="90" spans="1:13" x14ac:dyDescent="0.2">
      <c r="A90">
        <f t="shared" si="14"/>
        <v>2580140.29936255</v>
      </c>
      <c r="B90">
        <f t="shared" si="15"/>
        <v>36612.410453118588</v>
      </c>
      <c r="C90">
        <f t="shared" si="16"/>
        <v>0</v>
      </c>
      <c r="D90">
        <f t="shared" si="12"/>
        <v>0</v>
      </c>
      <c r="E90">
        <f t="shared" si="17"/>
        <v>349194.20406467165</v>
      </c>
      <c r="F90">
        <f t="shared" si="13"/>
        <v>3661.2410453118591</v>
      </c>
      <c r="G90">
        <v>0</v>
      </c>
      <c r="H90">
        <f t="shared" si="18"/>
        <v>2.1093625092469716E+28</v>
      </c>
      <c r="I90">
        <f t="shared" si="19"/>
        <v>349184.01820442942</v>
      </c>
      <c r="J90">
        <f t="shared" si="20"/>
        <v>1830.6205226559296</v>
      </c>
      <c r="K90">
        <f t="shared" si="21"/>
        <v>0</v>
      </c>
      <c r="L90">
        <f t="shared" si="22"/>
        <v>4111.24104531186</v>
      </c>
      <c r="M90">
        <f t="shared" si="23"/>
        <v>89</v>
      </c>
    </row>
    <row r="91" spans="1:13" x14ac:dyDescent="0.2">
      <c r="A91">
        <f t="shared" si="14"/>
        <v>2580150.4852227923</v>
      </c>
      <c r="B91">
        <f t="shared" si="15"/>
        <v>38443.030975774513</v>
      </c>
      <c r="C91">
        <f t="shared" si="16"/>
        <v>0</v>
      </c>
      <c r="D91">
        <f t="shared" si="12"/>
        <v>2.1093625092469716E+28</v>
      </c>
      <c r="E91">
        <f t="shared" si="17"/>
        <v>349194.20406467165</v>
      </c>
      <c r="F91">
        <f t="shared" si="13"/>
        <v>3844.3030975774514</v>
      </c>
      <c r="G91">
        <v>0</v>
      </c>
      <c r="H91">
        <f t="shared" si="18"/>
        <v>-4.9841467169585242E+29</v>
      </c>
      <c r="I91">
        <f t="shared" si="19"/>
        <v>349185.39671071031</v>
      </c>
      <c r="J91">
        <f t="shared" si="20"/>
        <v>1922.1515487887257</v>
      </c>
      <c r="K91">
        <f t="shared" si="21"/>
        <v>0</v>
      </c>
      <c r="L91">
        <f t="shared" si="22"/>
        <v>4294.3030975774527</v>
      </c>
      <c r="M91">
        <f t="shared" si="23"/>
        <v>90</v>
      </c>
    </row>
    <row r="92" spans="1:13" x14ac:dyDescent="0.2">
      <c r="A92">
        <f t="shared" si="14"/>
        <v>2580159.292576754</v>
      </c>
      <c r="B92">
        <f t="shared" si="15"/>
        <v>40365.182524563243</v>
      </c>
      <c r="C92">
        <f t="shared" si="16"/>
        <v>0</v>
      </c>
      <c r="D92">
        <f t="shared" si="12"/>
        <v>0</v>
      </c>
      <c r="E92">
        <f t="shared" si="17"/>
        <v>349194.20406467165</v>
      </c>
      <c r="F92">
        <f t="shared" si="13"/>
        <v>4036.5182524563243</v>
      </c>
      <c r="G92">
        <v>0</v>
      </c>
      <c r="H92">
        <f t="shared" si="18"/>
        <v>1.2415570120557194E+31</v>
      </c>
      <c r="I92">
        <f t="shared" si="19"/>
        <v>349186.58865645324</v>
      </c>
      <c r="J92">
        <f t="shared" si="20"/>
        <v>2018.2591262281621</v>
      </c>
      <c r="K92">
        <f t="shared" si="21"/>
        <v>0</v>
      </c>
      <c r="L92">
        <f t="shared" si="22"/>
        <v>4486.5182524563261</v>
      </c>
      <c r="M92">
        <f t="shared" si="23"/>
        <v>91</v>
      </c>
    </row>
    <row r="93" spans="1:13" x14ac:dyDescent="0.2">
      <c r="A93">
        <f t="shared" si="14"/>
        <v>2580166.907984972</v>
      </c>
      <c r="B93">
        <f t="shared" si="15"/>
        <v>42383.441650791399</v>
      </c>
      <c r="C93">
        <f t="shared" si="16"/>
        <v>0</v>
      </c>
      <c r="D93">
        <f t="shared" si="12"/>
        <v>1.2415570120557194E+31</v>
      </c>
      <c r="E93">
        <f t="shared" si="17"/>
        <v>349194.20406467165</v>
      </c>
      <c r="F93">
        <f t="shared" si="13"/>
        <v>4238.3441650791401</v>
      </c>
      <c r="G93">
        <v>0</v>
      </c>
      <c r="H93">
        <f t="shared" si="18"/>
        <v>-3.2597858760284895E+32</v>
      </c>
      <c r="I93">
        <f t="shared" si="19"/>
        <v>349187.61928988143</v>
      </c>
      <c r="J93">
        <f t="shared" si="20"/>
        <v>2119.1720825395701</v>
      </c>
      <c r="K93">
        <f t="shared" si="21"/>
        <v>0</v>
      </c>
      <c r="L93">
        <f t="shared" si="22"/>
        <v>4688.3441650791419</v>
      </c>
      <c r="M93">
        <f t="shared" si="23"/>
        <v>92</v>
      </c>
    </row>
    <row r="94" spans="1:13" x14ac:dyDescent="0.2">
      <c r="A94">
        <f t="shared" si="14"/>
        <v>2580173.4927597623</v>
      </c>
      <c r="B94">
        <f t="shared" si="15"/>
        <v>44502.613733330974</v>
      </c>
      <c r="C94">
        <f t="shared" si="16"/>
        <v>0</v>
      </c>
      <c r="D94">
        <f t="shared" si="12"/>
        <v>0</v>
      </c>
      <c r="E94">
        <f t="shared" si="17"/>
        <v>349194.20406467165</v>
      </c>
      <c r="F94">
        <f t="shared" si="13"/>
        <v>4450.2613733330973</v>
      </c>
      <c r="G94">
        <v>0</v>
      </c>
      <c r="H94">
        <f t="shared" si="18"/>
        <v>9.0193089377452225E+33</v>
      </c>
      <c r="I94">
        <f t="shared" si="19"/>
        <v>349188.51044224272</v>
      </c>
      <c r="J94">
        <f t="shared" si="20"/>
        <v>2225.1306866665486</v>
      </c>
      <c r="K94">
        <f t="shared" si="21"/>
        <v>0</v>
      </c>
      <c r="L94">
        <f t="shared" si="22"/>
        <v>4900.2613733330991</v>
      </c>
      <c r="M94">
        <f t="shared" si="23"/>
        <v>93</v>
      </c>
    </row>
    <row r="95" spans="1:13" x14ac:dyDescent="0.2">
      <c r="A95">
        <f t="shared" si="14"/>
        <v>2580179.1863821913</v>
      </c>
      <c r="B95">
        <f t="shared" si="15"/>
        <v>46727.744419997522</v>
      </c>
      <c r="C95">
        <f t="shared" si="16"/>
        <v>0</v>
      </c>
      <c r="D95">
        <f t="shared" si="12"/>
        <v>9.0193089377452225E+33</v>
      </c>
      <c r="E95">
        <f t="shared" si="17"/>
        <v>349194.20406467165</v>
      </c>
      <c r="F95">
        <f t="shared" si="13"/>
        <v>4672.7744419997525</v>
      </c>
      <c r="G95">
        <v>0</v>
      </c>
      <c r="H95">
        <f t="shared" si="18"/>
        <v>-2.6292935738314831E+35</v>
      </c>
      <c r="I95">
        <f t="shared" si="19"/>
        <v>349189.28099024674</v>
      </c>
      <c r="J95">
        <f t="shared" si="20"/>
        <v>2336.3872209998763</v>
      </c>
      <c r="K95">
        <f t="shared" si="21"/>
        <v>0</v>
      </c>
      <c r="L95">
        <f t="shared" si="22"/>
        <v>5122.7744419997534</v>
      </c>
      <c r="M95">
        <f t="shared" si="23"/>
        <v>94</v>
      </c>
    </row>
    <row r="96" spans="1:13" x14ac:dyDescent="0.2">
      <c r="A96">
        <f t="shared" si="14"/>
        <v>2580184.1094566165</v>
      </c>
      <c r="B96">
        <f t="shared" si="15"/>
        <v>49064.131640997402</v>
      </c>
      <c r="C96">
        <f t="shared" si="16"/>
        <v>0</v>
      </c>
      <c r="D96">
        <f t="shared" si="12"/>
        <v>0</v>
      </c>
      <c r="E96">
        <f t="shared" si="17"/>
        <v>349194.20406467165</v>
      </c>
      <c r="F96">
        <f t="shared" si="13"/>
        <v>4906.4131640997402</v>
      </c>
      <c r="G96">
        <v>0</v>
      </c>
      <c r="H96">
        <f t="shared" si="18"/>
        <v>8.0744083538534638E+36</v>
      </c>
      <c r="I96">
        <f t="shared" si="19"/>
        <v>349189.94725591852</v>
      </c>
      <c r="J96">
        <f t="shared" si="20"/>
        <v>2453.2065820498701</v>
      </c>
      <c r="K96">
        <f t="shared" si="21"/>
        <v>0</v>
      </c>
      <c r="L96">
        <f t="shared" si="22"/>
        <v>5356.4131640997412</v>
      </c>
      <c r="M96">
        <f t="shared" si="23"/>
        <v>95</v>
      </c>
    </row>
    <row r="97" spans="1:13" x14ac:dyDescent="0.2">
      <c r="A97">
        <f t="shared" si="14"/>
        <v>2580188.3662653696</v>
      </c>
      <c r="B97">
        <f t="shared" si="15"/>
        <v>51517.338223047278</v>
      </c>
      <c r="C97">
        <f t="shared" si="16"/>
        <v>0</v>
      </c>
      <c r="D97">
        <f t="shared" si="12"/>
        <v>8.0744083538534638E+36</v>
      </c>
      <c r="E97">
        <f t="shared" si="17"/>
        <v>349194.20406467165</v>
      </c>
      <c r="F97">
        <f t="shared" si="13"/>
        <v>5151.7338223047282</v>
      </c>
      <c r="G97">
        <v>0</v>
      </c>
      <c r="H97">
        <f t="shared" si="18"/>
        <v>-2.6116586736993796E+38</v>
      </c>
      <c r="I97">
        <f t="shared" si="19"/>
        <v>349190.52335233678</v>
      </c>
      <c r="J97">
        <f t="shared" si="20"/>
        <v>2575.8669111523641</v>
      </c>
      <c r="K97">
        <f t="shared" si="21"/>
        <v>0</v>
      </c>
      <c r="L97">
        <f t="shared" si="22"/>
        <v>5601.7338223047291</v>
      </c>
      <c r="M97">
        <f t="shared" si="23"/>
        <v>96</v>
      </c>
    </row>
    <row r="98" spans="1:13" x14ac:dyDescent="0.2">
      <c r="A98">
        <f t="shared" si="14"/>
        <v>2580192.0469777049</v>
      </c>
      <c r="B98">
        <f t="shared" si="15"/>
        <v>54093.205134199641</v>
      </c>
      <c r="C98">
        <f t="shared" si="16"/>
        <v>0</v>
      </c>
      <c r="D98">
        <f t="shared" si="12"/>
        <v>0</v>
      </c>
      <c r="E98">
        <f t="shared" si="17"/>
        <v>349194.20406467165</v>
      </c>
      <c r="F98">
        <f t="shared" si="13"/>
        <v>5409.3205134199643</v>
      </c>
      <c r="G98">
        <v>0</v>
      </c>
      <c r="H98">
        <f t="shared" si="18"/>
        <v>8.8958674903889443E+39</v>
      </c>
      <c r="I98">
        <f t="shared" si="19"/>
        <v>349191.02148258319</v>
      </c>
      <c r="J98">
        <f t="shared" si="20"/>
        <v>2704.6602567099821</v>
      </c>
      <c r="K98">
        <f t="shared" si="21"/>
        <v>0</v>
      </c>
      <c r="L98">
        <f t="shared" si="22"/>
        <v>5859.3205134199652</v>
      </c>
      <c r="M98">
        <f t="shared" si="23"/>
        <v>97</v>
      </c>
    </row>
    <row r="99" spans="1:13" x14ac:dyDescent="0.2">
      <c r="A99">
        <f t="shared" si="14"/>
        <v>2580195.2295597931</v>
      </c>
      <c r="B99">
        <f t="shared" si="15"/>
        <v>56797.865390909625</v>
      </c>
      <c r="C99">
        <f t="shared" si="16"/>
        <v>0</v>
      </c>
      <c r="D99">
        <f t="shared" si="12"/>
        <v>8.8958674903889443E+39</v>
      </c>
      <c r="E99">
        <f t="shared" si="17"/>
        <v>349194.20406467165</v>
      </c>
      <c r="F99">
        <f t="shared" si="13"/>
        <v>5679.7865390909628</v>
      </c>
      <c r="G99">
        <v>0</v>
      </c>
      <c r="H99">
        <f t="shared" si="18"/>
        <v>-3.1905245452220899E+41</v>
      </c>
      <c r="I99">
        <f t="shared" si="19"/>
        <v>349191.45219823153</v>
      </c>
      <c r="J99">
        <f t="shared" si="20"/>
        <v>2839.8932695454814</v>
      </c>
      <c r="K99">
        <f t="shared" si="21"/>
        <v>0</v>
      </c>
      <c r="L99">
        <f t="shared" si="22"/>
        <v>6129.7865390909637</v>
      </c>
      <c r="M99">
        <f t="shared" si="23"/>
        <v>98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Coby</dc:creator>
  <cp:keywords/>
  <dc:description/>
  <cp:lastModifiedBy>Microsoft Office User</cp:lastModifiedBy>
  <cp:revision/>
  <dcterms:created xsi:type="dcterms:W3CDTF">2023-05-08T19:47:35Z</dcterms:created>
  <dcterms:modified xsi:type="dcterms:W3CDTF">2023-05-15T16:32:21Z</dcterms:modified>
  <cp:category/>
  <cp:contentStatus/>
</cp:coreProperties>
</file>