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ulievanderhoop/Documents/Courses/Biol533_FishSwimming_FHL/"/>
    </mc:Choice>
  </mc:AlternateContent>
  <bookViews>
    <workbookView xWindow="1360" yWindow="460" windowWidth="25600" windowHeight="13920" tabRatio="500" activeTab="7"/>
  </bookViews>
  <sheets>
    <sheet name="Paired" sheetId="1" r:id="rId1"/>
    <sheet name="Individual" sheetId="2" r:id="rId2"/>
    <sheet name="Sheet1" sheetId="3" r:id="rId3"/>
    <sheet name="COT" sheetId="4" r:id="rId4"/>
    <sheet name="Sheet3" sheetId="5" r:id="rId5"/>
    <sheet name="AllReps" sheetId="14" r:id="rId6"/>
    <sheet name="DataFrame for R" sheetId="7" r:id="rId7"/>
    <sheet name="Sheet2" sheetId="8" r:id="rId8"/>
    <sheet name="Sheet4" sheetId="9" r:id="rId9"/>
    <sheet name="Sheet5" sheetId="10" r:id="rId10"/>
    <sheet name="Sheet6" sheetId="11" r:id="rId11"/>
  </sheets>
  <definedNames>
    <definedName name="_xlnm._FilterDatabase" localSheetId="6" hidden="1">'DataFrame for R'!$A$1:$F$131</definedName>
    <definedName name="_xlnm._FilterDatabase" localSheetId="9" hidden="1">Sheet5!$A$1:$G$133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4" l="1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333" i="14"/>
  <c r="G334" i="14"/>
  <c r="G335" i="14"/>
  <c r="G336" i="14"/>
  <c r="G337" i="14"/>
  <c r="G338" i="14"/>
  <c r="G339" i="14"/>
  <c r="G340" i="14"/>
  <c r="G341" i="14"/>
  <c r="G342" i="14"/>
  <c r="G343" i="14"/>
  <c r="G344" i="14"/>
  <c r="G345" i="14"/>
  <c r="G346" i="14"/>
  <c r="G347" i="14"/>
  <c r="G348" i="14"/>
  <c r="G349" i="14"/>
  <c r="G350" i="14"/>
  <c r="G351" i="14"/>
  <c r="G352" i="14"/>
  <c r="G353" i="14"/>
  <c r="G354" i="14"/>
  <c r="G355" i="14"/>
  <c r="G356" i="14"/>
  <c r="G357" i="14"/>
  <c r="G358" i="14"/>
  <c r="G359" i="14"/>
  <c r="G360" i="14"/>
  <c r="G361" i="14"/>
  <c r="G362" i="14"/>
  <c r="G363" i="14"/>
  <c r="G364" i="14"/>
  <c r="G365" i="14"/>
  <c r="G366" i="14"/>
  <c r="G367" i="14"/>
  <c r="G368" i="14"/>
  <c r="G369" i="14"/>
  <c r="G370" i="14"/>
  <c r="G371" i="14"/>
  <c r="G372" i="14"/>
  <c r="G373" i="14"/>
  <c r="G374" i="14"/>
  <c r="G375" i="14"/>
  <c r="G376" i="14"/>
  <c r="G377" i="14"/>
  <c r="G378" i="14"/>
  <c r="G379" i="14"/>
  <c r="G380" i="14"/>
  <c r="G381" i="14"/>
  <c r="G382" i="14"/>
  <c r="G383" i="14"/>
  <c r="G384" i="14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2" i="7"/>
  <c r="D126" i="10"/>
  <c r="D113" i="10"/>
  <c r="D97" i="10"/>
  <c r="D81" i="10"/>
  <c r="D65" i="10"/>
  <c r="D49" i="10"/>
  <c r="D33" i="10"/>
  <c r="D17" i="10"/>
  <c r="D131" i="10"/>
  <c r="D120" i="10"/>
  <c r="D105" i="10"/>
  <c r="D89" i="10"/>
  <c r="D73" i="10"/>
  <c r="D57" i="10"/>
  <c r="D41" i="10"/>
  <c r="D25" i="10"/>
  <c r="D9" i="10"/>
  <c r="D125" i="10"/>
  <c r="D112" i="10"/>
  <c r="D96" i="10"/>
  <c r="D80" i="10"/>
  <c r="D64" i="10"/>
  <c r="D48" i="10"/>
  <c r="D32" i="10"/>
  <c r="D16" i="10"/>
  <c r="D104" i="10"/>
  <c r="D88" i="10"/>
  <c r="D72" i="10"/>
  <c r="D56" i="10"/>
  <c r="D40" i="10"/>
  <c r="D24" i="10"/>
  <c r="D8" i="10"/>
  <c r="D111" i="10"/>
  <c r="D95" i="10"/>
  <c r="D79" i="10"/>
  <c r="D63" i="10"/>
  <c r="D47" i="10"/>
  <c r="D31" i="10"/>
  <c r="D15" i="10"/>
  <c r="D103" i="10"/>
  <c r="D87" i="10"/>
  <c r="D71" i="10"/>
  <c r="D55" i="10"/>
  <c r="D39" i="10"/>
  <c r="D23" i="10"/>
  <c r="D7" i="10"/>
  <c r="D110" i="10"/>
  <c r="D94" i="10"/>
  <c r="D78" i="10"/>
  <c r="D62" i="10"/>
  <c r="D46" i="10"/>
  <c r="D30" i="10"/>
  <c r="D14" i="10"/>
  <c r="D130" i="10"/>
  <c r="D118" i="10"/>
  <c r="D102" i="10"/>
  <c r="D86" i="10"/>
  <c r="D70" i="10"/>
  <c r="D54" i="10"/>
  <c r="D38" i="10"/>
  <c r="D22" i="10"/>
  <c r="D6" i="10"/>
  <c r="D124" i="10"/>
  <c r="D109" i="10"/>
  <c r="D93" i="10"/>
  <c r="D77" i="10"/>
  <c r="D61" i="10"/>
  <c r="D45" i="10"/>
  <c r="D29" i="10"/>
  <c r="D13" i="10"/>
  <c r="D129" i="10"/>
  <c r="D117" i="10"/>
  <c r="D101" i="10"/>
  <c r="D85" i="10"/>
  <c r="D69" i="10"/>
  <c r="D53" i="10"/>
  <c r="D37" i="10"/>
  <c r="D21" i="10"/>
  <c r="D5" i="10"/>
  <c r="D133" i="10"/>
  <c r="D123" i="10"/>
  <c r="D108" i="10"/>
  <c r="D92" i="10"/>
  <c r="D76" i="10"/>
  <c r="D60" i="10"/>
  <c r="D44" i="10"/>
  <c r="D28" i="10"/>
  <c r="D12" i="10"/>
  <c r="D128" i="10"/>
  <c r="D116" i="10"/>
  <c r="D100" i="10"/>
  <c r="D84" i="10"/>
  <c r="D68" i="10"/>
  <c r="D52" i="10"/>
  <c r="D36" i="10"/>
  <c r="D20" i="10"/>
  <c r="D4" i="10"/>
  <c r="D122" i="10"/>
  <c r="D107" i="10"/>
  <c r="D91" i="10"/>
  <c r="D75" i="10"/>
  <c r="D59" i="10"/>
  <c r="D43" i="10"/>
  <c r="D27" i="10"/>
  <c r="D11" i="10"/>
  <c r="D115" i="10"/>
  <c r="D99" i="10"/>
  <c r="D83" i="10"/>
  <c r="D67" i="10"/>
  <c r="D51" i="10"/>
  <c r="D35" i="10"/>
  <c r="D19" i="10"/>
  <c r="D3" i="10"/>
  <c r="D121" i="10"/>
  <c r="D106" i="10"/>
  <c r="D90" i="10"/>
  <c r="D74" i="10"/>
  <c r="D58" i="10"/>
  <c r="D42" i="10"/>
  <c r="D26" i="10"/>
  <c r="D10" i="10"/>
  <c r="D127" i="10"/>
  <c r="D114" i="10"/>
  <c r="D98" i="10"/>
  <c r="D82" i="10"/>
  <c r="D66" i="10"/>
  <c r="D50" i="10"/>
  <c r="D34" i="10"/>
  <c r="D18" i="10"/>
  <c r="D2" i="10"/>
  <c r="D43" i="7"/>
  <c r="D44" i="7"/>
  <c r="D45" i="7"/>
  <c r="D46" i="7"/>
  <c r="D47" i="7"/>
  <c r="D48" i="7"/>
  <c r="D49" i="7"/>
  <c r="D50" i="7"/>
  <c r="D51" i="7"/>
  <c r="D52" i="7"/>
  <c r="D86" i="7"/>
  <c r="D87" i="7"/>
  <c r="D88" i="7"/>
  <c r="D89" i="7"/>
  <c r="D90" i="7"/>
  <c r="D91" i="7"/>
  <c r="D92" i="7"/>
  <c r="D93" i="7"/>
  <c r="D37" i="8"/>
  <c r="D35" i="8"/>
  <c r="D36" i="8"/>
  <c r="D16" i="8"/>
  <c r="D15" i="8"/>
  <c r="D14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3" i="8"/>
  <c r="E4" i="8"/>
  <c r="E5" i="8"/>
  <c r="E6" i="8"/>
  <c r="E7" i="8"/>
  <c r="E8" i="8"/>
  <c r="E9" i="8"/>
  <c r="E10" i="8"/>
  <c r="E11" i="8"/>
  <c r="E12" i="8"/>
  <c r="E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2" i="7"/>
  <c r="D73" i="4"/>
  <c r="F73" i="4"/>
  <c r="R64" i="1"/>
  <c r="Q64" i="1"/>
  <c r="P64" i="1"/>
  <c r="L20" i="4"/>
  <c r="L21" i="4"/>
  <c r="L22" i="4"/>
  <c r="L64" i="4"/>
  <c r="L23" i="4"/>
  <c r="L24" i="4"/>
  <c r="L25" i="4"/>
  <c r="L65" i="4"/>
  <c r="L26" i="4"/>
  <c r="L27" i="4"/>
  <c r="L28" i="4"/>
  <c r="L66" i="4"/>
  <c r="L29" i="4"/>
  <c r="L30" i="4"/>
  <c r="L31" i="4"/>
  <c r="L67" i="4"/>
  <c r="L32" i="4"/>
  <c r="L33" i="4"/>
  <c r="L34" i="4"/>
  <c r="L68" i="4"/>
  <c r="L35" i="4"/>
  <c r="L36" i="4"/>
  <c r="L37" i="4"/>
  <c r="L69" i="4"/>
  <c r="L38" i="4"/>
  <c r="L39" i="4"/>
  <c r="L40" i="4"/>
  <c r="L70" i="4"/>
  <c r="AQ74" i="1"/>
  <c r="AR74" i="1"/>
  <c r="AS74" i="1"/>
  <c r="AQ75" i="1"/>
  <c r="AR75" i="1"/>
  <c r="AS75" i="1"/>
  <c r="AS70" i="1"/>
  <c r="AR70" i="1"/>
  <c r="AS71" i="1"/>
  <c r="AR71" i="1"/>
  <c r="AQ71" i="1"/>
  <c r="AQ70" i="1"/>
  <c r="AQ68" i="1"/>
  <c r="AR68" i="1"/>
  <c r="AS68" i="1"/>
  <c r="AT68" i="1"/>
  <c r="AU68" i="1"/>
  <c r="AV68" i="1"/>
  <c r="AQ69" i="1"/>
  <c r="AR69" i="1"/>
  <c r="AS69" i="1"/>
  <c r="AT69" i="1"/>
  <c r="AU69" i="1"/>
  <c r="AV69" i="1"/>
  <c r="AT70" i="1"/>
  <c r="AU70" i="1"/>
  <c r="AV70" i="1"/>
  <c r="AT71" i="1"/>
  <c r="AU71" i="1"/>
  <c r="AV71" i="1"/>
  <c r="AQ72" i="1"/>
  <c r="AR72" i="1"/>
  <c r="AS72" i="1"/>
  <c r="AT72" i="1"/>
  <c r="AU72" i="1"/>
  <c r="AV72" i="1"/>
  <c r="AQ73" i="1"/>
  <c r="AR73" i="1"/>
  <c r="AS73" i="1"/>
  <c r="AT73" i="1"/>
  <c r="AU73" i="1"/>
  <c r="AV73" i="1"/>
  <c r="AS67" i="1"/>
  <c r="AR67" i="1"/>
  <c r="AQ67" i="1"/>
  <c r="AV67" i="1"/>
  <c r="AU67" i="1"/>
  <c r="AT67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I64" i="1"/>
  <c r="H64" i="1"/>
  <c r="G64" i="1"/>
  <c r="C11" i="5"/>
  <c r="C12" i="5"/>
  <c r="B12" i="5"/>
  <c r="B11" i="5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A38" i="4"/>
  <c r="AA39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R23" i="4"/>
  <c r="R24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3" i="4"/>
  <c r="L41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19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14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M72" i="4"/>
  <c r="AL72" i="4"/>
  <c r="AK72" i="4"/>
  <c r="AJ72" i="4"/>
  <c r="AI72" i="4"/>
  <c r="AH72" i="4"/>
  <c r="AG72" i="4"/>
  <c r="AF72" i="4"/>
  <c r="AE72" i="4"/>
  <c r="U72" i="4"/>
  <c r="T72" i="4"/>
  <c r="S72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X71" i="4"/>
  <c r="W71" i="4"/>
  <c r="V71" i="4"/>
  <c r="U71" i="4"/>
  <c r="T71" i="4"/>
  <c r="S71" i="4"/>
  <c r="R71" i="4"/>
  <c r="Q71" i="4"/>
  <c r="P71" i="4"/>
  <c r="O71" i="4"/>
  <c r="N71" i="4"/>
  <c r="M71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K70" i="4"/>
  <c r="J70" i="4"/>
  <c r="F70" i="4"/>
  <c r="E70" i="4"/>
  <c r="D70" i="4"/>
  <c r="C70" i="4"/>
  <c r="B70" i="4"/>
  <c r="A70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K69" i="4"/>
  <c r="J69" i="4"/>
  <c r="I69" i="4"/>
  <c r="H69" i="4"/>
  <c r="G69" i="4"/>
  <c r="F69" i="4"/>
  <c r="E69" i="4"/>
  <c r="D69" i="4"/>
  <c r="C69" i="4"/>
  <c r="B69" i="4"/>
  <c r="A69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K68" i="4"/>
  <c r="J68" i="4"/>
  <c r="I68" i="4"/>
  <c r="H68" i="4"/>
  <c r="G68" i="4"/>
  <c r="F68" i="4"/>
  <c r="E68" i="4"/>
  <c r="D68" i="4"/>
  <c r="C68" i="4"/>
  <c r="B68" i="4"/>
  <c r="A68" i="4"/>
  <c r="AP67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K67" i="4"/>
  <c r="J67" i="4"/>
  <c r="I67" i="4"/>
  <c r="H67" i="4"/>
  <c r="G67" i="4"/>
  <c r="F67" i="4"/>
  <c r="E67" i="4"/>
  <c r="D67" i="4"/>
  <c r="C67" i="4"/>
  <c r="B67" i="4"/>
  <c r="A67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K66" i="4"/>
  <c r="J66" i="4"/>
  <c r="I66" i="4"/>
  <c r="H66" i="4"/>
  <c r="G66" i="4"/>
  <c r="F66" i="4"/>
  <c r="E66" i="4"/>
  <c r="D66" i="4"/>
  <c r="C66" i="4"/>
  <c r="B66" i="4"/>
  <c r="A66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K65" i="4"/>
  <c r="J65" i="4"/>
  <c r="I65" i="4"/>
  <c r="H65" i="4"/>
  <c r="G65" i="4"/>
  <c r="F65" i="4"/>
  <c r="E65" i="4"/>
  <c r="D65" i="4"/>
  <c r="C65" i="4"/>
  <c r="B65" i="4"/>
  <c r="A65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K64" i="4"/>
  <c r="J64" i="4"/>
  <c r="I64" i="4"/>
  <c r="H64" i="4"/>
  <c r="G64" i="4"/>
  <c r="F64" i="4"/>
  <c r="E64" i="4"/>
  <c r="D64" i="4"/>
  <c r="C64" i="4"/>
  <c r="B64" i="4"/>
  <c r="A64" i="4"/>
  <c r="AG60" i="4"/>
  <c r="AG59" i="4"/>
  <c r="AG58" i="4"/>
  <c r="AG57" i="4"/>
  <c r="AG56" i="4"/>
  <c r="AG55" i="4"/>
  <c r="AG54" i="4"/>
  <c r="AG53" i="4"/>
  <c r="AG52" i="4"/>
  <c r="AG51" i="4"/>
  <c r="AG50" i="4"/>
  <c r="AG49" i="4"/>
  <c r="AG48" i="4"/>
  <c r="AG47" i="4"/>
  <c r="AG46" i="4"/>
  <c r="AG45" i="4"/>
  <c r="AG44" i="4"/>
  <c r="AG43" i="4"/>
  <c r="AG42" i="4"/>
  <c r="AG41" i="4"/>
  <c r="AG40" i="4"/>
  <c r="AG39" i="4"/>
  <c r="AG38" i="4"/>
  <c r="AG37" i="4"/>
  <c r="AG36" i="4"/>
  <c r="AG35" i="4"/>
  <c r="AG34" i="4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3" i="1"/>
  <c r="AK65" i="1"/>
  <c r="AL65" i="1"/>
  <c r="AM65" i="1"/>
  <c r="AN65" i="1"/>
  <c r="AO65" i="1"/>
  <c r="AP65" i="1"/>
  <c r="AK66" i="1"/>
  <c r="AL66" i="1"/>
  <c r="AM66" i="1"/>
  <c r="AN66" i="1"/>
  <c r="AO66" i="1"/>
  <c r="AP66" i="1"/>
  <c r="AK67" i="1"/>
  <c r="AL67" i="1"/>
  <c r="AM67" i="1"/>
  <c r="AN67" i="1"/>
  <c r="AO67" i="1"/>
  <c r="AP67" i="1"/>
  <c r="AK68" i="1"/>
  <c r="AL68" i="1"/>
  <c r="AM68" i="1"/>
  <c r="AN68" i="1"/>
  <c r="AO68" i="1"/>
  <c r="AP68" i="1"/>
  <c r="AK69" i="1"/>
  <c r="AL69" i="1"/>
  <c r="AM69" i="1"/>
  <c r="AN69" i="1"/>
  <c r="AO69" i="1"/>
  <c r="AP69" i="1"/>
  <c r="AK70" i="1"/>
  <c r="AL70" i="1"/>
  <c r="AM70" i="1"/>
  <c r="AN70" i="1"/>
  <c r="AO70" i="1"/>
  <c r="AP70" i="1"/>
  <c r="AK71" i="1"/>
  <c r="AL71" i="1"/>
  <c r="AM71" i="1"/>
  <c r="AN71" i="1"/>
  <c r="AO71" i="1"/>
  <c r="AP71" i="1"/>
  <c r="AK72" i="1"/>
  <c r="AL72" i="1"/>
  <c r="AM72" i="1"/>
  <c r="AP64" i="1"/>
  <c r="AO64" i="1"/>
  <c r="AN64" i="1"/>
  <c r="AM64" i="1"/>
  <c r="AL64" i="1"/>
  <c r="AK64" i="1"/>
  <c r="Y65" i="1"/>
  <c r="Z65" i="1"/>
  <c r="AA65" i="1"/>
  <c r="Y66" i="1"/>
  <c r="Z66" i="1"/>
  <c r="AA66" i="1"/>
  <c r="Y67" i="1"/>
  <c r="Z67" i="1"/>
  <c r="AA67" i="1"/>
  <c r="Y68" i="1"/>
  <c r="Z68" i="1"/>
  <c r="AA68" i="1"/>
  <c r="Y69" i="1"/>
  <c r="Z69" i="1"/>
  <c r="AA69" i="1"/>
  <c r="Y70" i="1"/>
  <c r="Z70" i="1"/>
  <c r="AA70" i="1"/>
  <c r="AA64" i="1"/>
  <c r="Z64" i="1"/>
  <c r="Y64" i="1"/>
  <c r="AG72" i="1"/>
  <c r="AF72" i="1"/>
  <c r="AE72" i="1"/>
  <c r="AG71" i="1"/>
  <c r="AF71" i="1"/>
  <c r="AE71" i="1"/>
  <c r="AE65" i="1"/>
  <c r="AF65" i="1"/>
  <c r="AG65" i="1"/>
  <c r="AE66" i="1"/>
  <c r="AF66" i="1"/>
  <c r="AG66" i="1"/>
  <c r="AE67" i="1"/>
  <c r="AF67" i="1"/>
  <c r="AG67" i="1"/>
  <c r="AE68" i="1"/>
  <c r="AF68" i="1"/>
  <c r="AG68" i="1"/>
  <c r="AE69" i="1"/>
  <c r="AF69" i="1"/>
  <c r="AG69" i="1"/>
  <c r="AE70" i="1"/>
  <c r="AF70" i="1"/>
  <c r="AG70" i="1"/>
  <c r="AG64" i="1"/>
  <c r="AF64" i="1"/>
  <c r="AE64" i="1"/>
  <c r="AJ72" i="1"/>
  <c r="AI72" i="1"/>
  <c r="AH72" i="1"/>
  <c r="AH71" i="1"/>
  <c r="AI71" i="1"/>
  <c r="AJ71" i="1"/>
  <c r="AH65" i="1"/>
  <c r="AI65" i="1"/>
  <c r="AJ65" i="1"/>
  <c r="AH66" i="1"/>
  <c r="AI66" i="1"/>
  <c r="AJ66" i="1"/>
  <c r="AH67" i="1"/>
  <c r="AI67" i="1"/>
  <c r="AJ67" i="1"/>
  <c r="AH68" i="1"/>
  <c r="AI68" i="1"/>
  <c r="AJ68" i="1"/>
  <c r="AH69" i="1"/>
  <c r="AI69" i="1"/>
  <c r="AJ69" i="1"/>
  <c r="AH70" i="1"/>
  <c r="AI70" i="1"/>
  <c r="AJ70" i="1"/>
  <c r="AJ64" i="1"/>
  <c r="AI64" i="1"/>
  <c r="AH64" i="1"/>
  <c r="AB65" i="1"/>
  <c r="AC65" i="1"/>
  <c r="AD65" i="1"/>
  <c r="AB66" i="1"/>
  <c r="AC66" i="1"/>
  <c r="AD66" i="1"/>
  <c r="AB67" i="1"/>
  <c r="AC67" i="1"/>
  <c r="AD67" i="1"/>
  <c r="AB68" i="1"/>
  <c r="AC68" i="1"/>
  <c r="AD68" i="1"/>
  <c r="AB69" i="1"/>
  <c r="AC69" i="1"/>
  <c r="AD69" i="1"/>
  <c r="AB70" i="1"/>
  <c r="AC70" i="1"/>
  <c r="AD70" i="1"/>
  <c r="AB71" i="1"/>
  <c r="AC71" i="1"/>
  <c r="AD71" i="1"/>
  <c r="AD64" i="1"/>
  <c r="AC64" i="1"/>
  <c r="AB64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3" i="1"/>
  <c r="V65" i="1"/>
  <c r="W65" i="1"/>
  <c r="X65" i="1"/>
  <c r="V66" i="1"/>
  <c r="W66" i="1"/>
  <c r="X66" i="1"/>
  <c r="V67" i="1"/>
  <c r="W67" i="1"/>
  <c r="X67" i="1"/>
  <c r="V68" i="1"/>
  <c r="W68" i="1"/>
  <c r="X68" i="1"/>
  <c r="V69" i="1"/>
  <c r="W69" i="1"/>
  <c r="X69" i="1"/>
  <c r="V70" i="1"/>
  <c r="W70" i="1"/>
  <c r="X70" i="1"/>
  <c r="V71" i="1"/>
  <c r="W71" i="1"/>
  <c r="X71" i="1"/>
  <c r="V64" i="1"/>
  <c r="W64" i="1"/>
  <c r="X64" i="1"/>
  <c r="S65" i="1"/>
  <c r="T65" i="1"/>
  <c r="U65" i="1"/>
  <c r="S66" i="1"/>
  <c r="T66" i="1"/>
  <c r="U66" i="1"/>
  <c r="S67" i="1"/>
  <c r="T67" i="1"/>
  <c r="U67" i="1"/>
  <c r="S68" i="1"/>
  <c r="T68" i="1"/>
  <c r="U68" i="1"/>
  <c r="S69" i="1"/>
  <c r="T69" i="1"/>
  <c r="U69" i="1"/>
  <c r="S70" i="1"/>
  <c r="T70" i="1"/>
  <c r="U70" i="1"/>
  <c r="S71" i="1"/>
  <c r="T71" i="1"/>
  <c r="U71" i="1"/>
  <c r="S72" i="1"/>
  <c r="T72" i="1"/>
  <c r="U72" i="1"/>
  <c r="U64" i="1"/>
  <c r="T64" i="1"/>
  <c r="S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O64" i="1"/>
  <c r="N64" i="1"/>
  <c r="M64" i="1"/>
  <c r="J70" i="1"/>
  <c r="K70" i="1"/>
  <c r="L70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L64" i="1"/>
  <c r="K64" i="1"/>
  <c r="J64" i="1"/>
  <c r="D68" i="1"/>
  <c r="E68" i="1"/>
  <c r="F68" i="1"/>
  <c r="D69" i="1"/>
  <c r="E69" i="1"/>
  <c r="F69" i="1"/>
  <c r="D70" i="1"/>
  <c r="E70" i="1"/>
  <c r="F70" i="1"/>
  <c r="D67" i="1"/>
  <c r="E67" i="1"/>
  <c r="F67" i="1"/>
  <c r="D66" i="1"/>
  <c r="E66" i="1"/>
  <c r="F66" i="1"/>
  <c r="F65" i="1"/>
  <c r="E65" i="1"/>
  <c r="D65" i="1"/>
  <c r="F64" i="1"/>
  <c r="E64" i="1"/>
  <c r="D64" i="1"/>
  <c r="C70" i="1"/>
  <c r="B70" i="1"/>
  <c r="A70" i="1"/>
  <c r="A69" i="1"/>
  <c r="B69" i="1"/>
  <c r="C69" i="1"/>
  <c r="C68" i="1"/>
  <c r="B68" i="1"/>
  <c r="A68" i="1"/>
  <c r="C67" i="1"/>
  <c r="B67" i="1"/>
  <c r="A67" i="1"/>
  <c r="C66" i="1"/>
  <c r="B66" i="1"/>
  <c r="A66" i="1"/>
  <c r="C65" i="1"/>
  <c r="B65" i="1"/>
  <c r="A65" i="1"/>
  <c r="B64" i="1"/>
  <c r="C64" i="1"/>
  <c r="A64" i="1"/>
  <c r="R42" i="1"/>
  <c r="R43" i="1"/>
  <c r="R44" i="1"/>
  <c r="R45" i="1"/>
  <c r="R46" i="1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3" i="1"/>
</calcChain>
</file>

<file path=xl/sharedStrings.xml><?xml version="1.0" encoding="utf-8"?>
<sst xmlns="http://schemas.openxmlformats.org/spreadsheetml/2006/main" count="1463" uniqueCount="112">
  <si>
    <t>Fish5_L</t>
  </si>
  <si>
    <t>Fish5_T</t>
  </si>
  <si>
    <t>Fish6_L</t>
  </si>
  <si>
    <t>Fish8_L</t>
  </si>
  <si>
    <t>Fish10_L</t>
  </si>
  <si>
    <t>Fish10_T</t>
  </si>
  <si>
    <t>Fish6_T -- NEW SPEEDS</t>
  </si>
  <si>
    <t>BL/s</t>
  </si>
  <si>
    <t>VO2</t>
  </si>
  <si>
    <t>log(VO2)</t>
  </si>
  <si>
    <t>Fish9_L</t>
  </si>
  <si>
    <t>Fish9_T</t>
  </si>
  <si>
    <t>Fish2_L</t>
  </si>
  <si>
    <t>Fish7_T</t>
  </si>
  <si>
    <t>Fish3_L</t>
  </si>
  <si>
    <t>Fish11_T</t>
  </si>
  <si>
    <t>Fish13_T</t>
  </si>
  <si>
    <t xml:space="preserve">FIRST </t>
  </si>
  <si>
    <t>FIRST</t>
  </si>
  <si>
    <t>T</t>
  </si>
  <si>
    <t>L</t>
  </si>
  <si>
    <t>Speed</t>
  </si>
  <si>
    <t>Median VO2</t>
  </si>
  <si>
    <t>Mean VO2</t>
  </si>
  <si>
    <t>Fish13_L</t>
  </si>
  <si>
    <t>Fish11_L</t>
  </si>
  <si>
    <t>Fish</t>
  </si>
  <si>
    <t>R2s</t>
  </si>
  <si>
    <t>All data</t>
  </si>
  <si>
    <t>Mean</t>
  </si>
  <si>
    <t>Median</t>
  </si>
  <si>
    <t>Fish_T</t>
  </si>
  <si>
    <t>5_T</t>
  </si>
  <si>
    <t>5_L</t>
  </si>
  <si>
    <t>6_T</t>
  </si>
  <si>
    <t>6_L</t>
  </si>
  <si>
    <t>9_T</t>
  </si>
  <si>
    <t>9_L</t>
  </si>
  <si>
    <t>10_T</t>
  </si>
  <si>
    <t>10_L</t>
  </si>
  <si>
    <t>11_T</t>
  </si>
  <si>
    <t>11_L</t>
  </si>
  <si>
    <t>13_T</t>
  </si>
  <si>
    <t>13_L</t>
  </si>
  <si>
    <t>Slope w/ Median</t>
  </si>
  <si>
    <t>Fish15_L</t>
  </si>
  <si>
    <t>Fish15_T</t>
  </si>
  <si>
    <t>15_T</t>
  </si>
  <si>
    <t>15_L</t>
  </si>
  <si>
    <t>COT</t>
  </si>
  <si>
    <t>SL</t>
  </si>
  <si>
    <t>Wt</t>
  </si>
  <si>
    <t>Fish19_L</t>
  </si>
  <si>
    <t>Fish19_T</t>
  </si>
  <si>
    <t>BLS-1</t>
  </si>
  <si>
    <t>19_L</t>
  </si>
  <si>
    <t>19_T</t>
  </si>
  <si>
    <t>Median COT</t>
  </si>
  <si>
    <t>NEW T BECAUSE OF SPEED MISTAKE</t>
  </si>
  <si>
    <t>NEW BECAUSE OF SPEED MISTAKE</t>
  </si>
  <si>
    <t>Cond</t>
  </si>
  <si>
    <t>MeanVO2</t>
  </si>
  <si>
    <t>F5</t>
  </si>
  <si>
    <t>F6</t>
  </si>
  <si>
    <t>F9</t>
  </si>
  <si>
    <t>F10</t>
  </si>
  <si>
    <t>F11</t>
  </si>
  <si>
    <t>F13</t>
  </si>
  <si>
    <t>F15</t>
  </si>
  <si>
    <t>F19</t>
  </si>
  <si>
    <t>PecHz</t>
  </si>
  <si>
    <t>10au</t>
  </si>
  <si>
    <t>14au</t>
  </si>
  <si>
    <t>18au</t>
  </si>
  <si>
    <t>15au</t>
  </si>
  <si>
    <t>16au</t>
  </si>
  <si>
    <t>19au</t>
  </si>
  <si>
    <t>17au</t>
  </si>
  <si>
    <t>20au</t>
  </si>
  <si>
    <t>12au</t>
  </si>
  <si>
    <t>7au</t>
  </si>
  <si>
    <t>8au</t>
  </si>
  <si>
    <t>date</t>
  </si>
  <si>
    <t>speed</t>
  </si>
  <si>
    <t>cond</t>
  </si>
  <si>
    <t xml:space="preserve">Cauduse </t>
  </si>
  <si>
    <t>Bac</t>
  </si>
  <si>
    <t>MeanVO2minBac</t>
  </si>
  <si>
    <t>VO2minBac</t>
  </si>
  <si>
    <t>s</t>
  </si>
  <si>
    <t>CV Pec</t>
  </si>
  <si>
    <t>SDD</t>
  </si>
  <si>
    <t>fsh</t>
  </si>
  <si>
    <t>cnd</t>
  </si>
  <si>
    <t>STDx</t>
  </si>
  <si>
    <t>STDy</t>
  </si>
  <si>
    <t>STDz</t>
  </si>
  <si>
    <t>SpeedBin</t>
  </si>
  <si>
    <t>NA</t>
  </si>
  <si>
    <t>Length</t>
  </si>
  <si>
    <t>Truespeed</t>
  </si>
  <si>
    <t>Rep</t>
  </si>
  <si>
    <t>Flow</t>
  </si>
  <si>
    <t>pectoral</t>
  </si>
  <si>
    <t>caudal</t>
  </si>
  <si>
    <t>sumcheck</t>
  </si>
  <si>
    <t>pecwcaud</t>
  </si>
  <si>
    <t>caudwpec</t>
  </si>
  <si>
    <t>pectoralUse</t>
  </si>
  <si>
    <t>caudalUse</t>
  </si>
  <si>
    <t>bothUse</t>
  </si>
  <si>
    <t>CaudHz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</si>
</sst>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000000"/>
      <name val="Arial"/>
    </font>
    <font>
      <sz val="10"/>
      <color rgb="FF000000"/>
      <name val="Arial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21" fontId="4" fillId="0" borderId="0" xfId="0" applyNumberFormat="1" applyFont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1" fillId="0" borderId="0" xfId="0" applyFont="1" applyAlignment="1">
      <alignment wrapText="1"/>
    </xf>
    <xf numFmtId="164" fontId="6" fillId="0" borderId="1" xfId="0" applyNumberFormat="1" applyFont="1" applyBorder="1"/>
    <xf numFmtId="164" fontId="6" fillId="0" borderId="0" xfId="0" applyNumberFormat="1" applyFont="1"/>
    <xf numFmtId="2" fontId="6" fillId="0" borderId="1" xfId="0" applyNumberFormat="1" applyFont="1" applyBorder="1"/>
    <xf numFmtId="2" fontId="6" fillId="0" borderId="0" xfId="0" applyNumberFormat="1" applyFont="1"/>
    <xf numFmtId="1" fontId="6" fillId="0" borderId="0" xfId="0" applyNumberFormat="1" applyFont="1"/>
    <xf numFmtId="0" fontId="7" fillId="0" borderId="1" xfId="0" applyFont="1" applyBorder="1"/>
    <xf numFmtId="0" fontId="7" fillId="0" borderId="0" xfId="0" applyFont="1"/>
  </cellXfs>
  <cellStyles count="5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010400780445"/>
          <c:y val="0.0784313725490196"/>
          <c:w val="0.85191203578806"/>
          <c:h val="0.832018938809119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Paired!$A$6:$A$25</c:f>
              <c:numCache>
                <c:formatCode>General</c:formatCode>
                <c:ptCount val="20"/>
                <c:pt idx="0">
                  <c:v>0.51</c:v>
                </c:pt>
                <c:pt idx="1">
                  <c:v>0.51</c:v>
                </c:pt>
                <c:pt idx="2">
                  <c:v>0.51</c:v>
                </c:pt>
                <c:pt idx="3">
                  <c:v>1.01</c:v>
                </c:pt>
                <c:pt idx="4">
                  <c:v>1.01</c:v>
                </c:pt>
                <c:pt idx="5">
                  <c:v>1.01</c:v>
                </c:pt>
                <c:pt idx="6">
                  <c:v>1.51</c:v>
                </c:pt>
                <c:pt idx="7">
                  <c:v>1.51</c:v>
                </c:pt>
                <c:pt idx="8">
                  <c:v>1.5</c:v>
                </c:pt>
                <c:pt idx="9">
                  <c:v>2.01</c:v>
                </c:pt>
                <c:pt idx="10">
                  <c:v>2.01</c:v>
                </c:pt>
                <c:pt idx="11">
                  <c:v>2.01</c:v>
                </c:pt>
                <c:pt idx="12">
                  <c:v>2.51</c:v>
                </c:pt>
                <c:pt idx="13">
                  <c:v>2.51</c:v>
                </c:pt>
                <c:pt idx="14">
                  <c:v>2.51</c:v>
                </c:pt>
                <c:pt idx="15">
                  <c:v>3.02</c:v>
                </c:pt>
                <c:pt idx="16">
                  <c:v>3.02</c:v>
                </c:pt>
                <c:pt idx="17">
                  <c:v>3.02</c:v>
                </c:pt>
                <c:pt idx="18">
                  <c:v>3.51</c:v>
                </c:pt>
                <c:pt idx="19">
                  <c:v>3.51</c:v>
                </c:pt>
              </c:numCache>
            </c:numRef>
          </c:xVal>
          <c:yVal>
            <c:numRef>
              <c:f>Paired!$C$6:$C$25</c:f>
              <c:numCache>
                <c:formatCode>General</c:formatCode>
                <c:ptCount val="20"/>
                <c:pt idx="0">
                  <c:v>2.22365166718718</c:v>
                </c:pt>
                <c:pt idx="1">
                  <c:v>2.203631126330512</c:v>
                </c:pt>
                <c:pt idx="2">
                  <c:v>2.190079453941515</c:v>
                </c:pt>
                <c:pt idx="3">
                  <c:v>2.245290528606832</c:v>
                </c:pt>
                <c:pt idx="4">
                  <c:v>2.2386231053847</c:v>
                </c:pt>
                <c:pt idx="5">
                  <c:v>2.254088646919074</c:v>
                </c:pt>
                <c:pt idx="6">
                  <c:v>2.336979775200655</c:v>
                </c:pt>
                <c:pt idx="7">
                  <c:v>2.325063893564886</c:v>
                </c:pt>
                <c:pt idx="8">
                  <c:v>2.317457405732374</c:v>
                </c:pt>
                <c:pt idx="9">
                  <c:v>2.421538119690085</c:v>
                </c:pt>
                <c:pt idx="10">
                  <c:v>2.426722664145779</c:v>
                </c:pt>
                <c:pt idx="11">
                  <c:v>2.407101845235177</c:v>
                </c:pt>
                <c:pt idx="12">
                  <c:v>2.532155378394276</c:v>
                </c:pt>
                <c:pt idx="13">
                  <c:v>2.509215967772565</c:v>
                </c:pt>
                <c:pt idx="14">
                  <c:v>2.530263748713029</c:v>
                </c:pt>
                <c:pt idx="15">
                  <c:v>2.61888448499545</c:v>
                </c:pt>
                <c:pt idx="16">
                  <c:v>2.612857998229136</c:v>
                </c:pt>
                <c:pt idx="17">
                  <c:v>2.615445009077648</c:v>
                </c:pt>
                <c:pt idx="18">
                  <c:v>2.784017852259028</c:v>
                </c:pt>
                <c:pt idx="19">
                  <c:v>2.823930455125564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Paired!$D$38:$D$58</c:f>
              <c:numCache>
                <c:formatCode>General</c:formatCode>
                <c:ptCount val="2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1.02</c:v>
                </c:pt>
                <c:pt idx="4">
                  <c:v>1.02</c:v>
                </c:pt>
                <c:pt idx="5">
                  <c:v>1.02</c:v>
                </c:pt>
                <c:pt idx="6">
                  <c:v>1.52</c:v>
                </c:pt>
                <c:pt idx="7">
                  <c:v>1.52</c:v>
                </c:pt>
                <c:pt idx="8">
                  <c:v>1.52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3.01</c:v>
                </c:pt>
                <c:pt idx="16">
                  <c:v>3.0</c:v>
                </c:pt>
                <c:pt idx="17">
                  <c:v>3.01</c:v>
                </c:pt>
                <c:pt idx="18">
                  <c:v>3.51</c:v>
                </c:pt>
                <c:pt idx="19">
                  <c:v>3.51</c:v>
                </c:pt>
                <c:pt idx="20">
                  <c:v>3.51</c:v>
                </c:pt>
              </c:numCache>
            </c:numRef>
          </c:xVal>
          <c:yVal>
            <c:numRef>
              <c:f>Paired!$F$38:$F$61</c:f>
              <c:numCache>
                <c:formatCode>General</c:formatCode>
                <c:ptCount val="24"/>
                <c:pt idx="0">
                  <c:v>2.091350352313579</c:v>
                </c:pt>
                <c:pt idx="1">
                  <c:v>2.062356318085438</c:v>
                </c:pt>
                <c:pt idx="2">
                  <c:v>2.148910993109356</c:v>
                </c:pt>
                <c:pt idx="3">
                  <c:v>2.229297794114105</c:v>
                </c:pt>
                <c:pt idx="4">
                  <c:v>2.4165739436962</c:v>
                </c:pt>
                <c:pt idx="5">
                  <c:v>2.14075937087037</c:v>
                </c:pt>
                <c:pt idx="6">
                  <c:v>2.247162809039331</c:v>
                </c:pt>
                <c:pt idx="7">
                  <c:v>2.321577719695798</c:v>
                </c:pt>
                <c:pt idx="8">
                  <c:v>2.421965688225112</c:v>
                </c:pt>
                <c:pt idx="9">
                  <c:v>2.42719388446982</c:v>
                </c:pt>
                <c:pt idx="10">
                  <c:v>2.3843892603248</c:v>
                </c:pt>
                <c:pt idx="11">
                  <c:v>2.372930404888793</c:v>
                </c:pt>
                <c:pt idx="12">
                  <c:v>2.540704783310762</c:v>
                </c:pt>
                <c:pt idx="13">
                  <c:v>2.43448906315119</c:v>
                </c:pt>
                <c:pt idx="14">
                  <c:v>2.399950474386311</c:v>
                </c:pt>
                <c:pt idx="15">
                  <c:v>2.5690460164459</c:v>
                </c:pt>
                <c:pt idx="16">
                  <c:v>2.468110915337237</c:v>
                </c:pt>
                <c:pt idx="17">
                  <c:v>2.440798920943712</c:v>
                </c:pt>
                <c:pt idx="18">
                  <c:v>2.619750538692299</c:v>
                </c:pt>
                <c:pt idx="19">
                  <c:v>2.560050169734793</c:v>
                </c:pt>
                <c:pt idx="20">
                  <c:v>2.534254621968749</c:v>
                </c:pt>
                <c:pt idx="21">
                  <c:v>2.636648345041587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6536976"/>
        <c:axId val="-1776533104"/>
      </c:scatterChart>
      <c:valAx>
        <c:axId val="-177653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776533104"/>
        <c:crosses val="autoZero"/>
        <c:crossBetween val="midCat"/>
      </c:valAx>
      <c:valAx>
        <c:axId val="-1776533104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776536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47625">
              <a:noFill/>
            </a:ln>
          </c:spPr>
          <c:xVal>
            <c:numRef>
              <c:f>COT!$AK$14:$AK$40</c:f>
              <c:numCache>
                <c:formatCode>General</c:formatCode>
                <c:ptCount val="27"/>
                <c:pt idx="0">
                  <c:v>0.52</c:v>
                </c:pt>
                <c:pt idx="1">
                  <c:v>0.52</c:v>
                </c:pt>
                <c:pt idx="2">
                  <c:v>0.52</c:v>
                </c:pt>
                <c:pt idx="3">
                  <c:v>1.01</c:v>
                </c:pt>
                <c:pt idx="4">
                  <c:v>1.01</c:v>
                </c:pt>
                <c:pt idx="5">
                  <c:v>1.01</c:v>
                </c:pt>
                <c:pt idx="6">
                  <c:v>1.51</c:v>
                </c:pt>
                <c:pt idx="7">
                  <c:v>1.51</c:v>
                </c:pt>
                <c:pt idx="8">
                  <c:v>1.51</c:v>
                </c:pt>
                <c:pt idx="9">
                  <c:v>2.04</c:v>
                </c:pt>
                <c:pt idx="10">
                  <c:v>2.04</c:v>
                </c:pt>
                <c:pt idx="11">
                  <c:v>2.04</c:v>
                </c:pt>
                <c:pt idx="12">
                  <c:v>2.51</c:v>
                </c:pt>
                <c:pt idx="13">
                  <c:v>2.51</c:v>
                </c:pt>
                <c:pt idx="14">
                  <c:v>2.51</c:v>
                </c:pt>
                <c:pt idx="15">
                  <c:v>3.02</c:v>
                </c:pt>
                <c:pt idx="16">
                  <c:v>3.02</c:v>
                </c:pt>
                <c:pt idx="17">
                  <c:v>3.02</c:v>
                </c:pt>
                <c:pt idx="18">
                  <c:v>3.49</c:v>
                </c:pt>
                <c:pt idx="19">
                  <c:v>3.5</c:v>
                </c:pt>
                <c:pt idx="20">
                  <c:v>3.49</c:v>
                </c:pt>
                <c:pt idx="21">
                  <c:v>4.02</c:v>
                </c:pt>
                <c:pt idx="22">
                  <c:v>4.02</c:v>
                </c:pt>
                <c:pt idx="23">
                  <c:v>4.02</c:v>
                </c:pt>
                <c:pt idx="24">
                  <c:v>4.52</c:v>
                </c:pt>
                <c:pt idx="25">
                  <c:v>4.53</c:v>
                </c:pt>
                <c:pt idx="26">
                  <c:v>4.52</c:v>
                </c:pt>
              </c:numCache>
            </c:numRef>
          </c:xVal>
          <c:yVal>
            <c:numRef>
              <c:f>COT!$AM$14:$AM$40</c:f>
              <c:numCache>
                <c:formatCode>General</c:formatCode>
                <c:ptCount val="27"/>
                <c:pt idx="0">
                  <c:v>340.653846153846</c:v>
                </c:pt>
                <c:pt idx="1">
                  <c:v>307.9038461538461</c:v>
                </c:pt>
                <c:pt idx="2">
                  <c:v>327.3461538461538</c:v>
                </c:pt>
                <c:pt idx="3">
                  <c:v>188.1584158415841</c:v>
                </c:pt>
                <c:pt idx="4">
                  <c:v>366.0990099009901</c:v>
                </c:pt>
                <c:pt idx="5">
                  <c:v>193.6633663366337</c:v>
                </c:pt>
                <c:pt idx="6">
                  <c:v>130.4437086092715</c:v>
                </c:pt>
                <c:pt idx="7">
                  <c:v>12</c:v>
                </c:pt>
                <c:pt idx="8">
                  <c:v>124.4503311258278</c:v>
                </c:pt>
                <c:pt idx="9">
                  <c:v>107.7549019607843</c:v>
                </c:pt>
                <c:pt idx="10">
                  <c:v>98.25980392156861</c:v>
                </c:pt>
                <c:pt idx="11">
                  <c:v>98.54901960784313</c:v>
                </c:pt>
                <c:pt idx="12">
                  <c:v>88.09561752988048</c:v>
                </c:pt>
                <c:pt idx="13">
                  <c:v>98.03585657370519</c:v>
                </c:pt>
                <c:pt idx="14">
                  <c:v>93.83266932270918</c:v>
                </c:pt>
                <c:pt idx="15">
                  <c:v>89.50662251655629</c:v>
                </c:pt>
                <c:pt idx="16">
                  <c:v>96.88079470198674</c:v>
                </c:pt>
                <c:pt idx="17">
                  <c:v>95.88741721854304</c:v>
                </c:pt>
                <c:pt idx="18">
                  <c:v>99.14899713467047</c:v>
                </c:pt>
                <c:pt idx="19">
                  <c:v>105.0742857142857</c:v>
                </c:pt>
                <c:pt idx="20">
                  <c:v>91.55300859598853</c:v>
                </c:pt>
                <c:pt idx="21">
                  <c:v>92.40049751243782</c:v>
                </c:pt>
                <c:pt idx="22">
                  <c:v>90.45024875621891</c:v>
                </c:pt>
                <c:pt idx="23">
                  <c:v>89.08208955223881</c:v>
                </c:pt>
                <c:pt idx="24">
                  <c:v>122.5951327433628</c:v>
                </c:pt>
                <c:pt idx="25">
                  <c:v>120.7615894039735</c:v>
                </c:pt>
                <c:pt idx="26">
                  <c:v>128.0796460176991</c:v>
                </c:pt>
              </c:numCache>
            </c:numRef>
          </c:yVal>
          <c:smooth val="0"/>
        </c:ser>
        <c:ser>
          <c:idx val="1"/>
          <c:order val="1"/>
          <c:tx>
            <c:v>T</c:v>
          </c:tx>
          <c:spPr>
            <a:ln w="47625">
              <a:noFill/>
            </a:ln>
          </c:spPr>
          <c:xVal>
            <c:numRef>
              <c:f>COT!$AN$19:$AN$42</c:f>
              <c:numCache>
                <c:formatCode>General</c:formatCode>
                <c:ptCount val="24"/>
                <c:pt idx="0">
                  <c:v>0.49</c:v>
                </c:pt>
                <c:pt idx="1">
                  <c:v>0.49</c:v>
                </c:pt>
                <c:pt idx="2">
                  <c:v>0.49</c:v>
                </c:pt>
                <c:pt idx="3">
                  <c:v>1.01</c:v>
                </c:pt>
                <c:pt idx="4">
                  <c:v>1.01</c:v>
                </c:pt>
                <c:pt idx="5">
                  <c:v>1.01</c:v>
                </c:pt>
                <c:pt idx="6">
                  <c:v>1.54</c:v>
                </c:pt>
                <c:pt idx="7">
                  <c:v>1.53</c:v>
                </c:pt>
                <c:pt idx="8">
                  <c:v>1.54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2.53</c:v>
                </c:pt>
                <c:pt idx="13">
                  <c:v>2.53</c:v>
                </c:pt>
                <c:pt idx="14">
                  <c:v>2.53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3.51</c:v>
                </c:pt>
                <c:pt idx="19">
                  <c:v>3.51</c:v>
                </c:pt>
                <c:pt idx="20">
                  <c:v>3.51</c:v>
                </c:pt>
                <c:pt idx="21">
                  <c:v>4.04</c:v>
                </c:pt>
                <c:pt idx="22">
                  <c:v>4.04</c:v>
                </c:pt>
                <c:pt idx="23">
                  <c:v>4.04</c:v>
                </c:pt>
              </c:numCache>
            </c:numRef>
          </c:xVal>
          <c:yVal>
            <c:numRef>
              <c:f>COT!$AP$19:$AP$42</c:f>
              <c:numCache>
                <c:formatCode>General</c:formatCode>
                <c:ptCount val="24"/>
                <c:pt idx="0">
                  <c:v>307.4897959183673</c:v>
                </c:pt>
                <c:pt idx="1">
                  <c:v>273.938775510204</c:v>
                </c:pt>
                <c:pt idx="2">
                  <c:v>279.3469387755102</c:v>
                </c:pt>
                <c:pt idx="3">
                  <c:v>190.5247524752475</c:v>
                </c:pt>
                <c:pt idx="4">
                  <c:v>347.1485148514852</c:v>
                </c:pt>
                <c:pt idx="5">
                  <c:v>170.1089108910891</c:v>
                </c:pt>
                <c:pt idx="6">
                  <c:v>110.9155844155844</c:v>
                </c:pt>
                <c:pt idx="7">
                  <c:v>110.3071895424837</c:v>
                </c:pt>
                <c:pt idx="8">
                  <c:v>110.5779220779221</c:v>
                </c:pt>
                <c:pt idx="9">
                  <c:v>86.795</c:v>
                </c:pt>
                <c:pt idx="10">
                  <c:v>79.545</c:v>
                </c:pt>
                <c:pt idx="11">
                  <c:v>85.79</c:v>
                </c:pt>
                <c:pt idx="12">
                  <c:v>70.92885375494071</c:v>
                </c:pt>
                <c:pt idx="13">
                  <c:v>77.00790513833994</c:v>
                </c:pt>
                <c:pt idx="14">
                  <c:v>77.06324110671937</c:v>
                </c:pt>
                <c:pt idx="15">
                  <c:v>72.60666666666667</c:v>
                </c:pt>
                <c:pt idx="16">
                  <c:v>70.00666666666667</c:v>
                </c:pt>
                <c:pt idx="17">
                  <c:v>66.79333333333334</c:v>
                </c:pt>
                <c:pt idx="18">
                  <c:v>69.25356125356126</c:v>
                </c:pt>
                <c:pt idx="19">
                  <c:v>65.82905982905983</c:v>
                </c:pt>
                <c:pt idx="20">
                  <c:v>70.22792022792023</c:v>
                </c:pt>
                <c:pt idx="21">
                  <c:v>68.61881188118812</c:v>
                </c:pt>
                <c:pt idx="22">
                  <c:v>71.91584158415841</c:v>
                </c:pt>
                <c:pt idx="23">
                  <c:v>69.67574257425743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5985344"/>
        <c:axId val="-1775981472"/>
      </c:scatterChart>
      <c:valAx>
        <c:axId val="-177598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775981472"/>
        <c:crosses val="autoZero"/>
        <c:crossBetween val="midCat"/>
      </c:valAx>
      <c:valAx>
        <c:axId val="-177598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775985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47625">
              <a:noFill/>
            </a:ln>
          </c:spPr>
          <c:xVal>
            <c:numRef>
              <c:f>COT!$Y$18:$Y$39</c:f>
              <c:numCache>
                <c:formatCode>General</c:formatCode>
                <c:ptCount val="22"/>
                <c:pt idx="0">
                  <c:v>0.49</c:v>
                </c:pt>
                <c:pt idx="1">
                  <c:v>0.49</c:v>
                </c:pt>
                <c:pt idx="2">
                  <c:v>0.49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1.52</c:v>
                </c:pt>
                <c:pt idx="7">
                  <c:v>1.52</c:v>
                </c:pt>
                <c:pt idx="8">
                  <c:v>1.52</c:v>
                </c:pt>
                <c:pt idx="9">
                  <c:v>2.07</c:v>
                </c:pt>
                <c:pt idx="10">
                  <c:v>2.07</c:v>
                </c:pt>
                <c:pt idx="11">
                  <c:v>2.07</c:v>
                </c:pt>
                <c:pt idx="12">
                  <c:v>2.54</c:v>
                </c:pt>
                <c:pt idx="13">
                  <c:v>2.54</c:v>
                </c:pt>
                <c:pt idx="14">
                  <c:v>2.54</c:v>
                </c:pt>
                <c:pt idx="15">
                  <c:v>3.01</c:v>
                </c:pt>
                <c:pt idx="16">
                  <c:v>3.01</c:v>
                </c:pt>
                <c:pt idx="17">
                  <c:v>3.01</c:v>
                </c:pt>
                <c:pt idx="18">
                  <c:v>3.52</c:v>
                </c:pt>
                <c:pt idx="19">
                  <c:v>3.52</c:v>
                </c:pt>
                <c:pt idx="20">
                  <c:v>3.52</c:v>
                </c:pt>
                <c:pt idx="21">
                  <c:v>4.02</c:v>
                </c:pt>
              </c:numCache>
            </c:numRef>
          </c:xVal>
          <c:yVal>
            <c:numRef>
              <c:f>COT!$AA$18:$AA$39</c:f>
              <c:numCache>
                <c:formatCode>General</c:formatCode>
                <c:ptCount val="22"/>
                <c:pt idx="0">
                  <c:v>389.3673469387755</c:v>
                </c:pt>
                <c:pt idx="1">
                  <c:v>401.530612244898</c:v>
                </c:pt>
                <c:pt idx="2">
                  <c:v>378.0816326530612</c:v>
                </c:pt>
                <c:pt idx="3">
                  <c:v>205.01</c:v>
                </c:pt>
                <c:pt idx="4">
                  <c:v>195.43</c:v>
                </c:pt>
                <c:pt idx="5">
                  <c:v>200.61</c:v>
                </c:pt>
                <c:pt idx="6">
                  <c:v>147.5592105263158</c:v>
                </c:pt>
                <c:pt idx="7">
                  <c:v>140.7960526315789</c:v>
                </c:pt>
                <c:pt idx="8">
                  <c:v>136.3486842105263</c:v>
                </c:pt>
                <c:pt idx="9">
                  <c:v>109.2657004830918</c:v>
                </c:pt>
                <c:pt idx="10">
                  <c:v>118.1062801932367</c:v>
                </c:pt>
                <c:pt idx="11">
                  <c:v>113.4927536231884</c:v>
                </c:pt>
                <c:pt idx="12">
                  <c:v>102.3818897637795</c:v>
                </c:pt>
                <c:pt idx="13">
                  <c:v>107.503937007874</c:v>
                </c:pt>
                <c:pt idx="14">
                  <c:v>100.4842519685039</c:v>
                </c:pt>
                <c:pt idx="15">
                  <c:v>104.9302325581395</c:v>
                </c:pt>
                <c:pt idx="16">
                  <c:v>101.063122923588</c:v>
                </c:pt>
                <c:pt idx="17">
                  <c:v>102.8770764119601</c:v>
                </c:pt>
                <c:pt idx="18">
                  <c:v>111.3948863636364</c:v>
                </c:pt>
                <c:pt idx="19">
                  <c:v>103.0994318181818</c:v>
                </c:pt>
                <c:pt idx="20">
                  <c:v>108.0710227272727</c:v>
                </c:pt>
                <c:pt idx="21">
                  <c:v>124.5124378109453</c:v>
                </c:pt>
              </c:numCache>
            </c:numRef>
          </c:yVal>
          <c:smooth val="0"/>
        </c:ser>
        <c:ser>
          <c:idx val="1"/>
          <c:order val="1"/>
          <c:tx>
            <c:v>T</c:v>
          </c:tx>
          <c:spPr>
            <a:ln w="47625">
              <a:noFill/>
            </a:ln>
          </c:spPr>
          <c:xVal>
            <c:numRef>
              <c:f>COT!$AB$19:$AB$42</c:f>
              <c:numCache>
                <c:formatCode>General</c:formatCode>
                <c:ptCount val="24"/>
                <c:pt idx="0">
                  <c:v>0.51</c:v>
                </c:pt>
                <c:pt idx="1">
                  <c:v>0.51</c:v>
                </c:pt>
                <c:pt idx="2">
                  <c:v>0.51</c:v>
                </c:pt>
                <c:pt idx="3">
                  <c:v>1.01</c:v>
                </c:pt>
                <c:pt idx="4">
                  <c:v>1.0</c:v>
                </c:pt>
                <c:pt idx="5">
                  <c:v>1.01</c:v>
                </c:pt>
                <c:pt idx="6">
                  <c:v>1.52</c:v>
                </c:pt>
                <c:pt idx="7">
                  <c:v>1.52</c:v>
                </c:pt>
                <c:pt idx="8">
                  <c:v>1.52</c:v>
                </c:pt>
                <c:pt idx="9">
                  <c:v>2.02</c:v>
                </c:pt>
                <c:pt idx="10">
                  <c:v>2.02</c:v>
                </c:pt>
                <c:pt idx="11">
                  <c:v>2.02</c:v>
                </c:pt>
                <c:pt idx="12">
                  <c:v>2.51</c:v>
                </c:pt>
                <c:pt idx="13">
                  <c:v>2.5</c:v>
                </c:pt>
                <c:pt idx="14">
                  <c:v>2.51</c:v>
                </c:pt>
                <c:pt idx="15">
                  <c:v>3.03</c:v>
                </c:pt>
                <c:pt idx="16">
                  <c:v>3.03</c:v>
                </c:pt>
                <c:pt idx="17">
                  <c:v>3.03</c:v>
                </c:pt>
                <c:pt idx="18">
                  <c:v>3.51</c:v>
                </c:pt>
                <c:pt idx="19">
                  <c:v>3.5</c:v>
                </c:pt>
                <c:pt idx="20">
                  <c:v>3.5</c:v>
                </c:pt>
                <c:pt idx="21">
                  <c:v>4.04</c:v>
                </c:pt>
                <c:pt idx="22">
                  <c:v>4.04</c:v>
                </c:pt>
                <c:pt idx="23">
                  <c:v>4.05</c:v>
                </c:pt>
              </c:numCache>
            </c:numRef>
          </c:xVal>
          <c:yVal>
            <c:numRef>
              <c:f>COT!$AD$19:$AD$42</c:f>
              <c:numCache>
                <c:formatCode>General</c:formatCode>
                <c:ptCount val="24"/>
                <c:pt idx="0">
                  <c:v>338.0</c:v>
                </c:pt>
                <c:pt idx="1">
                  <c:v>346.764705882353</c:v>
                </c:pt>
                <c:pt idx="2">
                  <c:v>341.9411764705882</c:v>
                </c:pt>
                <c:pt idx="3">
                  <c:v>184.1980198019802</c:v>
                </c:pt>
                <c:pt idx="4">
                  <c:v>172.73</c:v>
                </c:pt>
                <c:pt idx="5">
                  <c:v>174.8415841584159</c:v>
                </c:pt>
                <c:pt idx="6">
                  <c:v>123.8223684210526</c:v>
                </c:pt>
                <c:pt idx="7">
                  <c:v>126.2631578947368</c:v>
                </c:pt>
                <c:pt idx="8">
                  <c:v>128.6907894736842</c:v>
                </c:pt>
                <c:pt idx="9">
                  <c:v>89.80198019801981</c:v>
                </c:pt>
                <c:pt idx="10">
                  <c:v>93.83168316831682</c:v>
                </c:pt>
                <c:pt idx="11">
                  <c:v>94.24257425742574</c:v>
                </c:pt>
                <c:pt idx="12">
                  <c:v>84.92031872509961</c:v>
                </c:pt>
                <c:pt idx="13">
                  <c:v>86.1</c:v>
                </c:pt>
                <c:pt idx="14">
                  <c:v>78.4980079681275</c:v>
                </c:pt>
                <c:pt idx="15">
                  <c:v>71.63036303630363</c:v>
                </c:pt>
                <c:pt idx="16">
                  <c:v>72.74917491749176</c:v>
                </c:pt>
                <c:pt idx="17">
                  <c:v>68.28382838283829</c:v>
                </c:pt>
                <c:pt idx="18">
                  <c:v>71.78062678062677</c:v>
                </c:pt>
                <c:pt idx="19">
                  <c:v>72.22285714285714</c:v>
                </c:pt>
                <c:pt idx="20">
                  <c:v>73.86857142857143</c:v>
                </c:pt>
                <c:pt idx="21">
                  <c:v>80.64851485148515</c:v>
                </c:pt>
                <c:pt idx="22">
                  <c:v>81.29207920792079</c:v>
                </c:pt>
                <c:pt idx="23">
                  <c:v>84.90617283950618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5933376"/>
        <c:axId val="-1775929504"/>
      </c:scatterChart>
      <c:valAx>
        <c:axId val="-177593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775929504"/>
        <c:crosses val="autoZero"/>
        <c:crossBetween val="midCat"/>
      </c:valAx>
      <c:valAx>
        <c:axId val="-177592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775933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Paired!$S$4:$S$30</c:f>
              <c:numCache>
                <c:formatCode>General</c:formatCode>
                <c:ptCount val="27"/>
                <c:pt idx="0">
                  <c:v>0.48</c:v>
                </c:pt>
                <c:pt idx="1">
                  <c:v>0.49</c:v>
                </c:pt>
                <c:pt idx="2">
                  <c:v>0.49</c:v>
                </c:pt>
                <c:pt idx="3">
                  <c:v>1.03</c:v>
                </c:pt>
                <c:pt idx="4">
                  <c:v>1.02</c:v>
                </c:pt>
                <c:pt idx="5">
                  <c:v>1.02</c:v>
                </c:pt>
                <c:pt idx="6">
                  <c:v>1.53</c:v>
                </c:pt>
                <c:pt idx="7">
                  <c:v>1.53</c:v>
                </c:pt>
                <c:pt idx="8">
                  <c:v>1.53</c:v>
                </c:pt>
                <c:pt idx="9">
                  <c:v>2.04</c:v>
                </c:pt>
                <c:pt idx="10">
                  <c:v>2.04</c:v>
                </c:pt>
                <c:pt idx="11">
                  <c:v>2.04</c:v>
                </c:pt>
                <c:pt idx="12">
                  <c:v>2.5</c:v>
                </c:pt>
                <c:pt idx="13">
                  <c:v>2.5</c:v>
                </c:pt>
                <c:pt idx="14">
                  <c:v>2.49</c:v>
                </c:pt>
                <c:pt idx="15">
                  <c:v>3.02</c:v>
                </c:pt>
                <c:pt idx="16">
                  <c:v>3.01</c:v>
                </c:pt>
                <c:pt idx="17">
                  <c:v>3.02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4.03</c:v>
                </c:pt>
                <c:pt idx="22">
                  <c:v>4.04</c:v>
                </c:pt>
                <c:pt idx="23">
                  <c:v>4.03</c:v>
                </c:pt>
                <c:pt idx="24">
                  <c:v>4.5</c:v>
                </c:pt>
                <c:pt idx="25">
                  <c:v>4.5</c:v>
                </c:pt>
                <c:pt idx="26">
                  <c:v>4.5</c:v>
                </c:pt>
              </c:numCache>
            </c:numRef>
          </c:xVal>
          <c:yVal>
            <c:numRef>
              <c:f>Paired!$U$4:$U$30</c:f>
              <c:numCache>
                <c:formatCode>General</c:formatCode>
                <c:ptCount val="27"/>
                <c:pt idx="0">
                  <c:v>2.203603951504492</c:v>
                </c:pt>
                <c:pt idx="1">
                  <c:v>2.187689893525184</c:v>
                </c:pt>
                <c:pt idx="2">
                  <c:v>2.184833333933354</c:v>
                </c:pt>
                <c:pt idx="3">
                  <c:v>2.223418056905294</c:v>
                </c:pt>
                <c:pt idx="4">
                  <c:v>2.270515799574356</c:v>
                </c:pt>
                <c:pt idx="5">
                  <c:v>2.200850498091078</c:v>
                </c:pt>
                <c:pt idx="6">
                  <c:v>2.25844571038665</c:v>
                </c:pt>
                <c:pt idx="7">
                  <c:v>2.202706226990356</c:v>
                </c:pt>
                <c:pt idx="8">
                  <c:v>2.257414558762187</c:v>
                </c:pt>
                <c:pt idx="9">
                  <c:v>2.291235610848788</c:v>
                </c:pt>
                <c:pt idx="10">
                  <c:v>2.28927671903936</c:v>
                </c:pt>
                <c:pt idx="11">
                  <c:v>2.277173555485785</c:v>
                </c:pt>
                <c:pt idx="12">
                  <c:v>2.333910543472978</c:v>
                </c:pt>
                <c:pt idx="13">
                  <c:v>2.325659309801641</c:v>
                </c:pt>
                <c:pt idx="14">
                  <c:v>2.335477960017436</c:v>
                </c:pt>
                <c:pt idx="15">
                  <c:v>2.394976719554564</c:v>
                </c:pt>
                <c:pt idx="16">
                  <c:v>2.419112762875142</c:v>
                </c:pt>
                <c:pt idx="17">
                  <c:v>2.464012366249414</c:v>
                </c:pt>
                <c:pt idx="18">
                  <c:v>2.506640305566503</c:v>
                </c:pt>
                <c:pt idx="19">
                  <c:v>2.498792835329338</c:v>
                </c:pt>
                <c:pt idx="20">
                  <c:v>2.470498693490922</c:v>
                </c:pt>
                <c:pt idx="21">
                  <c:v>2.556977545062921</c:v>
                </c:pt>
                <c:pt idx="22">
                  <c:v>2.543621111564033</c:v>
                </c:pt>
                <c:pt idx="23">
                  <c:v>2.534292696266928</c:v>
                </c:pt>
                <c:pt idx="24">
                  <c:v>2.66818083654706</c:v>
                </c:pt>
                <c:pt idx="25">
                  <c:v>2.596564109982794</c:v>
                </c:pt>
                <c:pt idx="26">
                  <c:v>2.571580736799087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Paired!$V$36:$V$59</c:f>
              <c:numCache>
                <c:formatCode>General</c:formatCode>
                <c:ptCount val="24"/>
                <c:pt idx="0">
                  <c:v>0.51</c:v>
                </c:pt>
                <c:pt idx="1">
                  <c:v>0.52</c:v>
                </c:pt>
                <c:pt idx="2">
                  <c:v>0.52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1.51</c:v>
                </c:pt>
                <c:pt idx="7">
                  <c:v>1.51</c:v>
                </c:pt>
                <c:pt idx="8">
                  <c:v>1.51</c:v>
                </c:pt>
                <c:pt idx="9">
                  <c:v>2.03</c:v>
                </c:pt>
                <c:pt idx="10">
                  <c:v>2.03</c:v>
                </c:pt>
                <c:pt idx="11">
                  <c:v>2.04</c:v>
                </c:pt>
                <c:pt idx="12">
                  <c:v>2.51</c:v>
                </c:pt>
                <c:pt idx="13">
                  <c:v>2.51</c:v>
                </c:pt>
                <c:pt idx="14">
                  <c:v>2.51</c:v>
                </c:pt>
                <c:pt idx="15">
                  <c:v>3.03</c:v>
                </c:pt>
                <c:pt idx="16">
                  <c:v>3.03</c:v>
                </c:pt>
                <c:pt idx="17">
                  <c:v>3.03</c:v>
                </c:pt>
                <c:pt idx="18">
                  <c:v>3.51</c:v>
                </c:pt>
                <c:pt idx="19">
                  <c:v>3.51</c:v>
                </c:pt>
                <c:pt idx="20">
                  <c:v>3.51</c:v>
                </c:pt>
                <c:pt idx="21">
                  <c:v>4.01</c:v>
                </c:pt>
                <c:pt idx="22">
                  <c:v>4.01</c:v>
                </c:pt>
                <c:pt idx="23">
                  <c:v>4.01</c:v>
                </c:pt>
              </c:numCache>
            </c:numRef>
          </c:xVal>
          <c:yVal>
            <c:numRef>
              <c:f>Paired!$X$36:$X$59</c:f>
              <c:numCache>
                <c:formatCode>General</c:formatCode>
                <c:ptCount val="24"/>
                <c:pt idx="0">
                  <c:v>2.269816377345824</c:v>
                </c:pt>
                <c:pt idx="1">
                  <c:v>2.195484523033764</c:v>
                </c:pt>
                <c:pt idx="2">
                  <c:v>2.141449773400467</c:v>
                </c:pt>
                <c:pt idx="3">
                  <c:v>2.149926959113591</c:v>
                </c:pt>
                <c:pt idx="4">
                  <c:v>2.128883702099773</c:v>
                </c:pt>
                <c:pt idx="5">
                  <c:v>2.159055603513488</c:v>
                </c:pt>
                <c:pt idx="6">
                  <c:v>2.182214865267535</c:v>
                </c:pt>
                <c:pt idx="7">
                  <c:v>2.198684573077143</c:v>
                </c:pt>
                <c:pt idx="8">
                  <c:v>2.18261434773635</c:v>
                </c:pt>
                <c:pt idx="9">
                  <c:v>2.264558112800327</c:v>
                </c:pt>
                <c:pt idx="10">
                  <c:v>2.222794481113707</c:v>
                </c:pt>
                <c:pt idx="11">
                  <c:v>2.208736877114406</c:v>
                </c:pt>
                <c:pt idx="12">
                  <c:v>2.253071336457255</c:v>
                </c:pt>
                <c:pt idx="13">
                  <c:v>2.368955945345503</c:v>
                </c:pt>
                <c:pt idx="14">
                  <c:v>2.283142863303242</c:v>
                </c:pt>
                <c:pt idx="15">
                  <c:v>2.335999177608131</c:v>
                </c:pt>
                <c:pt idx="16">
                  <c:v>2.368602958559182</c:v>
                </c:pt>
                <c:pt idx="17">
                  <c:v>2.369104485571629</c:v>
                </c:pt>
                <c:pt idx="18">
                  <c:v>2.419212022623076</c:v>
                </c:pt>
                <c:pt idx="19">
                  <c:v>2.404696909410773</c:v>
                </c:pt>
                <c:pt idx="20">
                  <c:v>2.409611930846435</c:v>
                </c:pt>
                <c:pt idx="21">
                  <c:v>2.333346498424386</c:v>
                </c:pt>
                <c:pt idx="22">
                  <c:v>2.434089638417891</c:v>
                </c:pt>
                <c:pt idx="23">
                  <c:v>2.447266591393254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6518496"/>
        <c:axId val="-1776512064"/>
      </c:scatterChart>
      <c:valAx>
        <c:axId val="-177651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776512064"/>
        <c:crosses val="autoZero"/>
        <c:crossBetween val="midCat"/>
      </c:valAx>
      <c:valAx>
        <c:axId val="-1776512064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776518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0574297900262467"/>
                  <c:y val="-0.100612787984835"/>
                </c:manualLayout>
              </c:layout>
              <c:numFmt formatCode="General" sourceLinked="0"/>
            </c:trendlineLbl>
          </c:trendline>
          <c:xVal>
            <c:numRef>
              <c:f>Paired!$AK$14:$AK$40</c:f>
              <c:numCache>
                <c:formatCode>General</c:formatCode>
                <c:ptCount val="27"/>
                <c:pt idx="0">
                  <c:v>0.52</c:v>
                </c:pt>
                <c:pt idx="1">
                  <c:v>0.52</c:v>
                </c:pt>
                <c:pt idx="2">
                  <c:v>0.52</c:v>
                </c:pt>
                <c:pt idx="3">
                  <c:v>1.01</c:v>
                </c:pt>
                <c:pt idx="4">
                  <c:v>1.01</c:v>
                </c:pt>
                <c:pt idx="5">
                  <c:v>1.01</c:v>
                </c:pt>
                <c:pt idx="6">
                  <c:v>1.51</c:v>
                </c:pt>
                <c:pt idx="7">
                  <c:v>1.51</c:v>
                </c:pt>
                <c:pt idx="8">
                  <c:v>1.51</c:v>
                </c:pt>
                <c:pt idx="9">
                  <c:v>2.04</c:v>
                </c:pt>
                <c:pt idx="10">
                  <c:v>2.04</c:v>
                </c:pt>
                <c:pt idx="11">
                  <c:v>2.04</c:v>
                </c:pt>
                <c:pt idx="12">
                  <c:v>2.51</c:v>
                </c:pt>
                <c:pt idx="13">
                  <c:v>2.51</c:v>
                </c:pt>
                <c:pt idx="14">
                  <c:v>2.51</c:v>
                </c:pt>
                <c:pt idx="15">
                  <c:v>3.02</c:v>
                </c:pt>
                <c:pt idx="16">
                  <c:v>3.02</c:v>
                </c:pt>
                <c:pt idx="17">
                  <c:v>3.02</c:v>
                </c:pt>
                <c:pt idx="18">
                  <c:v>3.49</c:v>
                </c:pt>
                <c:pt idx="19">
                  <c:v>3.5</c:v>
                </c:pt>
                <c:pt idx="20">
                  <c:v>3.49</c:v>
                </c:pt>
                <c:pt idx="21">
                  <c:v>4.02</c:v>
                </c:pt>
                <c:pt idx="22">
                  <c:v>4.02</c:v>
                </c:pt>
                <c:pt idx="23">
                  <c:v>4.02</c:v>
                </c:pt>
                <c:pt idx="24">
                  <c:v>4.52</c:v>
                </c:pt>
                <c:pt idx="25">
                  <c:v>4.53</c:v>
                </c:pt>
                <c:pt idx="26">
                  <c:v>4.52</c:v>
                </c:pt>
              </c:numCache>
            </c:numRef>
          </c:xVal>
          <c:yVal>
            <c:numRef>
              <c:f>Paired!$AL$14:$AL$40</c:f>
              <c:numCache>
                <c:formatCode>General</c:formatCode>
                <c:ptCount val="27"/>
                <c:pt idx="0">
                  <c:v>177.14</c:v>
                </c:pt>
                <c:pt idx="1">
                  <c:v>160.11</c:v>
                </c:pt>
                <c:pt idx="2">
                  <c:v>170.22</c:v>
                </c:pt>
                <c:pt idx="3">
                  <c:v>190.04</c:v>
                </c:pt>
                <c:pt idx="4">
                  <c:v>369.76</c:v>
                </c:pt>
                <c:pt idx="5">
                  <c:v>195.6</c:v>
                </c:pt>
                <c:pt idx="6">
                  <c:v>196.97</c:v>
                </c:pt>
                <c:pt idx="7">
                  <c:v>181.2</c:v>
                </c:pt>
                <c:pt idx="8">
                  <c:v>187.92</c:v>
                </c:pt>
                <c:pt idx="9">
                  <c:v>219.82</c:v>
                </c:pt>
                <c:pt idx="10">
                  <c:v>200.45</c:v>
                </c:pt>
                <c:pt idx="11">
                  <c:v>201.04</c:v>
                </c:pt>
                <c:pt idx="12">
                  <c:v>221.12</c:v>
                </c:pt>
                <c:pt idx="13">
                  <c:v>246.07</c:v>
                </c:pt>
                <c:pt idx="14">
                  <c:v>235.52</c:v>
                </c:pt>
                <c:pt idx="15">
                  <c:v>270.31</c:v>
                </c:pt>
                <c:pt idx="16">
                  <c:v>292.58</c:v>
                </c:pt>
                <c:pt idx="17">
                  <c:v>289.58</c:v>
                </c:pt>
                <c:pt idx="18">
                  <c:v>346.03</c:v>
                </c:pt>
                <c:pt idx="19">
                  <c:v>367.76</c:v>
                </c:pt>
                <c:pt idx="20">
                  <c:v>319.52</c:v>
                </c:pt>
                <c:pt idx="21">
                  <c:v>371.45</c:v>
                </c:pt>
                <c:pt idx="22">
                  <c:v>363.61</c:v>
                </c:pt>
                <c:pt idx="23">
                  <c:v>358.11</c:v>
                </c:pt>
                <c:pt idx="24">
                  <c:v>554.13</c:v>
                </c:pt>
                <c:pt idx="25">
                  <c:v>547.05</c:v>
                </c:pt>
                <c:pt idx="26">
                  <c:v>578.92</c:v>
                </c:pt>
              </c:numCache>
            </c:numRef>
          </c:yVal>
          <c:smooth val="0"/>
        </c:ser>
        <c:ser>
          <c:idx val="1"/>
          <c:order val="1"/>
          <c:tx>
            <c:v>T</c:v>
          </c:tx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106698600174978"/>
                  <c:y val="0.248533829104695"/>
                </c:manualLayout>
              </c:layout>
              <c:numFmt formatCode="General" sourceLinked="0"/>
            </c:trendlineLbl>
          </c:trendline>
          <c:xVal>
            <c:numRef>
              <c:f>Paired!$AN$19:$AN$42</c:f>
              <c:numCache>
                <c:formatCode>General</c:formatCode>
                <c:ptCount val="24"/>
                <c:pt idx="0">
                  <c:v>0.49</c:v>
                </c:pt>
                <c:pt idx="1">
                  <c:v>0.49</c:v>
                </c:pt>
                <c:pt idx="2">
                  <c:v>0.49</c:v>
                </c:pt>
                <c:pt idx="3">
                  <c:v>1.01</c:v>
                </c:pt>
                <c:pt idx="4">
                  <c:v>1.01</c:v>
                </c:pt>
                <c:pt idx="5">
                  <c:v>1.01</c:v>
                </c:pt>
                <c:pt idx="6">
                  <c:v>1.54</c:v>
                </c:pt>
                <c:pt idx="7">
                  <c:v>1.53</c:v>
                </c:pt>
                <c:pt idx="8">
                  <c:v>1.54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2.53</c:v>
                </c:pt>
                <c:pt idx="13">
                  <c:v>2.53</c:v>
                </c:pt>
                <c:pt idx="14">
                  <c:v>2.53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3.51</c:v>
                </c:pt>
                <c:pt idx="19">
                  <c:v>3.51</c:v>
                </c:pt>
                <c:pt idx="20">
                  <c:v>3.51</c:v>
                </c:pt>
                <c:pt idx="21">
                  <c:v>4.04</c:v>
                </c:pt>
                <c:pt idx="22">
                  <c:v>4.04</c:v>
                </c:pt>
                <c:pt idx="23">
                  <c:v>4.04</c:v>
                </c:pt>
              </c:numCache>
            </c:numRef>
          </c:xVal>
          <c:yVal>
            <c:numRef>
              <c:f>Paired!$AO$19:$AO$42</c:f>
              <c:numCache>
                <c:formatCode>General</c:formatCode>
                <c:ptCount val="24"/>
                <c:pt idx="0">
                  <c:v>150.67</c:v>
                </c:pt>
                <c:pt idx="1">
                  <c:v>134.23</c:v>
                </c:pt>
                <c:pt idx="2">
                  <c:v>136.88</c:v>
                </c:pt>
                <c:pt idx="3">
                  <c:v>192.43</c:v>
                </c:pt>
                <c:pt idx="4">
                  <c:v>350.62</c:v>
                </c:pt>
                <c:pt idx="5">
                  <c:v>171.81</c:v>
                </c:pt>
                <c:pt idx="6">
                  <c:v>170.81</c:v>
                </c:pt>
                <c:pt idx="7">
                  <c:v>168.77</c:v>
                </c:pt>
                <c:pt idx="8">
                  <c:v>170.29</c:v>
                </c:pt>
                <c:pt idx="9">
                  <c:v>173.59</c:v>
                </c:pt>
                <c:pt idx="10">
                  <c:v>159.09</c:v>
                </c:pt>
                <c:pt idx="11">
                  <c:v>171.58</c:v>
                </c:pt>
                <c:pt idx="12">
                  <c:v>179.45</c:v>
                </c:pt>
                <c:pt idx="13">
                  <c:v>194.83</c:v>
                </c:pt>
                <c:pt idx="14">
                  <c:v>194.97</c:v>
                </c:pt>
                <c:pt idx="15">
                  <c:v>217.82</c:v>
                </c:pt>
                <c:pt idx="16">
                  <c:v>210.02</c:v>
                </c:pt>
                <c:pt idx="17">
                  <c:v>200.38</c:v>
                </c:pt>
                <c:pt idx="18">
                  <c:v>243.08</c:v>
                </c:pt>
                <c:pt idx="19">
                  <c:v>231.06</c:v>
                </c:pt>
                <c:pt idx="20">
                  <c:v>246.5</c:v>
                </c:pt>
                <c:pt idx="21">
                  <c:v>277.22</c:v>
                </c:pt>
                <c:pt idx="22">
                  <c:v>290.54</c:v>
                </c:pt>
                <c:pt idx="23">
                  <c:v>281.49</c:v>
                </c:pt>
              </c:numCache>
            </c:numRef>
          </c:yVal>
          <c:smooth val="0"/>
        </c:ser>
        <c:ser>
          <c:idx val="2"/>
          <c:order val="2"/>
          <c:tx>
            <c:v>MEDIANL</c:v>
          </c:tx>
          <c:spPr>
            <a:ln w="47625">
              <a:noFill/>
            </a:ln>
          </c:spPr>
          <c:trendline>
            <c:trendlineType val="exp"/>
            <c:dispRSqr val="0"/>
            <c:dispEq val="0"/>
          </c:trendline>
          <c:xVal>
            <c:numRef>
              <c:f>Paired!$AK$64:$AK$72</c:f>
              <c:numCache>
                <c:formatCode>General</c:formatCode>
                <c:ptCount val="9"/>
                <c:pt idx="0">
                  <c:v>0.52</c:v>
                </c:pt>
                <c:pt idx="1">
                  <c:v>1.01</c:v>
                </c:pt>
                <c:pt idx="2">
                  <c:v>1.51</c:v>
                </c:pt>
                <c:pt idx="3">
                  <c:v>2.04</c:v>
                </c:pt>
                <c:pt idx="4">
                  <c:v>2.51</c:v>
                </c:pt>
                <c:pt idx="5">
                  <c:v>3.02</c:v>
                </c:pt>
                <c:pt idx="6">
                  <c:v>3.493333333333334</c:v>
                </c:pt>
                <c:pt idx="7">
                  <c:v>4.02</c:v>
                </c:pt>
                <c:pt idx="8">
                  <c:v>4.523333333333333</c:v>
                </c:pt>
              </c:numCache>
            </c:numRef>
          </c:xVal>
          <c:yVal>
            <c:numRef>
              <c:f>Paired!$AL$64:$AL$72</c:f>
              <c:numCache>
                <c:formatCode>General</c:formatCode>
                <c:ptCount val="9"/>
                <c:pt idx="0">
                  <c:v>170.22</c:v>
                </c:pt>
                <c:pt idx="1">
                  <c:v>195.6</c:v>
                </c:pt>
                <c:pt idx="2">
                  <c:v>187.92</c:v>
                </c:pt>
                <c:pt idx="3">
                  <c:v>201.04</c:v>
                </c:pt>
                <c:pt idx="4">
                  <c:v>235.52</c:v>
                </c:pt>
                <c:pt idx="5">
                  <c:v>289.58</c:v>
                </c:pt>
                <c:pt idx="6">
                  <c:v>346.03</c:v>
                </c:pt>
                <c:pt idx="7">
                  <c:v>363.61</c:v>
                </c:pt>
                <c:pt idx="8">
                  <c:v>554.13</c:v>
                </c:pt>
              </c:numCache>
            </c:numRef>
          </c:yVal>
          <c:smooth val="0"/>
        </c:ser>
        <c:ser>
          <c:idx val="3"/>
          <c:order val="3"/>
          <c:tx>
            <c:v>MEANL</c:v>
          </c:tx>
          <c:spPr>
            <a:ln w="47625">
              <a:noFill/>
            </a:ln>
          </c:spPr>
          <c:trendline>
            <c:trendlineType val="exp"/>
            <c:dispRSqr val="0"/>
            <c:dispEq val="0"/>
          </c:trendline>
          <c:xVal>
            <c:numRef>
              <c:f>Paired!$AK$64:$AK$72</c:f>
              <c:numCache>
                <c:formatCode>General</c:formatCode>
                <c:ptCount val="9"/>
                <c:pt idx="0">
                  <c:v>0.52</c:v>
                </c:pt>
                <c:pt idx="1">
                  <c:v>1.01</c:v>
                </c:pt>
                <c:pt idx="2">
                  <c:v>1.51</c:v>
                </c:pt>
                <c:pt idx="3">
                  <c:v>2.04</c:v>
                </c:pt>
                <c:pt idx="4">
                  <c:v>2.51</c:v>
                </c:pt>
                <c:pt idx="5">
                  <c:v>3.02</c:v>
                </c:pt>
                <c:pt idx="6">
                  <c:v>3.493333333333334</c:v>
                </c:pt>
                <c:pt idx="7">
                  <c:v>4.02</c:v>
                </c:pt>
                <c:pt idx="8">
                  <c:v>4.523333333333333</c:v>
                </c:pt>
              </c:numCache>
            </c:numRef>
          </c:xVal>
          <c:yVal>
            <c:numRef>
              <c:f>Paired!$AM$64:$AM$72</c:f>
              <c:numCache>
                <c:formatCode>General</c:formatCode>
                <c:ptCount val="9"/>
                <c:pt idx="0">
                  <c:v>169.1566666666667</c:v>
                </c:pt>
                <c:pt idx="1">
                  <c:v>251.8</c:v>
                </c:pt>
                <c:pt idx="2">
                  <c:v>188.6966666666666</c:v>
                </c:pt>
                <c:pt idx="3">
                  <c:v>207.1033333333333</c:v>
                </c:pt>
                <c:pt idx="4">
                  <c:v>234.2366666666667</c:v>
                </c:pt>
                <c:pt idx="5">
                  <c:v>284.1566666666666</c:v>
                </c:pt>
                <c:pt idx="6">
                  <c:v>344.4366666666667</c:v>
                </c:pt>
                <c:pt idx="7">
                  <c:v>364.39</c:v>
                </c:pt>
                <c:pt idx="8">
                  <c:v>560.0333333333333</c:v>
                </c:pt>
              </c:numCache>
            </c:numRef>
          </c:yVal>
          <c:smooth val="0"/>
        </c:ser>
        <c:ser>
          <c:idx val="4"/>
          <c:order val="4"/>
          <c:tx>
            <c:v>MEDIANT</c:v>
          </c:tx>
          <c:spPr>
            <a:ln w="47625">
              <a:noFill/>
            </a:ln>
          </c:spPr>
          <c:trendline>
            <c:trendlineType val="exp"/>
            <c:dispRSqr val="0"/>
            <c:dispEq val="0"/>
          </c:trendline>
          <c:xVal>
            <c:numRef>
              <c:f>Paired!$AN$64:$AN$71</c:f>
              <c:numCache>
                <c:formatCode>General</c:formatCode>
                <c:ptCount val="8"/>
                <c:pt idx="0">
                  <c:v>0.49</c:v>
                </c:pt>
                <c:pt idx="1">
                  <c:v>1.01</c:v>
                </c:pt>
                <c:pt idx="2">
                  <c:v>1.536666666666667</c:v>
                </c:pt>
                <c:pt idx="3">
                  <c:v>2.0</c:v>
                </c:pt>
                <c:pt idx="4">
                  <c:v>2.53</c:v>
                </c:pt>
                <c:pt idx="5">
                  <c:v>3.0</c:v>
                </c:pt>
                <c:pt idx="6">
                  <c:v>3.51</c:v>
                </c:pt>
                <c:pt idx="7">
                  <c:v>4.04</c:v>
                </c:pt>
              </c:numCache>
            </c:numRef>
          </c:xVal>
          <c:yVal>
            <c:numRef>
              <c:f>Paired!$AO$64:$AO$71</c:f>
              <c:numCache>
                <c:formatCode>General</c:formatCode>
                <c:ptCount val="8"/>
                <c:pt idx="0">
                  <c:v>136.88</c:v>
                </c:pt>
                <c:pt idx="1">
                  <c:v>192.43</c:v>
                </c:pt>
                <c:pt idx="2">
                  <c:v>170.29</c:v>
                </c:pt>
                <c:pt idx="3">
                  <c:v>171.58</c:v>
                </c:pt>
                <c:pt idx="4">
                  <c:v>194.83</c:v>
                </c:pt>
                <c:pt idx="5">
                  <c:v>210.02</c:v>
                </c:pt>
                <c:pt idx="6">
                  <c:v>243.08</c:v>
                </c:pt>
                <c:pt idx="7">
                  <c:v>281.49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6403376"/>
        <c:axId val="-1776399520"/>
      </c:scatterChart>
      <c:valAx>
        <c:axId val="-177640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776399520"/>
        <c:crosses val="autoZero"/>
        <c:crossBetween val="midCat"/>
      </c:valAx>
      <c:valAx>
        <c:axId val="-177639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776403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47625">
              <a:noFill/>
            </a:ln>
          </c:spPr>
          <c:xVal>
            <c:numRef>
              <c:f>Paired!$AQ$37:$AQ$63</c:f>
              <c:numCache>
                <c:formatCode>General</c:formatCode>
                <c:ptCount val="27"/>
                <c:pt idx="0">
                  <c:v>0.51</c:v>
                </c:pt>
                <c:pt idx="1">
                  <c:v>0.51</c:v>
                </c:pt>
                <c:pt idx="2">
                  <c:v>0.51</c:v>
                </c:pt>
                <c:pt idx="3">
                  <c:v>1.04</c:v>
                </c:pt>
                <c:pt idx="4">
                  <c:v>1.04</c:v>
                </c:pt>
                <c:pt idx="5">
                  <c:v>1.04</c:v>
                </c:pt>
                <c:pt idx="6">
                  <c:v>1.53</c:v>
                </c:pt>
                <c:pt idx="7">
                  <c:v>1.53</c:v>
                </c:pt>
                <c:pt idx="8">
                  <c:v>1.52</c:v>
                </c:pt>
                <c:pt idx="9">
                  <c:v>2.01</c:v>
                </c:pt>
                <c:pt idx="10">
                  <c:v>2.01</c:v>
                </c:pt>
                <c:pt idx="11">
                  <c:v>2.01</c:v>
                </c:pt>
                <c:pt idx="12">
                  <c:v>2.01</c:v>
                </c:pt>
                <c:pt idx="13">
                  <c:v>2.52</c:v>
                </c:pt>
                <c:pt idx="14">
                  <c:v>2.52</c:v>
                </c:pt>
                <c:pt idx="15">
                  <c:v>3.01</c:v>
                </c:pt>
                <c:pt idx="16">
                  <c:v>3.01</c:v>
                </c:pt>
                <c:pt idx="17">
                  <c:v>3.01</c:v>
                </c:pt>
                <c:pt idx="18">
                  <c:v>3.53</c:v>
                </c:pt>
                <c:pt idx="19">
                  <c:v>3.53</c:v>
                </c:pt>
                <c:pt idx="20">
                  <c:v>3.53</c:v>
                </c:pt>
                <c:pt idx="21">
                  <c:v>4.05</c:v>
                </c:pt>
                <c:pt idx="22">
                  <c:v>4.05</c:v>
                </c:pt>
                <c:pt idx="23">
                  <c:v>4.05</c:v>
                </c:pt>
                <c:pt idx="24">
                  <c:v>4.51</c:v>
                </c:pt>
                <c:pt idx="25">
                  <c:v>4.51</c:v>
                </c:pt>
                <c:pt idx="26">
                  <c:v>4.51</c:v>
                </c:pt>
              </c:numCache>
            </c:numRef>
          </c:xVal>
          <c:yVal>
            <c:numRef>
              <c:f>Paired!$AR$37:$AR$63</c:f>
              <c:numCache>
                <c:formatCode>General</c:formatCode>
                <c:ptCount val="27"/>
                <c:pt idx="0">
                  <c:v>306.29</c:v>
                </c:pt>
                <c:pt idx="1">
                  <c:v>157.23</c:v>
                </c:pt>
                <c:pt idx="2">
                  <c:v>129.05</c:v>
                </c:pt>
                <c:pt idx="3">
                  <c:v>140.56</c:v>
                </c:pt>
                <c:pt idx="4">
                  <c:v>139.15</c:v>
                </c:pt>
                <c:pt idx="5">
                  <c:v>129.48</c:v>
                </c:pt>
                <c:pt idx="6">
                  <c:v>157.8</c:v>
                </c:pt>
                <c:pt idx="7">
                  <c:v>160.38</c:v>
                </c:pt>
                <c:pt idx="8">
                  <c:v>158.78</c:v>
                </c:pt>
                <c:pt idx="9">
                  <c:v>195.95</c:v>
                </c:pt>
                <c:pt idx="10">
                  <c:v>218.05</c:v>
                </c:pt>
                <c:pt idx="11">
                  <c:v>192.78</c:v>
                </c:pt>
                <c:pt idx="12">
                  <c:v>193.49</c:v>
                </c:pt>
                <c:pt idx="13">
                  <c:v>249.9</c:v>
                </c:pt>
                <c:pt idx="14">
                  <c:v>258.74</c:v>
                </c:pt>
                <c:pt idx="15">
                  <c:v>303.74</c:v>
                </c:pt>
                <c:pt idx="16">
                  <c:v>305.05</c:v>
                </c:pt>
                <c:pt idx="17">
                  <c:v>295.57</c:v>
                </c:pt>
                <c:pt idx="18">
                  <c:v>378.59</c:v>
                </c:pt>
                <c:pt idx="19">
                  <c:v>393.26</c:v>
                </c:pt>
                <c:pt idx="20">
                  <c:v>343.99</c:v>
                </c:pt>
                <c:pt idx="21">
                  <c:v>403.13</c:v>
                </c:pt>
                <c:pt idx="22">
                  <c:v>373.71</c:v>
                </c:pt>
                <c:pt idx="23">
                  <c:v>304.32</c:v>
                </c:pt>
                <c:pt idx="24">
                  <c:v>338.56</c:v>
                </c:pt>
                <c:pt idx="25">
                  <c:v>327.38</c:v>
                </c:pt>
                <c:pt idx="26">
                  <c:v>321.84</c:v>
                </c:pt>
              </c:numCache>
            </c:numRef>
          </c:yVal>
          <c:smooth val="0"/>
        </c:ser>
        <c:ser>
          <c:idx val="1"/>
          <c:order val="1"/>
          <c:tx>
            <c:v>T</c:v>
          </c:tx>
          <c:spPr>
            <a:ln w="47625">
              <a:noFill/>
            </a:ln>
          </c:spPr>
          <c:xVal>
            <c:numRef>
              <c:f>Paired!$AT$22:$AT$42</c:f>
              <c:numCache>
                <c:formatCode>General</c:formatCode>
                <c:ptCount val="21"/>
                <c:pt idx="0">
                  <c:v>0.49</c:v>
                </c:pt>
                <c:pt idx="1">
                  <c:v>0.49</c:v>
                </c:pt>
                <c:pt idx="2">
                  <c:v>0.49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1.53</c:v>
                </c:pt>
                <c:pt idx="7">
                  <c:v>1.53</c:v>
                </c:pt>
                <c:pt idx="8">
                  <c:v>1.53</c:v>
                </c:pt>
                <c:pt idx="9">
                  <c:v>2.03</c:v>
                </c:pt>
                <c:pt idx="10">
                  <c:v>2.03</c:v>
                </c:pt>
                <c:pt idx="11">
                  <c:v>2.03</c:v>
                </c:pt>
                <c:pt idx="12">
                  <c:v>2.51</c:v>
                </c:pt>
                <c:pt idx="13">
                  <c:v>2.5</c:v>
                </c:pt>
                <c:pt idx="14">
                  <c:v>2.51</c:v>
                </c:pt>
                <c:pt idx="15">
                  <c:v>3.01</c:v>
                </c:pt>
                <c:pt idx="16">
                  <c:v>3.01</c:v>
                </c:pt>
                <c:pt idx="17">
                  <c:v>3.01</c:v>
                </c:pt>
                <c:pt idx="18">
                  <c:v>3.54</c:v>
                </c:pt>
                <c:pt idx="19">
                  <c:v>3.54</c:v>
                </c:pt>
                <c:pt idx="20">
                  <c:v>3.54</c:v>
                </c:pt>
              </c:numCache>
            </c:numRef>
          </c:xVal>
          <c:yVal>
            <c:numRef>
              <c:f>Paired!$AU$22:$AU$42</c:f>
              <c:numCache>
                <c:formatCode>General</c:formatCode>
                <c:ptCount val="21"/>
                <c:pt idx="0">
                  <c:v>194.74</c:v>
                </c:pt>
                <c:pt idx="1">
                  <c:v>165.95</c:v>
                </c:pt>
                <c:pt idx="2">
                  <c:v>167.75</c:v>
                </c:pt>
                <c:pt idx="3">
                  <c:v>190.81</c:v>
                </c:pt>
                <c:pt idx="4">
                  <c:v>177.0</c:v>
                </c:pt>
                <c:pt idx="5">
                  <c:v>172.91</c:v>
                </c:pt>
                <c:pt idx="6">
                  <c:v>203.86</c:v>
                </c:pt>
                <c:pt idx="7">
                  <c:v>178.28</c:v>
                </c:pt>
                <c:pt idx="8">
                  <c:v>192.04</c:v>
                </c:pt>
                <c:pt idx="9">
                  <c:v>215.13</c:v>
                </c:pt>
                <c:pt idx="10">
                  <c:v>217.91</c:v>
                </c:pt>
                <c:pt idx="11">
                  <c:v>218.65</c:v>
                </c:pt>
                <c:pt idx="12">
                  <c:v>241.21</c:v>
                </c:pt>
                <c:pt idx="13">
                  <c:v>239.13</c:v>
                </c:pt>
                <c:pt idx="14">
                  <c:v>224.96</c:v>
                </c:pt>
                <c:pt idx="15">
                  <c:v>274.79</c:v>
                </c:pt>
                <c:pt idx="16">
                  <c:v>277.57</c:v>
                </c:pt>
                <c:pt idx="17">
                  <c:v>265.87</c:v>
                </c:pt>
                <c:pt idx="18">
                  <c:v>341.11</c:v>
                </c:pt>
                <c:pt idx="19">
                  <c:v>320.16</c:v>
                </c:pt>
                <c:pt idx="20">
                  <c:v>327.35</c:v>
                </c:pt>
              </c:numCache>
            </c:numRef>
          </c:yVal>
          <c:smooth val="0"/>
        </c:ser>
        <c:ser>
          <c:idx val="2"/>
          <c:order val="2"/>
          <c:tx>
            <c:v>MEDIANL</c:v>
          </c:tx>
          <c:spPr>
            <a:ln w="47625">
              <a:noFill/>
            </a:ln>
          </c:spPr>
          <c:xVal>
            <c:numRef>
              <c:f>Paired!$AQ$67:$AQ$75</c:f>
              <c:numCache>
                <c:formatCode>General</c:formatCode>
                <c:ptCount val="9"/>
                <c:pt idx="0">
                  <c:v>0.51</c:v>
                </c:pt>
                <c:pt idx="1">
                  <c:v>1.04</c:v>
                </c:pt>
                <c:pt idx="2">
                  <c:v>1.526666666666667</c:v>
                </c:pt>
                <c:pt idx="3">
                  <c:v>2.01</c:v>
                </c:pt>
                <c:pt idx="4">
                  <c:v>2.52</c:v>
                </c:pt>
                <c:pt idx="5">
                  <c:v>3.01</c:v>
                </c:pt>
                <c:pt idx="6">
                  <c:v>3.53</c:v>
                </c:pt>
                <c:pt idx="7">
                  <c:v>4.05</c:v>
                </c:pt>
                <c:pt idx="8">
                  <c:v>4.51</c:v>
                </c:pt>
              </c:numCache>
            </c:numRef>
          </c:xVal>
          <c:yVal>
            <c:numRef>
              <c:f>Paired!$AR$67:$AR$75</c:f>
              <c:numCache>
                <c:formatCode>General</c:formatCode>
                <c:ptCount val="9"/>
                <c:pt idx="0">
                  <c:v>157.23</c:v>
                </c:pt>
                <c:pt idx="1">
                  <c:v>139.15</c:v>
                </c:pt>
                <c:pt idx="2">
                  <c:v>158.78</c:v>
                </c:pt>
                <c:pt idx="3">
                  <c:v>194.72</c:v>
                </c:pt>
                <c:pt idx="4">
                  <c:v>254.32</c:v>
                </c:pt>
                <c:pt idx="5">
                  <c:v>303.74</c:v>
                </c:pt>
                <c:pt idx="6">
                  <c:v>378.59</c:v>
                </c:pt>
                <c:pt idx="7">
                  <c:v>373.71</c:v>
                </c:pt>
                <c:pt idx="8">
                  <c:v>327.38</c:v>
                </c:pt>
              </c:numCache>
            </c:numRef>
          </c:yVal>
          <c:smooth val="0"/>
        </c:ser>
        <c:ser>
          <c:idx val="4"/>
          <c:order val="3"/>
          <c:tx>
            <c:v>MEDIANT</c:v>
          </c:tx>
          <c:spPr>
            <a:ln w="47625">
              <a:noFill/>
            </a:ln>
          </c:spPr>
          <c:xVal>
            <c:numRef>
              <c:f>Paired!$AT$67:$AT$73</c:f>
              <c:numCache>
                <c:formatCode>General</c:formatCode>
                <c:ptCount val="7"/>
                <c:pt idx="0">
                  <c:v>0.49</c:v>
                </c:pt>
                <c:pt idx="1">
                  <c:v>1.0</c:v>
                </c:pt>
                <c:pt idx="2">
                  <c:v>1.53</c:v>
                </c:pt>
                <c:pt idx="3">
                  <c:v>2.03</c:v>
                </c:pt>
                <c:pt idx="4">
                  <c:v>2.506666666666666</c:v>
                </c:pt>
                <c:pt idx="5">
                  <c:v>3.01</c:v>
                </c:pt>
                <c:pt idx="6">
                  <c:v>3.54</c:v>
                </c:pt>
              </c:numCache>
            </c:numRef>
          </c:xVal>
          <c:yVal>
            <c:numRef>
              <c:f>Paired!$AU$67:$AU$73</c:f>
              <c:numCache>
                <c:formatCode>General</c:formatCode>
                <c:ptCount val="7"/>
                <c:pt idx="0">
                  <c:v>167.75</c:v>
                </c:pt>
                <c:pt idx="1">
                  <c:v>177.0</c:v>
                </c:pt>
                <c:pt idx="2">
                  <c:v>192.04</c:v>
                </c:pt>
                <c:pt idx="3">
                  <c:v>217.91</c:v>
                </c:pt>
                <c:pt idx="4">
                  <c:v>239.13</c:v>
                </c:pt>
                <c:pt idx="5">
                  <c:v>274.79</c:v>
                </c:pt>
                <c:pt idx="6">
                  <c:v>327.35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6354352"/>
        <c:axId val="-1776350272"/>
      </c:scatterChart>
      <c:valAx>
        <c:axId val="-177635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776350272"/>
        <c:crosses val="autoZero"/>
        <c:crossBetween val="midCat"/>
      </c:valAx>
      <c:valAx>
        <c:axId val="-177635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776354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Individual!$A$1</c:f>
              <c:strCache>
                <c:ptCount val="1"/>
                <c:pt idx="0">
                  <c:v>Fish8_L</c:v>
                </c:pt>
              </c:strCache>
            </c:strRef>
          </c:tx>
          <c:spPr>
            <a:ln w="47625">
              <a:noFill/>
            </a:ln>
          </c:spPr>
          <c:xVal>
            <c:numRef>
              <c:f>Individual!$A$25:$A$47</c:f>
              <c:numCache>
                <c:formatCode>General</c:formatCode>
                <c:ptCount val="23"/>
                <c:pt idx="0">
                  <c:v>0.45</c:v>
                </c:pt>
                <c:pt idx="1">
                  <c:v>0.51</c:v>
                </c:pt>
                <c:pt idx="2">
                  <c:v>0.52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1.51</c:v>
                </c:pt>
                <c:pt idx="7">
                  <c:v>1.52</c:v>
                </c:pt>
                <c:pt idx="8">
                  <c:v>1.51</c:v>
                </c:pt>
                <c:pt idx="9">
                  <c:v>2.03</c:v>
                </c:pt>
                <c:pt idx="10">
                  <c:v>2.02</c:v>
                </c:pt>
                <c:pt idx="11">
                  <c:v>2.02</c:v>
                </c:pt>
                <c:pt idx="12">
                  <c:v>2.54</c:v>
                </c:pt>
                <c:pt idx="13">
                  <c:v>2.53</c:v>
                </c:pt>
                <c:pt idx="14">
                  <c:v>2.53</c:v>
                </c:pt>
                <c:pt idx="15">
                  <c:v>3.04</c:v>
                </c:pt>
                <c:pt idx="16">
                  <c:v>3.04</c:v>
                </c:pt>
                <c:pt idx="17">
                  <c:v>3.04</c:v>
                </c:pt>
                <c:pt idx="18">
                  <c:v>3.53</c:v>
                </c:pt>
                <c:pt idx="19">
                  <c:v>3.53</c:v>
                </c:pt>
                <c:pt idx="20">
                  <c:v>3.53</c:v>
                </c:pt>
                <c:pt idx="21">
                  <c:v>4.05</c:v>
                </c:pt>
                <c:pt idx="22">
                  <c:v>4.05</c:v>
                </c:pt>
              </c:numCache>
            </c:numRef>
          </c:xVal>
          <c:yVal>
            <c:numRef>
              <c:f>Individual!$B$25:$B$47</c:f>
              <c:numCache>
                <c:formatCode>General</c:formatCode>
                <c:ptCount val="23"/>
                <c:pt idx="0">
                  <c:v>217.42</c:v>
                </c:pt>
                <c:pt idx="1">
                  <c:v>166.78</c:v>
                </c:pt>
                <c:pt idx="2">
                  <c:v>174.58</c:v>
                </c:pt>
                <c:pt idx="3">
                  <c:v>385.48</c:v>
                </c:pt>
                <c:pt idx="4">
                  <c:v>195.42</c:v>
                </c:pt>
                <c:pt idx="5">
                  <c:v>203.46</c:v>
                </c:pt>
                <c:pt idx="6">
                  <c:v>204.51</c:v>
                </c:pt>
                <c:pt idx="7">
                  <c:v>206.88</c:v>
                </c:pt>
                <c:pt idx="8">
                  <c:v>186.15</c:v>
                </c:pt>
                <c:pt idx="9">
                  <c:v>204.1</c:v>
                </c:pt>
                <c:pt idx="10">
                  <c:v>204.3</c:v>
                </c:pt>
                <c:pt idx="11">
                  <c:v>208.88</c:v>
                </c:pt>
                <c:pt idx="12">
                  <c:v>226.1</c:v>
                </c:pt>
                <c:pt idx="13">
                  <c:v>230.4</c:v>
                </c:pt>
                <c:pt idx="14">
                  <c:v>208.44</c:v>
                </c:pt>
                <c:pt idx="15">
                  <c:v>255.02</c:v>
                </c:pt>
                <c:pt idx="16">
                  <c:v>243.87</c:v>
                </c:pt>
                <c:pt idx="17">
                  <c:v>259.28</c:v>
                </c:pt>
                <c:pt idx="18">
                  <c:v>280.72</c:v>
                </c:pt>
                <c:pt idx="19">
                  <c:v>273.33</c:v>
                </c:pt>
                <c:pt idx="20">
                  <c:v>275.32</c:v>
                </c:pt>
                <c:pt idx="21">
                  <c:v>371.01</c:v>
                </c:pt>
                <c:pt idx="22">
                  <c:v>415.35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Individual!$D$1</c:f>
              <c:strCache>
                <c:ptCount val="1"/>
                <c:pt idx="0">
                  <c:v>Fish2_L</c:v>
                </c:pt>
              </c:strCache>
            </c:strRef>
          </c:tx>
          <c:spPr>
            <a:ln w="47625">
              <a:noFill/>
            </a:ln>
          </c:spPr>
          <c:xVal>
            <c:numRef>
              <c:f>Individual!$D$24:$D$42</c:f>
              <c:numCache>
                <c:formatCode>General</c:formatCode>
                <c:ptCount val="19"/>
                <c:pt idx="0">
                  <c:v>0.51</c:v>
                </c:pt>
                <c:pt idx="1">
                  <c:v>0.51</c:v>
                </c:pt>
                <c:pt idx="2">
                  <c:v>0.51</c:v>
                </c:pt>
                <c:pt idx="3">
                  <c:v>0.99</c:v>
                </c:pt>
                <c:pt idx="4">
                  <c:v>1.0</c:v>
                </c:pt>
                <c:pt idx="5">
                  <c:v>1.0</c:v>
                </c:pt>
                <c:pt idx="6">
                  <c:v>1.51</c:v>
                </c:pt>
                <c:pt idx="7">
                  <c:v>1.51</c:v>
                </c:pt>
                <c:pt idx="8">
                  <c:v>1.51</c:v>
                </c:pt>
                <c:pt idx="9">
                  <c:v>2.01</c:v>
                </c:pt>
                <c:pt idx="10">
                  <c:v>2.01</c:v>
                </c:pt>
                <c:pt idx="11">
                  <c:v>2.01</c:v>
                </c:pt>
                <c:pt idx="12">
                  <c:v>2.51</c:v>
                </c:pt>
                <c:pt idx="13">
                  <c:v>2.51</c:v>
                </c:pt>
                <c:pt idx="14">
                  <c:v>2.51</c:v>
                </c:pt>
                <c:pt idx="15">
                  <c:v>3.03</c:v>
                </c:pt>
                <c:pt idx="16">
                  <c:v>3.03</c:v>
                </c:pt>
                <c:pt idx="17">
                  <c:v>3.03</c:v>
                </c:pt>
                <c:pt idx="18">
                  <c:v>3.49</c:v>
                </c:pt>
              </c:numCache>
            </c:numRef>
          </c:xVal>
          <c:yVal>
            <c:numRef>
              <c:f>Individual!$E$24:$E$42</c:f>
              <c:numCache>
                <c:formatCode>General</c:formatCode>
                <c:ptCount val="19"/>
                <c:pt idx="0">
                  <c:v>227.05</c:v>
                </c:pt>
                <c:pt idx="1">
                  <c:v>229.79</c:v>
                </c:pt>
                <c:pt idx="2">
                  <c:v>213.93</c:v>
                </c:pt>
                <c:pt idx="3">
                  <c:v>244.73</c:v>
                </c:pt>
                <c:pt idx="4">
                  <c:v>244.93</c:v>
                </c:pt>
                <c:pt idx="5">
                  <c:v>229.95</c:v>
                </c:pt>
                <c:pt idx="6">
                  <c:v>297.5</c:v>
                </c:pt>
                <c:pt idx="7">
                  <c:v>293.34</c:v>
                </c:pt>
                <c:pt idx="8">
                  <c:v>277.34</c:v>
                </c:pt>
                <c:pt idx="9">
                  <c:v>354.55</c:v>
                </c:pt>
                <c:pt idx="10">
                  <c:v>352.2</c:v>
                </c:pt>
                <c:pt idx="11">
                  <c:v>336.94</c:v>
                </c:pt>
                <c:pt idx="12">
                  <c:v>433.83</c:v>
                </c:pt>
                <c:pt idx="13">
                  <c:v>418.09</c:v>
                </c:pt>
                <c:pt idx="14">
                  <c:v>434.77</c:v>
                </c:pt>
                <c:pt idx="15">
                  <c:v>518.38</c:v>
                </c:pt>
                <c:pt idx="16">
                  <c:v>578.87</c:v>
                </c:pt>
                <c:pt idx="17">
                  <c:v>598.59</c:v>
                </c:pt>
                <c:pt idx="18">
                  <c:v>634.14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Individual!$G$1</c:f>
              <c:strCache>
                <c:ptCount val="1"/>
                <c:pt idx="0">
                  <c:v>Fish7_T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9"/>
          </c:marker>
          <c:xVal>
            <c:numRef>
              <c:f>Individual!$G$20:$G$36</c:f>
              <c:numCache>
                <c:formatCode>General</c:formatCode>
                <c:ptCount val="17"/>
                <c:pt idx="0">
                  <c:v>0.49</c:v>
                </c:pt>
                <c:pt idx="1">
                  <c:v>0.49</c:v>
                </c:pt>
                <c:pt idx="2">
                  <c:v>0.49</c:v>
                </c:pt>
                <c:pt idx="3">
                  <c:v>1.0</c:v>
                </c:pt>
                <c:pt idx="4">
                  <c:v>1.0</c:v>
                </c:pt>
                <c:pt idx="5">
                  <c:v>0.99</c:v>
                </c:pt>
                <c:pt idx="6">
                  <c:v>1.48</c:v>
                </c:pt>
                <c:pt idx="7">
                  <c:v>1.49</c:v>
                </c:pt>
                <c:pt idx="8">
                  <c:v>1.48</c:v>
                </c:pt>
                <c:pt idx="9">
                  <c:v>2.03</c:v>
                </c:pt>
                <c:pt idx="10">
                  <c:v>2.03</c:v>
                </c:pt>
                <c:pt idx="11">
                  <c:v>2.03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2.98</c:v>
                </c:pt>
                <c:pt idx="16">
                  <c:v>2.98</c:v>
                </c:pt>
              </c:numCache>
            </c:numRef>
          </c:xVal>
          <c:yVal>
            <c:numRef>
              <c:f>Individual!$H$20:$H$36</c:f>
              <c:numCache>
                <c:formatCode>General</c:formatCode>
                <c:ptCount val="17"/>
                <c:pt idx="0">
                  <c:v>195.16</c:v>
                </c:pt>
                <c:pt idx="1">
                  <c:v>200.76</c:v>
                </c:pt>
                <c:pt idx="2">
                  <c:v>189.96</c:v>
                </c:pt>
                <c:pt idx="3">
                  <c:v>210.73</c:v>
                </c:pt>
                <c:pt idx="4">
                  <c:v>209.44</c:v>
                </c:pt>
                <c:pt idx="5">
                  <c:v>209.49</c:v>
                </c:pt>
                <c:pt idx="6">
                  <c:v>234.45</c:v>
                </c:pt>
                <c:pt idx="7">
                  <c:v>238.65</c:v>
                </c:pt>
                <c:pt idx="8">
                  <c:v>231.95</c:v>
                </c:pt>
                <c:pt idx="9">
                  <c:v>293.64</c:v>
                </c:pt>
                <c:pt idx="10">
                  <c:v>292.08</c:v>
                </c:pt>
                <c:pt idx="11">
                  <c:v>299.27</c:v>
                </c:pt>
                <c:pt idx="12">
                  <c:v>405.2</c:v>
                </c:pt>
                <c:pt idx="13">
                  <c:v>372.32</c:v>
                </c:pt>
                <c:pt idx="14">
                  <c:v>364.44</c:v>
                </c:pt>
                <c:pt idx="15">
                  <c:v>552.36</c:v>
                </c:pt>
                <c:pt idx="16">
                  <c:v>608.17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Individual!$J$1</c:f>
              <c:strCache>
                <c:ptCount val="1"/>
                <c:pt idx="0">
                  <c:v>Fish3_L</c:v>
                </c:pt>
              </c:strCache>
            </c:strRef>
          </c:tx>
          <c:spPr>
            <a:ln w="47625">
              <a:noFill/>
            </a:ln>
          </c:spPr>
          <c:marker>
            <c:symbol val="square"/>
            <c:size val="9"/>
          </c:marker>
          <c:xVal>
            <c:numRef>
              <c:f>Individual!$J$31:$J$57</c:f>
              <c:numCache>
                <c:formatCode>General</c:formatCode>
                <c:ptCount val="2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2.02</c:v>
                </c:pt>
                <c:pt idx="10">
                  <c:v>2.02</c:v>
                </c:pt>
                <c:pt idx="11">
                  <c:v>2.02</c:v>
                </c:pt>
                <c:pt idx="12">
                  <c:v>2.51</c:v>
                </c:pt>
                <c:pt idx="13">
                  <c:v>2.51</c:v>
                </c:pt>
                <c:pt idx="14">
                  <c:v>2.51</c:v>
                </c:pt>
                <c:pt idx="15">
                  <c:v>3.01</c:v>
                </c:pt>
                <c:pt idx="16">
                  <c:v>3.01</c:v>
                </c:pt>
                <c:pt idx="17">
                  <c:v>3.01</c:v>
                </c:pt>
                <c:pt idx="18">
                  <c:v>3.52</c:v>
                </c:pt>
                <c:pt idx="19">
                  <c:v>3.53</c:v>
                </c:pt>
                <c:pt idx="20">
                  <c:v>3.53</c:v>
                </c:pt>
                <c:pt idx="21">
                  <c:v>4.02</c:v>
                </c:pt>
                <c:pt idx="22">
                  <c:v>4.02</c:v>
                </c:pt>
                <c:pt idx="23">
                  <c:v>4.02</c:v>
                </c:pt>
                <c:pt idx="24">
                  <c:v>4.54</c:v>
                </c:pt>
                <c:pt idx="25">
                  <c:v>4.54</c:v>
                </c:pt>
                <c:pt idx="26">
                  <c:v>4.54</c:v>
                </c:pt>
              </c:numCache>
            </c:numRef>
          </c:xVal>
          <c:yVal>
            <c:numRef>
              <c:f>Individual!$K$31:$K$57</c:f>
              <c:numCache>
                <c:formatCode>General</c:formatCode>
                <c:ptCount val="27"/>
                <c:pt idx="0">
                  <c:v>193.83</c:v>
                </c:pt>
                <c:pt idx="1">
                  <c:v>172.8</c:v>
                </c:pt>
                <c:pt idx="2">
                  <c:v>180.35</c:v>
                </c:pt>
                <c:pt idx="3">
                  <c:v>200.06</c:v>
                </c:pt>
                <c:pt idx="4">
                  <c:v>191.82</c:v>
                </c:pt>
                <c:pt idx="5">
                  <c:v>196.82</c:v>
                </c:pt>
                <c:pt idx="6">
                  <c:v>224.59</c:v>
                </c:pt>
                <c:pt idx="7">
                  <c:v>279.32</c:v>
                </c:pt>
                <c:pt idx="10">
                  <c:v>309.34</c:v>
                </c:pt>
                <c:pt idx="11">
                  <c:v>325.6</c:v>
                </c:pt>
                <c:pt idx="12">
                  <c:v>305.59</c:v>
                </c:pt>
                <c:pt idx="13">
                  <c:v>253.79</c:v>
                </c:pt>
                <c:pt idx="14">
                  <c:v>289.96</c:v>
                </c:pt>
                <c:pt idx="15">
                  <c:v>309.86</c:v>
                </c:pt>
                <c:pt idx="16">
                  <c:v>315.77</c:v>
                </c:pt>
                <c:pt idx="17">
                  <c:v>354.53</c:v>
                </c:pt>
                <c:pt idx="18">
                  <c:v>348.53</c:v>
                </c:pt>
                <c:pt idx="19">
                  <c:v>353.71</c:v>
                </c:pt>
                <c:pt idx="20">
                  <c:v>359.92</c:v>
                </c:pt>
                <c:pt idx="21">
                  <c:v>382.19</c:v>
                </c:pt>
                <c:pt idx="22">
                  <c:v>431.51</c:v>
                </c:pt>
                <c:pt idx="23">
                  <c:v>425.16</c:v>
                </c:pt>
                <c:pt idx="24">
                  <c:v>555.25</c:v>
                </c:pt>
                <c:pt idx="25">
                  <c:v>664.54</c:v>
                </c:pt>
                <c:pt idx="26">
                  <c:v>668.45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Individual!$M$1</c:f>
              <c:strCache>
                <c:ptCount val="1"/>
                <c:pt idx="0">
                  <c:v>Fish11_T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9"/>
          </c:marker>
          <c:xVal>
            <c:numRef>
              <c:f>Individual!$M$19:$M$42</c:f>
              <c:numCache>
                <c:formatCode>General</c:formatCode>
                <c:ptCount val="24"/>
                <c:pt idx="0">
                  <c:v>0.51</c:v>
                </c:pt>
                <c:pt idx="1">
                  <c:v>0.51</c:v>
                </c:pt>
                <c:pt idx="2">
                  <c:v>0.51</c:v>
                </c:pt>
                <c:pt idx="3">
                  <c:v>1.01</c:v>
                </c:pt>
                <c:pt idx="4">
                  <c:v>1.0</c:v>
                </c:pt>
                <c:pt idx="5">
                  <c:v>1.01</c:v>
                </c:pt>
                <c:pt idx="6">
                  <c:v>1.52</c:v>
                </c:pt>
                <c:pt idx="7">
                  <c:v>1.52</c:v>
                </c:pt>
                <c:pt idx="8">
                  <c:v>1.52</c:v>
                </c:pt>
                <c:pt idx="9">
                  <c:v>2.02</c:v>
                </c:pt>
                <c:pt idx="10">
                  <c:v>2.02</c:v>
                </c:pt>
                <c:pt idx="11">
                  <c:v>2.02</c:v>
                </c:pt>
                <c:pt idx="12">
                  <c:v>2.51</c:v>
                </c:pt>
                <c:pt idx="13">
                  <c:v>2.5</c:v>
                </c:pt>
                <c:pt idx="14">
                  <c:v>2.51</c:v>
                </c:pt>
                <c:pt idx="15">
                  <c:v>3.03</c:v>
                </c:pt>
                <c:pt idx="16">
                  <c:v>3.03</c:v>
                </c:pt>
                <c:pt idx="17">
                  <c:v>3.03</c:v>
                </c:pt>
                <c:pt idx="18">
                  <c:v>3.51</c:v>
                </c:pt>
                <c:pt idx="19">
                  <c:v>3.5</c:v>
                </c:pt>
                <c:pt idx="20">
                  <c:v>3.5</c:v>
                </c:pt>
                <c:pt idx="21">
                  <c:v>4.04</c:v>
                </c:pt>
                <c:pt idx="22">
                  <c:v>4.04</c:v>
                </c:pt>
                <c:pt idx="23">
                  <c:v>4.05</c:v>
                </c:pt>
              </c:numCache>
            </c:numRef>
          </c:xVal>
          <c:yVal>
            <c:numRef>
              <c:f>Individual!$N$19:$N$42</c:f>
              <c:numCache>
                <c:formatCode>General</c:formatCode>
                <c:ptCount val="24"/>
                <c:pt idx="0">
                  <c:v>172.38</c:v>
                </c:pt>
                <c:pt idx="1">
                  <c:v>176.85</c:v>
                </c:pt>
                <c:pt idx="2">
                  <c:v>174.39</c:v>
                </c:pt>
                <c:pt idx="3">
                  <c:v>186.04</c:v>
                </c:pt>
                <c:pt idx="4">
                  <c:v>172.73</c:v>
                </c:pt>
                <c:pt idx="5">
                  <c:v>176.59</c:v>
                </c:pt>
                <c:pt idx="6">
                  <c:v>188.21</c:v>
                </c:pt>
                <c:pt idx="7">
                  <c:v>191.92</c:v>
                </c:pt>
                <c:pt idx="8">
                  <c:v>195.61</c:v>
                </c:pt>
                <c:pt idx="9">
                  <c:v>181.4</c:v>
                </c:pt>
                <c:pt idx="10">
                  <c:v>189.54</c:v>
                </c:pt>
                <c:pt idx="11">
                  <c:v>190.37</c:v>
                </c:pt>
                <c:pt idx="12">
                  <c:v>213.15</c:v>
                </c:pt>
                <c:pt idx="13">
                  <c:v>215.25</c:v>
                </c:pt>
                <c:pt idx="14">
                  <c:v>197.03</c:v>
                </c:pt>
                <c:pt idx="15">
                  <c:v>217.04</c:v>
                </c:pt>
                <c:pt idx="16">
                  <c:v>220.43</c:v>
                </c:pt>
                <c:pt idx="17">
                  <c:v>206.9</c:v>
                </c:pt>
                <c:pt idx="18">
                  <c:v>251.95</c:v>
                </c:pt>
                <c:pt idx="19">
                  <c:v>252.78</c:v>
                </c:pt>
                <c:pt idx="20">
                  <c:v>258.54</c:v>
                </c:pt>
                <c:pt idx="21">
                  <c:v>325.82</c:v>
                </c:pt>
                <c:pt idx="22">
                  <c:v>328.42</c:v>
                </c:pt>
                <c:pt idx="23">
                  <c:v>343.87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Individual!$P$1</c:f>
              <c:strCache>
                <c:ptCount val="1"/>
                <c:pt idx="0">
                  <c:v>Fish13_T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9"/>
          </c:marker>
          <c:xVal>
            <c:numRef>
              <c:f>Individual!$P$21:$P$46</c:f>
              <c:numCache>
                <c:formatCode>General</c:formatCode>
                <c:ptCount val="2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1.01</c:v>
                </c:pt>
                <c:pt idx="4">
                  <c:v>1.01</c:v>
                </c:pt>
                <c:pt idx="5">
                  <c:v>1.01</c:v>
                </c:pt>
                <c:pt idx="6">
                  <c:v>1.51</c:v>
                </c:pt>
                <c:pt idx="7">
                  <c:v>1.51</c:v>
                </c:pt>
                <c:pt idx="8">
                  <c:v>1.51</c:v>
                </c:pt>
                <c:pt idx="9">
                  <c:v>1.99</c:v>
                </c:pt>
                <c:pt idx="10">
                  <c:v>1.99</c:v>
                </c:pt>
                <c:pt idx="11">
                  <c:v>1.99</c:v>
                </c:pt>
                <c:pt idx="12">
                  <c:v>2.51</c:v>
                </c:pt>
                <c:pt idx="13">
                  <c:v>2.52</c:v>
                </c:pt>
                <c:pt idx="14">
                  <c:v>2.51</c:v>
                </c:pt>
                <c:pt idx="15">
                  <c:v>3.03</c:v>
                </c:pt>
                <c:pt idx="16">
                  <c:v>3.03</c:v>
                </c:pt>
                <c:pt idx="17">
                  <c:v>3.02</c:v>
                </c:pt>
                <c:pt idx="18">
                  <c:v>3.51</c:v>
                </c:pt>
                <c:pt idx="19">
                  <c:v>3.51</c:v>
                </c:pt>
                <c:pt idx="20">
                  <c:v>3.51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4.5</c:v>
                </c:pt>
                <c:pt idx="25">
                  <c:v>4.5</c:v>
                </c:pt>
              </c:numCache>
            </c:numRef>
          </c:xVal>
          <c:yVal>
            <c:numRef>
              <c:f>Individual!$Q$21:$Q$46</c:f>
              <c:numCache>
                <c:formatCode>General</c:formatCode>
                <c:ptCount val="26"/>
                <c:pt idx="0">
                  <c:v>145.2</c:v>
                </c:pt>
                <c:pt idx="1">
                  <c:v>198.07</c:v>
                </c:pt>
                <c:pt idx="2">
                  <c:v>161.5</c:v>
                </c:pt>
                <c:pt idx="3">
                  <c:v>159.47</c:v>
                </c:pt>
                <c:pt idx="4">
                  <c:v>147.77</c:v>
                </c:pt>
                <c:pt idx="5">
                  <c:v>135.61</c:v>
                </c:pt>
                <c:pt idx="6">
                  <c:v>150.24</c:v>
                </c:pt>
                <c:pt idx="7">
                  <c:v>149.01</c:v>
                </c:pt>
                <c:pt idx="8">
                  <c:v>137.34</c:v>
                </c:pt>
                <c:pt idx="9">
                  <c:v>143.08</c:v>
                </c:pt>
                <c:pt idx="10">
                  <c:v>148.97</c:v>
                </c:pt>
                <c:pt idx="11">
                  <c:v>147.34</c:v>
                </c:pt>
                <c:pt idx="12">
                  <c:v>157.51</c:v>
                </c:pt>
                <c:pt idx="13">
                  <c:v>155.77</c:v>
                </c:pt>
                <c:pt idx="14">
                  <c:v>174.6</c:v>
                </c:pt>
                <c:pt idx="15">
                  <c:v>206.47</c:v>
                </c:pt>
                <c:pt idx="16">
                  <c:v>165.46</c:v>
                </c:pt>
                <c:pt idx="17">
                  <c:v>160.93</c:v>
                </c:pt>
                <c:pt idx="18">
                  <c:v>186.58</c:v>
                </c:pt>
                <c:pt idx="19">
                  <c:v>178.88</c:v>
                </c:pt>
                <c:pt idx="20">
                  <c:v>184.04</c:v>
                </c:pt>
                <c:pt idx="21">
                  <c:v>234.94</c:v>
                </c:pt>
                <c:pt idx="22">
                  <c:v>236.24</c:v>
                </c:pt>
                <c:pt idx="23">
                  <c:v>225.7</c:v>
                </c:pt>
                <c:pt idx="24">
                  <c:v>315.23</c:v>
                </c:pt>
                <c:pt idx="25">
                  <c:v>348.62</c:v>
                </c:pt>
              </c:numCache>
            </c:numRef>
          </c:yVal>
          <c:smooth val="0"/>
        </c:ser>
        <c:ser>
          <c:idx val="6"/>
          <c:order val="6"/>
          <c:tx>
            <c:v>Fish5_L_FIRST</c:v>
          </c:tx>
          <c:spPr>
            <a:ln w="47625">
              <a:noFill/>
            </a:ln>
          </c:spPr>
          <c:marker>
            <c:symbol val="square"/>
            <c:size val="9"/>
            <c:spPr>
              <a:solidFill>
                <a:schemeClr val="tx1"/>
              </a:solidFill>
            </c:spPr>
          </c:marker>
          <c:xVal>
            <c:numRef>
              <c:f>Individual!$P$21:$P$46</c:f>
              <c:numCache>
                <c:formatCode>General</c:formatCode>
                <c:ptCount val="2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1.01</c:v>
                </c:pt>
                <c:pt idx="4">
                  <c:v>1.01</c:v>
                </c:pt>
                <c:pt idx="5">
                  <c:v>1.01</c:v>
                </c:pt>
                <c:pt idx="6">
                  <c:v>1.51</c:v>
                </c:pt>
                <c:pt idx="7">
                  <c:v>1.51</c:v>
                </c:pt>
                <c:pt idx="8">
                  <c:v>1.51</c:v>
                </c:pt>
                <c:pt idx="9">
                  <c:v>1.99</c:v>
                </c:pt>
                <c:pt idx="10">
                  <c:v>1.99</c:v>
                </c:pt>
                <c:pt idx="11">
                  <c:v>1.99</c:v>
                </c:pt>
                <c:pt idx="12">
                  <c:v>2.51</c:v>
                </c:pt>
                <c:pt idx="13">
                  <c:v>2.52</c:v>
                </c:pt>
                <c:pt idx="14">
                  <c:v>2.51</c:v>
                </c:pt>
                <c:pt idx="15">
                  <c:v>3.03</c:v>
                </c:pt>
                <c:pt idx="16">
                  <c:v>3.03</c:v>
                </c:pt>
                <c:pt idx="17">
                  <c:v>3.02</c:v>
                </c:pt>
                <c:pt idx="18">
                  <c:v>3.51</c:v>
                </c:pt>
                <c:pt idx="19">
                  <c:v>3.51</c:v>
                </c:pt>
                <c:pt idx="20">
                  <c:v>3.51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4.5</c:v>
                </c:pt>
                <c:pt idx="25">
                  <c:v>4.5</c:v>
                </c:pt>
              </c:numCache>
            </c:numRef>
          </c:xVal>
          <c:yVal>
            <c:numRef>
              <c:f>Individual!$Q$21:$Q$46</c:f>
              <c:numCache>
                <c:formatCode>General</c:formatCode>
                <c:ptCount val="26"/>
                <c:pt idx="0">
                  <c:v>145.2</c:v>
                </c:pt>
                <c:pt idx="1">
                  <c:v>198.07</c:v>
                </c:pt>
                <c:pt idx="2">
                  <c:v>161.5</c:v>
                </c:pt>
                <c:pt idx="3">
                  <c:v>159.47</c:v>
                </c:pt>
                <c:pt idx="4">
                  <c:v>147.77</c:v>
                </c:pt>
                <c:pt idx="5">
                  <c:v>135.61</c:v>
                </c:pt>
                <c:pt idx="6">
                  <c:v>150.24</c:v>
                </c:pt>
                <c:pt idx="7">
                  <c:v>149.01</c:v>
                </c:pt>
                <c:pt idx="8">
                  <c:v>137.34</c:v>
                </c:pt>
                <c:pt idx="9">
                  <c:v>143.08</c:v>
                </c:pt>
                <c:pt idx="10">
                  <c:v>148.97</c:v>
                </c:pt>
                <c:pt idx="11">
                  <c:v>147.34</c:v>
                </c:pt>
                <c:pt idx="12">
                  <c:v>157.51</c:v>
                </c:pt>
                <c:pt idx="13">
                  <c:v>155.77</c:v>
                </c:pt>
                <c:pt idx="14">
                  <c:v>174.6</c:v>
                </c:pt>
                <c:pt idx="15">
                  <c:v>206.47</c:v>
                </c:pt>
                <c:pt idx="16">
                  <c:v>165.46</c:v>
                </c:pt>
                <c:pt idx="17">
                  <c:v>160.93</c:v>
                </c:pt>
                <c:pt idx="18">
                  <c:v>186.58</c:v>
                </c:pt>
                <c:pt idx="19">
                  <c:v>178.88</c:v>
                </c:pt>
                <c:pt idx="20">
                  <c:v>184.04</c:v>
                </c:pt>
                <c:pt idx="21">
                  <c:v>234.94</c:v>
                </c:pt>
                <c:pt idx="22">
                  <c:v>236.24</c:v>
                </c:pt>
                <c:pt idx="23">
                  <c:v>225.7</c:v>
                </c:pt>
                <c:pt idx="24">
                  <c:v>315.23</c:v>
                </c:pt>
                <c:pt idx="25">
                  <c:v>348.62</c:v>
                </c:pt>
              </c:numCache>
            </c:numRef>
          </c:yVal>
          <c:smooth val="0"/>
        </c:ser>
        <c:ser>
          <c:idx val="7"/>
          <c:order val="7"/>
          <c:tx>
            <c:v>FIsh6_T_FIRST</c:v>
          </c:tx>
          <c:spPr>
            <a:ln w="47625">
              <a:noFill/>
            </a:ln>
          </c:spPr>
          <c:marker>
            <c:symbol val="x"/>
            <c:size val="9"/>
            <c:spPr>
              <a:ln>
                <a:solidFill>
                  <a:schemeClr val="tx1"/>
                </a:solidFill>
              </a:ln>
            </c:spPr>
          </c:marker>
          <c:xVal>
            <c:numRef>
              <c:f>Individual!$V$20:$V$41</c:f>
              <c:numCache>
                <c:formatCode>General</c:formatCode>
                <c:ptCount val="22"/>
                <c:pt idx="0">
                  <c:v>0.520921789</c:v>
                </c:pt>
                <c:pt idx="1">
                  <c:v>0.520921789</c:v>
                </c:pt>
                <c:pt idx="2">
                  <c:v>0.520921789</c:v>
                </c:pt>
                <c:pt idx="3">
                  <c:v>0.964511476</c:v>
                </c:pt>
                <c:pt idx="4">
                  <c:v>0.965288341</c:v>
                </c:pt>
                <c:pt idx="5">
                  <c:v>0.963734612</c:v>
                </c:pt>
                <c:pt idx="6">
                  <c:v>1.411208622</c:v>
                </c:pt>
                <c:pt idx="7">
                  <c:v>1.413539216</c:v>
                </c:pt>
                <c:pt idx="8">
                  <c:v>1.412762351</c:v>
                </c:pt>
                <c:pt idx="9">
                  <c:v>1.872666196</c:v>
                </c:pt>
                <c:pt idx="10">
                  <c:v>1.871889331</c:v>
                </c:pt>
                <c:pt idx="11">
                  <c:v>1.868005008</c:v>
                </c:pt>
                <c:pt idx="12">
                  <c:v>2.334123769</c:v>
                </c:pt>
                <c:pt idx="13">
                  <c:v>2.335677498</c:v>
                </c:pt>
                <c:pt idx="14">
                  <c:v>2.334123769</c:v>
                </c:pt>
                <c:pt idx="15">
                  <c:v>2.766060487</c:v>
                </c:pt>
                <c:pt idx="16">
                  <c:v>2.766060487</c:v>
                </c:pt>
                <c:pt idx="17">
                  <c:v>2.766060487</c:v>
                </c:pt>
                <c:pt idx="18">
                  <c:v>3.215088227</c:v>
                </c:pt>
                <c:pt idx="19">
                  <c:v>3.216641956</c:v>
                </c:pt>
                <c:pt idx="20">
                  <c:v>3.215865092</c:v>
                </c:pt>
                <c:pt idx="21">
                  <c:v>3.694413686</c:v>
                </c:pt>
              </c:numCache>
            </c:numRef>
          </c:xVal>
          <c:yVal>
            <c:numRef>
              <c:f>Individual!$W$20:$W$41</c:f>
              <c:numCache>
                <c:formatCode>General</c:formatCode>
                <c:ptCount val="22"/>
                <c:pt idx="0">
                  <c:v>167.63</c:v>
                </c:pt>
                <c:pt idx="1">
                  <c:v>136.06</c:v>
                </c:pt>
                <c:pt idx="2">
                  <c:v>168.84</c:v>
                </c:pt>
                <c:pt idx="3">
                  <c:v>187.52</c:v>
                </c:pt>
                <c:pt idx="4">
                  <c:v>168.24</c:v>
                </c:pt>
                <c:pt idx="5">
                  <c:v>170.47</c:v>
                </c:pt>
                <c:pt idx="6">
                  <c:v>164.62</c:v>
                </c:pt>
                <c:pt idx="7">
                  <c:v>179.16</c:v>
                </c:pt>
                <c:pt idx="8">
                  <c:v>185.31</c:v>
                </c:pt>
                <c:pt idx="9">
                  <c:v>195.05</c:v>
                </c:pt>
                <c:pt idx="10">
                  <c:v>206.84</c:v>
                </c:pt>
                <c:pt idx="11">
                  <c:v>210.04</c:v>
                </c:pt>
                <c:pt idx="12">
                  <c:v>248.24</c:v>
                </c:pt>
                <c:pt idx="13">
                  <c:v>243.77</c:v>
                </c:pt>
                <c:pt idx="14">
                  <c:v>261.65</c:v>
                </c:pt>
                <c:pt idx="15">
                  <c:v>298.55</c:v>
                </c:pt>
                <c:pt idx="16">
                  <c:v>293.42</c:v>
                </c:pt>
                <c:pt idx="17">
                  <c:v>302.27</c:v>
                </c:pt>
                <c:pt idx="18">
                  <c:v>337.91</c:v>
                </c:pt>
                <c:pt idx="19">
                  <c:v>319.87</c:v>
                </c:pt>
                <c:pt idx="20">
                  <c:v>324.08</c:v>
                </c:pt>
                <c:pt idx="21">
                  <c:v>419.84</c:v>
                </c:pt>
              </c:numCache>
            </c:numRef>
          </c:yVal>
          <c:smooth val="0"/>
        </c:ser>
        <c:ser>
          <c:idx val="8"/>
          <c:order val="8"/>
          <c:tx>
            <c:v>Fish10_T_FIRST</c:v>
          </c:tx>
          <c:spPr>
            <a:ln w="47625">
              <a:noFill/>
            </a:ln>
          </c:spPr>
          <c:marker>
            <c:symbol val="x"/>
            <c:size val="9"/>
            <c:spPr>
              <a:ln>
                <a:solidFill>
                  <a:schemeClr val="tx1"/>
                </a:solidFill>
              </a:ln>
            </c:spPr>
          </c:marker>
          <c:xVal>
            <c:numRef>
              <c:f>Individual!$Y$36:$Y$59</c:f>
              <c:numCache>
                <c:formatCode>General</c:formatCode>
                <c:ptCount val="24"/>
                <c:pt idx="0">
                  <c:v>0.51</c:v>
                </c:pt>
                <c:pt idx="1">
                  <c:v>0.52</c:v>
                </c:pt>
                <c:pt idx="2">
                  <c:v>0.52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1.51</c:v>
                </c:pt>
                <c:pt idx="7">
                  <c:v>1.51</c:v>
                </c:pt>
                <c:pt idx="8">
                  <c:v>1.51</c:v>
                </c:pt>
                <c:pt idx="9">
                  <c:v>2.03</c:v>
                </c:pt>
                <c:pt idx="10">
                  <c:v>2.03</c:v>
                </c:pt>
                <c:pt idx="11">
                  <c:v>2.04</c:v>
                </c:pt>
                <c:pt idx="12">
                  <c:v>2.51</c:v>
                </c:pt>
                <c:pt idx="13">
                  <c:v>2.51</c:v>
                </c:pt>
                <c:pt idx="14">
                  <c:v>2.51</c:v>
                </c:pt>
                <c:pt idx="15">
                  <c:v>3.03</c:v>
                </c:pt>
                <c:pt idx="16">
                  <c:v>3.03</c:v>
                </c:pt>
                <c:pt idx="17">
                  <c:v>3.03</c:v>
                </c:pt>
                <c:pt idx="18">
                  <c:v>3.51</c:v>
                </c:pt>
                <c:pt idx="19">
                  <c:v>3.51</c:v>
                </c:pt>
                <c:pt idx="20">
                  <c:v>3.51</c:v>
                </c:pt>
                <c:pt idx="21">
                  <c:v>4.01</c:v>
                </c:pt>
                <c:pt idx="22">
                  <c:v>4.01</c:v>
                </c:pt>
                <c:pt idx="23">
                  <c:v>4.01</c:v>
                </c:pt>
              </c:numCache>
            </c:numRef>
          </c:xVal>
          <c:yVal>
            <c:numRef>
              <c:f>Individual!$Z$36:$Z$59</c:f>
              <c:numCache>
                <c:formatCode>General</c:formatCode>
                <c:ptCount val="24"/>
                <c:pt idx="0">
                  <c:v>186.13</c:v>
                </c:pt>
                <c:pt idx="1">
                  <c:v>156.85</c:v>
                </c:pt>
                <c:pt idx="2">
                  <c:v>138.5</c:v>
                </c:pt>
                <c:pt idx="3">
                  <c:v>141.23</c:v>
                </c:pt>
                <c:pt idx="4">
                  <c:v>134.55</c:v>
                </c:pt>
                <c:pt idx="5">
                  <c:v>144.23</c:v>
                </c:pt>
                <c:pt idx="6">
                  <c:v>152.13</c:v>
                </c:pt>
                <c:pt idx="7">
                  <c:v>158.01</c:v>
                </c:pt>
                <c:pt idx="8">
                  <c:v>152.27</c:v>
                </c:pt>
                <c:pt idx="9">
                  <c:v>183.89</c:v>
                </c:pt>
                <c:pt idx="10">
                  <c:v>167.03</c:v>
                </c:pt>
                <c:pt idx="11">
                  <c:v>161.71</c:v>
                </c:pt>
                <c:pt idx="12">
                  <c:v>179.09</c:v>
                </c:pt>
                <c:pt idx="13">
                  <c:v>233.86</c:v>
                </c:pt>
                <c:pt idx="14">
                  <c:v>191.93</c:v>
                </c:pt>
                <c:pt idx="15">
                  <c:v>216.77</c:v>
                </c:pt>
                <c:pt idx="16">
                  <c:v>233.67</c:v>
                </c:pt>
                <c:pt idx="17">
                  <c:v>233.94</c:v>
                </c:pt>
                <c:pt idx="18">
                  <c:v>262.55</c:v>
                </c:pt>
                <c:pt idx="19">
                  <c:v>253.92</c:v>
                </c:pt>
                <c:pt idx="20">
                  <c:v>256.81</c:v>
                </c:pt>
                <c:pt idx="21">
                  <c:v>215.45</c:v>
                </c:pt>
                <c:pt idx="22">
                  <c:v>271.7</c:v>
                </c:pt>
                <c:pt idx="23">
                  <c:v>280.07</c:v>
                </c:pt>
              </c:numCache>
            </c:numRef>
          </c:yVal>
          <c:smooth val="0"/>
        </c:ser>
        <c:ser>
          <c:idx val="9"/>
          <c:order val="9"/>
          <c:tx>
            <c:v>Fish9_T</c:v>
          </c:tx>
          <c:spPr>
            <a:ln w="47625">
              <a:noFill/>
            </a:ln>
          </c:spPr>
          <c:marker>
            <c:symbol val="x"/>
            <c:size val="9"/>
            <c:spPr>
              <a:ln>
                <a:solidFill>
                  <a:schemeClr val="tx1"/>
                </a:solidFill>
              </a:ln>
            </c:spPr>
          </c:marker>
          <c:xVal>
            <c:numRef>
              <c:f>Individual!$AB$23:$AB$45</c:f>
              <c:numCache>
                <c:formatCode>General</c:formatCode>
                <c:ptCount val="23"/>
                <c:pt idx="0">
                  <c:v>0.52</c:v>
                </c:pt>
                <c:pt idx="1">
                  <c:v>0.53</c:v>
                </c:pt>
                <c:pt idx="2">
                  <c:v>0.81</c:v>
                </c:pt>
                <c:pt idx="3">
                  <c:v>1.01</c:v>
                </c:pt>
                <c:pt idx="4">
                  <c:v>1.01</c:v>
                </c:pt>
                <c:pt idx="5">
                  <c:v>1.51</c:v>
                </c:pt>
                <c:pt idx="6">
                  <c:v>1.51</c:v>
                </c:pt>
                <c:pt idx="7">
                  <c:v>1.51</c:v>
                </c:pt>
                <c:pt idx="8">
                  <c:v>2.01</c:v>
                </c:pt>
                <c:pt idx="9">
                  <c:v>2.01</c:v>
                </c:pt>
                <c:pt idx="10">
                  <c:v>2.01</c:v>
                </c:pt>
                <c:pt idx="11">
                  <c:v>2.51</c:v>
                </c:pt>
                <c:pt idx="12">
                  <c:v>2.51</c:v>
                </c:pt>
                <c:pt idx="13">
                  <c:v>2.51</c:v>
                </c:pt>
                <c:pt idx="14">
                  <c:v>2.99</c:v>
                </c:pt>
                <c:pt idx="15">
                  <c:v>2.99</c:v>
                </c:pt>
                <c:pt idx="16">
                  <c:v>2.99</c:v>
                </c:pt>
                <c:pt idx="17">
                  <c:v>3.51</c:v>
                </c:pt>
                <c:pt idx="18">
                  <c:v>3.51</c:v>
                </c:pt>
                <c:pt idx="19">
                  <c:v>3.51</c:v>
                </c:pt>
                <c:pt idx="20">
                  <c:v>4.01</c:v>
                </c:pt>
                <c:pt idx="21">
                  <c:v>4.01</c:v>
                </c:pt>
                <c:pt idx="22">
                  <c:v>4.01</c:v>
                </c:pt>
              </c:numCache>
            </c:numRef>
          </c:xVal>
          <c:yVal>
            <c:numRef>
              <c:f>Individual!$AC$23:$AC$45</c:f>
              <c:numCache>
                <c:formatCode>General</c:formatCode>
                <c:ptCount val="23"/>
                <c:pt idx="0">
                  <c:v>130.58</c:v>
                </c:pt>
                <c:pt idx="1">
                  <c:v>131.54</c:v>
                </c:pt>
                <c:pt idx="2">
                  <c:v>115.45</c:v>
                </c:pt>
                <c:pt idx="3">
                  <c:v>118.51</c:v>
                </c:pt>
                <c:pt idx="4">
                  <c:v>124.17</c:v>
                </c:pt>
                <c:pt idx="5">
                  <c:v>131.47</c:v>
                </c:pt>
                <c:pt idx="6">
                  <c:v>127.97</c:v>
                </c:pt>
                <c:pt idx="7">
                  <c:v>137.79</c:v>
                </c:pt>
                <c:pt idx="8">
                  <c:v>133.22</c:v>
                </c:pt>
                <c:pt idx="9">
                  <c:v>144.55</c:v>
                </c:pt>
                <c:pt idx="10">
                  <c:v>145.15</c:v>
                </c:pt>
                <c:pt idx="11">
                  <c:v>159.15</c:v>
                </c:pt>
                <c:pt idx="12">
                  <c:v>166.74</c:v>
                </c:pt>
                <c:pt idx="13">
                  <c:v>173.04</c:v>
                </c:pt>
                <c:pt idx="14">
                  <c:v>198.1</c:v>
                </c:pt>
                <c:pt idx="15">
                  <c:v>199.31</c:v>
                </c:pt>
                <c:pt idx="16">
                  <c:v>181.4</c:v>
                </c:pt>
                <c:pt idx="17">
                  <c:v>213.3</c:v>
                </c:pt>
                <c:pt idx="18">
                  <c:v>237.03</c:v>
                </c:pt>
                <c:pt idx="19">
                  <c:v>233.55</c:v>
                </c:pt>
                <c:pt idx="20">
                  <c:v>280.9</c:v>
                </c:pt>
                <c:pt idx="21">
                  <c:v>282.73</c:v>
                </c:pt>
                <c:pt idx="22">
                  <c:v>287.95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Individual!$AE$1</c:f>
              <c:strCache>
                <c:ptCount val="1"/>
                <c:pt idx="0">
                  <c:v>Fish15_L</c:v>
                </c:pt>
              </c:strCache>
            </c:strRef>
          </c:tx>
          <c:spPr>
            <a:ln w="47625">
              <a:noFill/>
            </a:ln>
          </c:spPr>
          <c:xVal>
            <c:numRef>
              <c:f>Individual!$AE$14:$AE$40</c:f>
              <c:numCache>
                <c:formatCode>General</c:formatCode>
                <c:ptCount val="27"/>
                <c:pt idx="0">
                  <c:v>0.52</c:v>
                </c:pt>
                <c:pt idx="1">
                  <c:v>0.52</c:v>
                </c:pt>
                <c:pt idx="2">
                  <c:v>0.52</c:v>
                </c:pt>
                <c:pt idx="3">
                  <c:v>1.01</c:v>
                </c:pt>
                <c:pt idx="4">
                  <c:v>1.01</c:v>
                </c:pt>
                <c:pt idx="5">
                  <c:v>1.01</c:v>
                </c:pt>
                <c:pt idx="6">
                  <c:v>1.51</c:v>
                </c:pt>
                <c:pt idx="7">
                  <c:v>1.51</c:v>
                </c:pt>
                <c:pt idx="8">
                  <c:v>1.51</c:v>
                </c:pt>
                <c:pt idx="9">
                  <c:v>2.04</c:v>
                </c:pt>
                <c:pt idx="10">
                  <c:v>2.04</c:v>
                </c:pt>
                <c:pt idx="11">
                  <c:v>2.04</c:v>
                </c:pt>
                <c:pt idx="12">
                  <c:v>2.51</c:v>
                </c:pt>
                <c:pt idx="13">
                  <c:v>2.51</c:v>
                </c:pt>
                <c:pt idx="14">
                  <c:v>2.51</c:v>
                </c:pt>
                <c:pt idx="15">
                  <c:v>3.02</c:v>
                </c:pt>
                <c:pt idx="16">
                  <c:v>3.02</c:v>
                </c:pt>
                <c:pt idx="17">
                  <c:v>3.02</c:v>
                </c:pt>
                <c:pt idx="18">
                  <c:v>3.49</c:v>
                </c:pt>
                <c:pt idx="19">
                  <c:v>3.5</c:v>
                </c:pt>
                <c:pt idx="20">
                  <c:v>3.49</c:v>
                </c:pt>
                <c:pt idx="21">
                  <c:v>4.02</c:v>
                </c:pt>
                <c:pt idx="22">
                  <c:v>4.02</c:v>
                </c:pt>
                <c:pt idx="23">
                  <c:v>4.02</c:v>
                </c:pt>
                <c:pt idx="24">
                  <c:v>4.52</c:v>
                </c:pt>
                <c:pt idx="25">
                  <c:v>4.53</c:v>
                </c:pt>
                <c:pt idx="26">
                  <c:v>4.52</c:v>
                </c:pt>
              </c:numCache>
            </c:numRef>
          </c:xVal>
          <c:yVal>
            <c:numRef>
              <c:f>Individual!$AF$14:$AF$40</c:f>
              <c:numCache>
                <c:formatCode>General</c:formatCode>
                <c:ptCount val="27"/>
                <c:pt idx="0">
                  <c:v>177.14</c:v>
                </c:pt>
                <c:pt idx="1">
                  <c:v>160.11</c:v>
                </c:pt>
                <c:pt idx="2">
                  <c:v>170.22</c:v>
                </c:pt>
                <c:pt idx="3">
                  <c:v>190.04</c:v>
                </c:pt>
                <c:pt idx="4">
                  <c:v>369.76</c:v>
                </c:pt>
                <c:pt idx="5">
                  <c:v>195.6</c:v>
                </c:pt>
                <c:pt idx="6">
                  <c:v>196.97</c:v>
                </c:pt>
                <c:pt idx="7">
                  <c:v>181.2</c:v>
                </c:pt>
                <c:pt idx="8">
                  <c:v>187.92</c:v>
                </c:pt>
                <c:pt idx="9">
                  <c:v>219.82</c:v>
                </c:pt>
                <c:pt idx="10">
                  <c:v>200.45</c:v>
                </c:pt>
                <c:pt idx="11">
                  <c:v>201.04</c:v>
                </c:pt>
                <c:pt idx="12">
                  <c:v>221.12</c:v>
                </c:pt>
                <c:pt idx="13">
                  <c:v>246.07</c:v>
                </c:pt>
                <c:pt idx="14">
                  <c:v>235.52</c:v>
                </c:pt>
                <c:pt idx="15">
                  <c:v>270.31</c:v>
                </c:pt>
                <c:pt idx="16">
                  <c:v>292.58</c:v>
                </c:pt>
                <c:pt idx="17">
                  <c:v>289.58</c:v>
                </c:pt>
                <c:pt idx="18">
                  <c:v>346.03</c:v>
                </c:pt>
                <c:pt idx="19">
                  <c:v>367.76</c:v>
                </c:pt>
                <c:pt idx="20">
                  <c:v>319.52</c:v>
                </c:pt>
                <c:pt idx="21">
                  <c:v>371.45</c:v>
                </c:pt>
                <c:pt idx="22">
                  <c:v>363.61</c:v>
                </c:pt>
                <c:pt idx="23">
                  <c:v>358.11</c:v>
                </c:pt>
                <c:pt idx="24">
                  <c:v>554.13</c:v>
                </c:pt>
                <c:pt idx="25">
                  <c:v>547.05</c:v>
                </c:pt>
                <c:pt idx="26">
                  <c:v>578.92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8688016"/>
        <c:axId val="-1776482160"/>
      </c:scatterChart>
      <c:valAx>
        <c:axId val="-1778688016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-1776482160"/>
        <c:crosses val="autoZero"/>
        <c:crossBetween val="midCat"/>
      </c:valAx>
      <c:valAx>
        <c:axId val="-1776482160"/>
        <c:scaling>
          <c:logBase val="10.0"/>
          <c:orientation val="minMax"/>
          <c:min val="100.0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-1778688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wer"/>
            <c:dispRSqr val="0"/>
            <c:dispEq val="0"/>
          </c:trendline>
          <c:xVal>
            <c:numRef>
              <c:f>COT!$A$6:$A$25</c:f>
              <c:numCache>
                <c:formatCode>General</c:formatCode>
                <c:ptCount val="20"/>
                <c:pt idx="0">
                  <c:v>0.51</c:v>
                </c:pt>
                <c:pt idx="1">
                  <c:v>0.51</c:v>
                </c:pt>
                <c:pt idx="2">
                  <c:v>0.51</c:v>
                </c:pt>
                <c:pt idx="3">
                  <c:v>1.01</c:v>
                </c:pt>
                <c:pt idx="4">
                  <c:v>1.01</c:v>
                </c:pt>
                <c:pt idx="5">
                  <c:v>1.01</c:v>
                </c:pt>
                <c:pt idx="6">
                  <c:v>1.51</c:v>
                </c:pt>
                <c:pt idx="7">
                  <c:v>1.51</c:v>
                </c:pt>
                <c:pt idx="8">
                  <c:v>1.5</c:v>
                </c:pt>
                <c:pt idx="9">
                  <c:v>2.01</c:v>
                </c:pt>
                <c:pt idx="10">
                  <c:v>2.01</c:v>
                </c:pt>
                <c:pt idx="11">
                  <c:v>2.01</c:v>
                </c:pt>
                <c:pt idx="12">
                  <c:v>2.51</c:v>
                </c:pt>
                <c:pt idx="13">
                  <c:v>2.51</c:v>
                </c:pt>
                <c:pt idx="14">
                  <c:v>2.51</c:v>
                </c:pt>
                <c:pt idx="15">
                  <c:v>3.02</c:v>
                </c:pt>
                <c:pt idx="16">
                  <c:v>3.02</c:v>
                </c:pt>
                <c:pt idx="17">
                  <c:v>3.02</c:v>
                </c:pt>
                <c:pt idx="18">
                  <c:v>3.51</c:v>
                </c:pt>
                <c:pt idx="19">
                  <c:v>3.51</c:v>
                </c:pt>
              </c:numCache>
            </c:numRef>
          </c:xVal>
          <c:yVal>
            <c:numRef>
              <c:f>COT!$C$6:$C$25</c:f>
              <c:numCache>
                <c:formatCode>General</c:formatCode>
                <c:ptCount val="20"/>
                <c:pt idx="0">
                  <c:v>328.1568627450981</c:v>
                </c:pt>
                <c:pt idx="1">
                  <c:v>313.3725490196078</c:v>
                </c:pt>
                <c:pt idx="2">
                  <c:v>303.7450980392157</c:v>
                </c:pt>
                <c:pt idx="3">
                  <c:v>174.1683168316831</c:v>
                </c:pt>
                <c:pt idx="4">
                  <c:v>171.5148514851485</c:v>
                </c:pt>
                <c:pt idx="5">
                  <c:v>177.7326732673267</c:v>
                </c:pt>
                <c:pt idx="6">
                  <c:v>143.8807947019868</c:v>
                </c:pt>
                <c:pt idx="7">
                  <c:v>139.9867549668874</c:v>
                </c:pt>
                <c:pt idx="8">
                  <c:v>138.4733333333333</c:v>
                </c:pt>
                <c:pt idx="9">
                  <c:v>131.3233830845771</c:v>
                </c:pt>
                <c:pt idx="10">
                  <c:v>132.9004975124378</c:v>
                </c:pt>
                <c:pt idx="11">
                  <c:v>127.0298507462687</c:v>
                </c:pt>
                <c:pt idx="12">
                  <c:v>135.6693227091633</c:v>
                </c:pt>
                <c:pt idx="13">
                  <c:v>128.6892430278885</c:v>
                </c:pt>
                <c:pt idx="14">
                  <c:v>135.0796812749004</c:v>
                </c:pt>
                <c:pt idx="15">
                  <c:v>137.682119205298</c:v>
                </c:pt>
                <c:pt idx="16">
                  <c:v>135.7847682119205</c:v>
                </c:pt>
                <c:pt idx="17">
                  <c:v>136.5960264900662</c:v>
                </c:pt>
                <c:pt idx="18">
                  <c:v>173.2649572649573</c:v>
                </c:pt>
                <c:pt idx="19">
                  <c:v>189.94301994302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trendline>
            <c:trendlineType val="power"/>
            <c:dispRSqr val="0"/>
            <c:dispEq val="0"/>
          </c:trendline>
          <c:xVal>
            <c:numRef>
              <c:f>COT!$D$38:$D$58</c:f>
              <c:numCache>
                <c:formatCode>General</c:formatCode>
                <c:ptCount val="2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1.02</c:v>
                </c:pt>
                <c:pt idx="4">
                  <c:v>1.02</c:v>
                </c:pt>
                <c:pt idx="5">
                  <c:v>1.02</c:v>
                </c:pt>
                <c:pt idx="6">
                  <c:v>1.52</c:v>
                </c:pt>
                <c:pt idx="7">
                  <c:v>1.52</c:v>
                </c:pt>
                <c:pt idx="8">
                  <c:v>1.52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3.01</c:v>
                </c:pt>
                <c:pt idx="16">
                  <c:v>3.0</c:v>
                </c:pt>
                <c:pt idx="17">
                  <c:v>3.01</c:v>
                </c:pt>
                <c:pt idx="18">
                  <c:v>3.51</c:v>
                </c:pt>
                <c:pt idx="19">
                  <c:v>3.51</c:v>
                </c:pt>
                <c:pt idx="20">
                  <c:v>3.51</c:v>
                </c:pt>
              </c:numCache>
            </c:numRef>
          </c:xVal>
          <c:yVal>
            <c:numRef>
              <c:f>COT!$F$38:$F$61</c:f>
              <c:numCache>
                <c:formatCode>General</c:formatCode>
                <c:ptCount val="24"/>
                <c:pt idx="0">
                  <c:v>246.82</c:v>
                </c:pt>
                <c:pt idx="1">
                  <c:v>230.88</c:v>
                </c:pt>
                <c:pt idx="2">
                  <c:v>281.8</c:v>
                </c:pt>
                <c:pt idx="3">
                  <c:v>166.2254901960785</c:v>
                </c:pt>
                <c:pt idx="4">
                  <c:v>255.8431372549019</c:v>
                </c:pt>
                <c:pt idx="5">
                  <c:v>135.5686274509804</c:v>
                </c:pt>
                <c:pt idx="6">
                  <c:v>116.2302631578947</c:v>
                </c:pt>
                <c:pt idx="7">
                  <c:v>137.953947368421</c:v>
                </c:pt>
                <c:pt idx="8">
                  <c:v>173.828947368421</c:v>
                </c:pt>
                <c:pt idx="9">
                  <c:v>133.71</c:v>
                </c:pt>
                <c:pt idx="10">
                  <c:v>121.16</c:v>
                </c:pt>
                <c:pt idx="11">
                  <c:v>118.005</c:v>
                </c:pt>
                <c:pt idx="12">
                  <c:v>138.92</c:v>
                </c:pt>
                <c:pt idx="13">
                  <c:v>108.78</c:v>
                </c:pt>
                <c:pt idx="14">
                  <c:v>100.464</c:v>
                </c:pt>
                <c:pt idx="15">
                  <c:v>123.1627906976744</c:v>
                </c:pt>
                <c:pt idx="16">
                  <c:v>97.94666666666665</c:v>
                </c:pt>
                <c:pt idx="17">
                  <c:v>91.67109634551495</c:v>
                </c:pt>
                <c:pt idx="18">
                  <c:v>118.6980056980057</c:v>
                </c:pt>
                <c:pt idx="19">
                  <c:v>103.4529914529915</c:v>
                </c:pt>
                <c:pt idx="20">
                  <c:v>97.48717948717948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6198400"/>
        <c:axId val="-1776194432"/>
      </c:scatterChart>
      <c:valAx>
        <c:axId val="-177619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776194432"/>
        <c:crosses val="autoZero"/>
        <c:crossBetween val="midCat"/>
      </c:valAx>
      <c:valAx>
        <c:axId val="-1776194432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7761984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0449148678028483"/>
                  <c:y val="-0.266045506793819"/>
                </c:manualLayout>
              </c:layout>
              <c:numFmt formatCode="General" sourceLinked="0"/>
            </c:trendlineLbl>
          </c:trendline>
          <c:xVal>
            <c:numRef>
              <c:f>COT!$M$22:$M$47</c:f>
              <c:numCache>
                <c:formatCode>General</c:formatCode>
                <c:ptCount val="26"/>
                <c:pt idx="0">
                  <c:v>0.57</c:v>
                </c:pt>
                <c:pt idx="1">
                  <c:v>0.52</c:v>
                </c:pt>
                <c:pt idx="2">
                  <c:v>0.53</c:v>
                </c:pt>
                <c:pt idx="3">
                  <c:v>1.01</c:v>
                </c:pt>
                <c:pt idx="4">
                  <c:v>1.01</c:v>
                </c:pt>
                <c:pt idx="5">
                  <c:v>1.01</c:v>
                </c:pt>
                <c:pt idx="6">
                  <c:v>1.5</c:v>
                </c:pt>
                <c:pt idx="7">
                  <c:v>1.5</c:v>
                </c:pt>
                <c:pt idx="8">
                  <c:v>1.51</c:v>
                </c:pt>
                <c:pt idx="9">
                  <c:v>2.04</c:v>
                </c:pt>
                <c:pt idx="10">
                  <c:v>2.04</c:v>
                </c:pt>
                <c:pt idx="11">
                  <c:v>2.04</c:v>
                </c:pt>
                <c:pt idx="12">
                  <c:v>2.52</c:v>
                </c:pt>
                <c:pt idx="13">
                  <c:v>2.52</c:v>
                </c:pt>
                <c:pt idx="14">
                  <c:v>2.52</c:v>
                </c:pt>
                <c:pt idx="15">
                  <c:v>3.03</c:v>
                </c:pt>
                <c:pt idx="16">
                  <c:v>3.03</c:v>
                </c:pt>
                <c:pt idx="17">
                  <c:v>3.03</c:v>
                </c:pt>
                <c:pt idx="18">
                  <c:v>3.49</c:v>
                </c:pt>
                <c:pt idx="19">
                  <c:v>3.49</c:v>
                </c:pt>
                <c:pt idx="20">
                  <c:v>3.49</c:v>
                </c:pt>
                <c:pt idx="21">
                  <c:v>3.99</c:v>
                </c:pt>
                <c:pt idx="22">
                  <c:v>3.99</c:v>
                </c:pt>
                <c:pt idx="23">
                  <c:v>3.99</c:v>
                </c:pt>
                <c:pt idx="24">
                  <c:v>4.49</c:v>
                </c:pt>
                <c:pt idx="25">
                  <c:v>4.49</c:v>
                </c:pt>
              </c:numCache>
            </c:numRef>
          </c:xVal>
          <c:yVal>
            <c:numRef>
              <c:f>COT!$O$22:$O$47</c:f>
              <c:numCache>
                <c:formatCode>General</c:formatCode>
                <c:ptCount val="26"/>
                <c:pt idx="0">
                  <c:v>201.4912280701755</c:v>
                </c:pt>
                <c:pt idx="1">
                  <c:v>223.1346153846154</c:v>
                </c:pt>
                <c:pt idx="2">
                  <c:v>225.2830188679245</c:v>
                </c:pt>
                <c:pt idx="3">
                  <c:v>131.3069306930693</c:v>
                </c:pt>
                <c:pt idx="4">
                  <c:v>126.1683168316832</c:v>
                </c:pt>
                <c:pt idx="5">
                  <c:v>121.7227722772277</c:v>
                </c:pt>
                <c:pt idx="6">
                  <c:v>93.62666666666667</c:v>
                </c:pt>
                <c:pt idx="7">
                  <c:v>89.82</c:v>
                </c:pt>
                <c:pt idx="8">
                  <c:v>95.19867549668874</c:v>
                </c:pt>
                <c:pt idx="9">
                  <c:v>73.7941176470588</c:v>
                </c:pt>
                <c:pt idx="10">
                  <c:v>82.34313725490196</c:v>
                </c:pt>
                <c:pt idx="11">
                  <c:v>80.80392156862744</c:v>
                </c:pt>
                <c:pt idx="12">
                  <c:v>72.71825396825396</c:v>
                </c:pt>
                <c:pt idx="13">
                  <c:v>73.53174603174604</c:v>
                </c:pt>
                <c:pt idx="14">
                  <c:v>76.97222222222221</c:v>
                </c:pt>
                <c:pt idx="15">
                  <c:v>73.69636963696371</c:v>
                </c:pt>
                <c:pt idx="16">
                  <c:v>71.06270627062706</c:v>
                </c:pt>
                <c:pt idx="17">
                  <c:v>67.13861386138614</c:v>
                </c:pt>
                <c:pt idx="18">
                  <c:v>76.54441260744984</c:v>
                </c:pt>
                <c:pt idx="19">
                  <c:v>73.6160458452722</c:v>
                </c:pt>
                <c:pt idx="20">
                  <c:v>87.55300859598853</c:v>
                </c:pt>
                <c:pt idx="21">
                  <c:v>85.5062656641604</c:v>
                </c:pt>
                <c:pt idx="22">
                  <c:v>85.08020050125313</c:v>
                </c:pt>
                <c:pt idx="23">
                  <c:v>81.7894736842105</c:v>
                </c:pt>
                <c:pt idx="24">
                  <c:v>103.0534521158129</c:v>
                </c:pt>
                <c:pt idx="25">
                  <c:v>87.23608017817371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-0.0903718375689078"/>
                  <c:y val="-0.460215440259696"/>
                </c:manualLayout>
              </c:layout>
              <c:numFmt formatCode="General" sourceLinked="0"/>
            </c:trendlineLbl>
          </c:trendline>
          <c:xVal>
            <c:numRef>
              <c:f>COT!$P$22:$P$45</c:f>
              <c:numCache>
                <c:formatCode>General</c:formatCode>
                <c:ptCount val="24"/>
                <c:pt idx="0">
                  <c:v>0.52</c:v>
                </c:pt>
                <c:pt idx="1">
                  <c:v>0.52</c:v>
                </c:pt>
                <c:pt idx="2">
                  <c:v>0.53</c:v>
                </c:pt>
                <c:pt idx="4">
                  <c:v>1.01</c:v>
                </c:pt>
                <c:pt idx="5">
                  <c:v>1.01</c:v>
                </c:pt>
                <c:pt idx="6">
                  <c:v>1.51</c:v>
                </c:pt>
                <c:pt idx="7">
                  <c:v>1.51</c:v>
                </c:pt>
                <c:pt idx="8">
                  <c:v>1.51</c:v>
                </c:pt>
                <c:pt idx="9">
                  <c:v>2.01</c:v>
                </c:pt>
                <c:pt idx="10">
                  <c:v>2.01</c:v>
                </c:pt>
                <c:pt idx="11">
                  <c:v>2.01</c:v>
                </c:pt>
                <c:pt idx="12">
                  <c:v>2.51</c:v>
                </c:pt>
                <c:pt idx="13">
                  <c:v>2.51</c:v>
                </c:pt>
                <c:pt idx="14">
                  <c:v>2.51</c:v>
                </c:pt>
                <c:pt idx="15">
                  <c:v>2.99</c:v>
                </c:pt>
                <c:pt idx="16">
                  <c:v>2.99</c:v>
                </c:pt>
                <c:pt idx="17">
                  <c:v>2.99</c:v>
                </c:pt>
                <c:pt idx="18">
                  <c:v>3.51</c:v>
                </c:pt>
                <c:pt idx="19">
                  <c:v>3.51</c:v>
                </c:pt>
                <c:pt idx="20">
                  <c:v>3.51</c:v>
                </c:pt>
                <c:pt idx="21">
                  <c:v>4.01</c:v>
                </c:pt>
                <c:pt idx="22">
                  <c:v>4.01</c:v>
                </c:pt>
                <c:pt idx="23">
                  <c:v>4.01</c:v>
                </c:pt>
              </c:numCache>
            </c:numRef>
          </c:xVal>
          <c:yVal>
            <c:numRef>
              <c:f>COT!$R$22:$R$45</c:f>
              <c:numCache>
                <c:formatCode>General</c:formatCode>
                <c:ptCount val="24"/>
                <c:pt idx="1">
                  <c:v>251.1153846153846</c:v>
                </c:pt>
                <c:pt idx="2">
                  <c:v>248.188679245283</c:v>
                </c:pt>
                <c:pt idx="4">
                  <c:v>117.3366336633663</c:v>
                </c:pt>
                <c:pt idx="5">
                  <c:v>122.9405940594059</c:v>
                </c:pt>
                <c:pt idx="6">
                  <c:v>87.0662251655629</c:v>
                </c:pt>
                <c:pt idx="7">
                  <c:v>84.74834437086092</c:v>
                </c:pt>
                <c:pt idx="8">
                  <c:v>91.25165562913906</c:v>
                </c:pt>
                <c:pt idx="9">
                  <c:v>66.27860696517413</c:v>
                </c:pt>
                <c:pt idx="10">
                  <c:v>71.91542288557215</c:v>
                </c:pt>
                <c:pt idx="11">
                  <c:v>72.21393034825871</c:v>
                </c:pt>
                <c:pt idx="12">
                  <c:v>63.40637450199204</c:v>
                </c:pt>
                <c:pt idx="13">
                  <c:v>66.43027888446215</c:v>
                </c:pt>
                <c:pt idx="14">
                  <c:v>68.9402390438247</c:v>
                </c:pt>
                <c:pt idx="15">
                  <c:v>66.25418060200668</c:v>
                </c:pt>
                <c:pt idx="16">
                  <c:v>66.65886287625418</c:v>
                </c:pt>
                <c:pt idx="17">
                  <c:v>60.66889632107022</c:v>
                </c:pt>
                <c:pt idx="18">
                  <c:v>60.76923076923077</c:v>
                </c:pt>
                <c:pt idx="19">
                  <c:v>67.52991452991453</c:v>
                </c:pt>
                <c:pt idx="20">
                  <c:v>66.53846153846155</c:v>
                </c:pt>
                <c:pt idx="21">
                  <c:v>70.0498753117207</c:v>
                </c:pt>
                <c:pt idx="22">
                  <c:v>70.50623441396508</c:v>
                </c:pt>
                <c:pt idx="23">
                  <c:v>71.8079800498753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6137744"/>
        <c:axId val="-1776133776"/>
      </c:scatterChart>
      <c:valAx>
        <c:axId val="-177613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776133776"/>
        <c:crosses val="autoZero"/>
        <c:crossBetween val="midCat"/>
      </c:valAx>
      <c:valAx>
        <c:axId val="-1776133776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776137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COT!$S$4:$S$30</c:f>
              <c:numCache>
                <c:formatCode>General</c:formatCode>
                <c:ptCount val="27"/>
                <c:pt idx="0">
                  <c:v>0.48</c:v>
                </c:pt>
                <c:pt idx="1">
                  <c:v>0.49</c:v>
                </c:pt>
                <c:pt idx="2">
                  <c:v>0.49</c:v>
                </c:pt>
                <c:pt idx="3">
                  <c:v>1.03</c:v>
                </c:pt>
                <c:pt idx="4">
                  <c:v>1.02</c:v>
                </c:pt>
                <c:pt idx="5">
                  <c:v>1.02</c:v>
                </c:pt>
                <c:pt idx="6">
                  <c:v>1.53</c:v>
                </c:pt>
                <c:pt idx="7">
                  <c:v>1.53</c:v>
                </c:pt>
                <c:pt idx="8">
                  <c:v>1.53</c:v>
                </c:pt>
                <c:pt idx="9">
                  <c:v>2.04</c:v>
                </c:pt>
                <c:pt idx="10">
                  <c:v>2.04</c:v>
                </c:pt>
                <c:pt idx="11">
                  <c:v>2.04</c:v>
                </c:pt>
                <c:pt idx="12">
                  <c:v>2.5</c:v>
                </c:pt>
                <c:pt idx="13">
                  <c:v>2.5</c:v>
                </c:pt>
                <c:pt idx="14">
                  <c:v>2.49</c:v>
                </c:pt>
                <c:pt idx="15">
                  <c:v>3.02</c:v>
                </c:pt>
                <c:pt idx="16">
                  <c:v>3.01</c:v>
                </c:pt>
                <c:pt idx="17">
                  <c:v>3.02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4.03</c:v>
                </c:pt>
                <c:pt idx="22">
                  <c:v>4.04</c:v>
                </c:pt>
                <c:pt idx="23">
                  <c:v>4.03</c:v>
                </c:pt>
                <c:pt idx="24">
                  <c:v>4.5</c:v>
                </c:pt>
                <c:pt idx="25">
                  <c:v>4.5</c:v>
                </c:pt>
                <c:pt idx="26">
                  <c:v>4.5</c:v>
                </c:pt>
              </c:numCache>
            </c:numRef>
          </c:xVal>
          <c:yVal>
            <c:numRef>
              <c:f>COT!$U$4:$U$30</c:f>
              <c:numCache>
                <c:formatCode>General</c:formatCode>
                <c:ptCount val="27"/>
                <c:pt idx="0">
                  <c:v>332.9375</c:v>
                </c:pt>
                <c:pt idx="1">
                  <c:v>314.4081632653061</c:v>
                </c:pt>
                <c:pt idx="2">
                  <c:v>312.3469387755102</c:v>
                </c:pt>
                <c:pt idx="3">
                  <c:v>162.3980582524272</c:v>
                </c:pt>
                <c:pt idx="4">
                  <c:v>182.7745098039216</c:v>
                </c:pt>
                <c:pt idx="5">
                  <c:v>155.6862745098039</c:v>
                </c:pt>
                <c:pt idx="6">
                  <c:v>118.5098039215686</c:v>
                </c:pt>
                <c:pt idx="7">
                  <c:v>104.235294117647</c:v>
                </c:pt>
                <c:pt idx="8">
                  <c:v>118.2287581699346</c:v>
                </c:pt>
                <c:pt idx="9">
                  <c:v>95.85294117647058</c:v>
                </c:pt>
                <c:pt idx="10">
                  <c:v>95.42156862745098</c:v>
                </c:pt>
                <c:pt idx="11">
                  <c:v>92.79901960784313</c:v>
                </c:pt>
                <c:pt idx="12">
                  <c:v>86.292</c:v>
                </c:pt>
                <c:pt idx="13">
                  <c:v>84.668</c:v>
                </c:pt>
                <c:pt idx="14">
                  <c:v>86.95180722891565</c:v>
                </c:pt>
                <c:pt idx="15">
                  <c:v>82.21854304635762</c:v>
                </c:pt>
                <c:pt idx="16">
                  <c:v>87.20598006644519</c:v>
                </c:pt>
                <c:pt idx="17">
                  <c:v>96.38410596026488</c:v>
                </c:pt>
                <c:pt idx="18">
                  <c:v>91.74285714285715</c:v>
                </c:pt>
                <c:pt idx="19">
                  <c:v>90.10000000000001</c:v>
                </c:pt>
                <c:pt idx="20">
                  <c:v>84.41714285714284</c:v>
                </c:pt>
                <c:pt idx="21">
                  <c:v>89.46898263027294</c:v>
                </c:pt>
                <c:pt idx="22">
                  <c:v>86.54455445544553</c:v>
                </c:pt>
                <c:pt idx="23">
                  <c:v>84.91563275434242</c:v>
                </c:pt>
                <c:pt idx="24">
                  <c:v>103.5066666666667</c:v>
                </c:pt>
                <c:pt idx="25">
                  <c:v>87.77111111111111</c:v>
                </c:pt>
                <c:pt idx="26">
                  <c:v>82.86444444444444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COT!$V$36:$V$59</c:f>
              <c:numCache>
                <c:formatCode>General</c:formatCode>
                <c:ptCount val="24"/>
                <c:pt idx="0">
                  <c:v>0.51</c:v>
                </c:pt>
                <c:pt idx="1">
                  <c:v>0.52</c:v>
                </c:pt>
                <c:pt idx="2">
                  <c:v>0.52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1.51</c:v>
                </c:pt>
                <c:pt idx="7">
                  <c:v>1.51</c:v>
                </c:pt>
                <c:pt idx="8">
                  <c:v>1.51</c:v>
                </c:pt>
                <c:pt idx="9">
                  <c:v>2.03</c:v>
                </c:pt>
                <c:pt idx="10">
                  <c:v>2.03</c:v>
                </c:pt>
                <c:pt idx="11">
                  <c:v>2.04</c:v>
                </c:pt>
                <c:pt idx="12">
                  <c:v>2.51</c:v>
                </c:pt>
                <c:pt idx="13">
                  <c:v>2.51</c:v>
                </c:pt>
                <c:pt idx="14">
                  <c:v>2.51</c:v>
                </c:pt>
                <c:pt idx="15">
                  <c:v>3.03</c:v>
                </c:pt>
                <c:pt idx="16">
                  <c:v>3.03</c:v>
                </c:pt>
                <c:pt idx="17">
                  <c:v>3.03</c:v>
                </c:pt>
                <c:pt idx="18">
                  <c:v>3.51</c:v>
                </c:pt>
                <c:pt idx="19">
                  <c:v>3.51</c:v>
                </c:pt>
                <c:pt idx="20">
                  <c:v>3.51</c:v>
                </c:pt>
                <c:pt idx="21">
                  <c:v>4.01</c:v>
                </c:pt>
                <c:pt idx="22">
                  <c:v>4.01</c:v>
                </c:pt>
                <c:pt idx="23">
                  <c:v>4.01</c:v>
                </c:pt>
              </c:numCache>
            </c:numRef>
          </c:xVal>
          <c:yVal>
            <c:numRef>
              <c:f>COT!$X$36:$X$59</c:f>
              <c:numCache>
                <c:formatCode>General</c:formatCode>
                <c:ptCount val="24"/>
                <c:pt idx="0">
                  <c:v>364.9607843137254</c:v>
                </c:pt>
                <c:pt idx="1">
                  <c:v>301.6346153846154</c:v>
                </c:pt>
                <c:pt idx="2">
                  <c:v>266.3461538461538</c:v>
                </c:pt>
                <c:pt idx="3">
                  <c:v>142.6565656565656</c:v>
                </c:pt>
                <c:pt idx="4">
                  <c:v>135.9090909090909</c:v>
                </c:pt>
                <c:pt idx="5">
                  <c:v>145.6868686868687</c:v>
                </c:pt>
                <c:pt idx="6">
                  <c:v>100.7483443708609</c:v>
                </c:pt>
                <c:pt idx="7">
                  <c:v>104.6423841059603</c:v>
                </c:pt>
                <c:pt idx="8">
                  <c:v>100.841059602649</c:v>
                </c:pt>
                <c:pt idx="9">
                  <c:v>90.58620689655173</c:v>
                </c:pt>
                <c:pt idx="10">
                  <c:v>82.28078817733991</c:v>
                </c:pt>
                <c:pt idx="11">
                  <c:v>79.26960784313725</c:v>
                </c:pt>
                <c:pt idx="12">
                  <c:v>71.35059760956176</c:v>
                </c:pt>
                <c:pt idx="13">
                  <c:v>93.17131474103587</c:v>
                </c:pt>
                <c:pt idx="14">
                  <c:v>76.46613545816734</c:v>
                </c:pt>
                <c:pt idx="15">
                  <c:v>71.54125412541255</c:v>
                </c:pt>
                <c:pt idx="16">
                  <c:v>77.11881188118812</c:v>
                </c:pt>
                <c:pt idx="17">
                  <c:v>77.2079207920792</c:v>
                </c:pt>
                <c:pt idx="18">
                  <c:v>74.8005698005698</c:v>
                </c:pt>
                <c:pt idx="19">
                  <c:v>72.34188034188034</c:v>
                </c:pt>
                <c:pt idx="20">
                  <c:v>73.16524216524217</c:v>
                </c:pt>
                <c:pt idx="21">
                  <c:v>53.7281795511222</c:v>
                </c:pt>
                <c:pt idx="22">
                  <c:v>67.75561097256858</c:v>
                </c:pt>
                <c:pt idx="23">
                  <c:v>69.84289276807981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6089120"/>
        <c:axId val="-1776085248"/>
      </c:scatterChart>
      <c:valAx>
        <c:axId val="-177608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776085248"/>
        <c:crosses val="autoZero"/>
        <c:crossBetween val="midCat"/>
      </c:valAx>
      <c:valAx>
        <c:axId val="-1776085248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776089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</c:v>
          </c:tx>
          <c:spPr>
            <a:ln w="47625">
              <a:noFill/>
            </a:ln>
          </c:spPr>
          <c:xVal>
            <c:numRef>
              <c:f>COT!$AE$34:$AE$60</c:f>
              <c:numCache>
                <c:formatCode>General</c:formatCode>
                <c:ptCount val="27"/>
                <c:pt idx="0">
                  <c:v>0.55</c:v>
                </c:pt>
                <c:pt idx="1">
                  <c:v>0.55</c:v>
                </c:pt>
                <c:pt idx="2">
                  <c:v>0.55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1.51</c:v>
                </c:pt>
                <c:pt idx="7">
                  <c:v>1.5</c:v>
                </c:pt>
                <c:pt idx="8">
                  <c:v>1.51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2.51</c:v>
                </c:pt>
                <c:pt idx="13">
                  <c:v>2.52</c:v>
                </c:pt>
                <c:pt idx="14">
                  <c:v>2.51</c:v>
                </c:pt>
                <c:pt idx="15">
                  <c:v>3.02</c:v>
                </c:pt>
                <c:pt idx="16">
                  <c:v>3.03</c:v>
                </c:pt>
                <c:pt idx="17">
                  <c:v>3.03</c:v>
                </c:pt>
                <c:pt idx="18">
                  <c:v>3.51</c:v>
                </c:pt>
                <c:pt idx="19">
                  <c:v>3.51</c:v>
                </c:pt>
                <c:pt idx="20">
                  <c:v>3.51</c:v>
                </c:pt>
                <c:pt idx="21">
                  <c:v>3.99</c:v>
                </c:pt>
                <c:pt idx="22">
                  <c:v>3.99</c:v>
                </c:pt>
                <c:pt idx="23">
                  <c:v>3.99</c:v>
                </c:pt>
                <c:pt idx="24">
                  <c:v>3.99</c:v>
                </c:pt>
                <c:pt idx="25">
                  <c:v>4.51</c:v>
                </c:pt>
                <c:pt idx="26">
                  <c:v>4.51</c:v>
                </c:pt>
              </c:numCache>
            </c:numRef>
          </c:xVal>
          <c:yVal>
            <c:numRef>
              <c:f>COT!$AG$34:$AG$60</c:f>
              <c:numCache>
                <c:formatCode>General</c:formatCode>
                <c:ptCount val="27"/>
                <c:pt idx="0">
                  <c:v>353.1090909090909</c:v>
                </c:pt>
                <c:pt idx="1">
                  <c:v>300.3090909090909</c:v>
                </c:pt>
                <c:pt idx="2">
                  <c:v>310.2727272727273</c:v>
                </c:pt>
                <c:pt idx="3">
                  <c:v>240.5</c:v>
                </c:pt>
                <c:pt idx="4">
                  <c:v>316.92</c:v>
                </c:pt>
                <c:pt idx="5">
                  <c:v>172.39</c:v>
                </c:pt>
                <c:pt idx="6">
                  <c:v>131.7615894039735</c:v>
                </c:pt>
                <c:pt idx="7">
                  <c:v>129.3866666666667</c:v>
                </c:pt>
                <c:pt idx="8">
                  <c:v>138.3112582781457</c:v>
                </c:pt>
                <c:pt idx="9">
                  <c:v>111.455</c:v>
                </c:pt>
                <c:pt idx="10">
                  <c:v>118.38</c:v>
                </c:pt>
                <c:pt idx="11">
                  <c:v>105.045</c:v>
                </c:pt>
                <c:pt idx="12">
                  <c:v>98.83266932270917</c:v>
                </c:pt>
                <c:pt idx="13">
                  <c:v>91.21428571428572</c:v>
                </c:pt>
                <c:pt idx="14">
                  <c:v>92.3585657370518</c:v>
                </c:pt>
                <c:pt idx="15">
                  <c:v>91.39403973509934</c:v>
                </c:pt>
                <c:pt idx="16">
                  <c:v>86.85808580858087</c:v>
                </c:pt>
                <c:pt idx="17">
                  <c:v>95.34653465346534</c:v>
                </c:pt>
                <c:pt idx="18">
                  <c:v>98.66096866096866</c:v>
                </c:pt>
                <c:pt idx="19">
                  <c:v>95.79202279202281</c:v>
                </c:pt>
                <c:pt idx="20">
                  <c:v>96.65242165242165</c:v>
                </c:pt>
                <c:pt idx="21">
                  <c:v>100.6015037593985</c:v>
                </c:pt>
                <c:pt idx="22">
                  <c:v>101.3884711779449</c:v>
                </c:pt>
                <c:pt idx="23">
                  <c:v>100.1303258145363</c:v>
                </c:pt>
                <c:pt idx="24">
                  <c:v>100.4862155388471</c:v>
                </c:pt>
                <c:pt idx="25">
                  <c:v>136.5166297117517</c:v>
                </c:pt>
                <c:pt idx="26">
                  <c:v>141.6984478935698</c:v>
                </c:pt>
              </c:numCache>
            </c:numRef>
          </c:yVal>
          <c:smooth val="0"/>
        </c:ser>
        <c:ser>
          <c:idx val="0"/>
          <c:order val="1"/>
          <c:tx>
            <c:v>T</c:v>
          </c:tx>
          <c:spPr>
            <a:ln w="47625">
              <a:noFill/>
            </a:ln>
          </c:spPr>
          <c:xVal>
            <c:numRef>
              <c:f>COT!$AH$21:$AH$46</c:f>
              <c:numCache>
                <c:formatCode>General</c:formatCode>
                <c:ptCount val="2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1.01</c:v>
                </c:pt>
                <c:pt idx="4">
                  <c:v>1.01</c:v>
                </c:pt>
                <c:pt idx="5">
                  <c:v>1.01</c:v>
                </c:pt>
                <c:pt idx="6">
                  <c:v>1.51</c:v>
                </c:pt>
                <c:pt idx="7">
                  <c:v>1.51</c:v>
                </c:pt>
                <c:pt idx="8">
                  <c:v>1.51</c:v>
                </c:pt>
                <c:pt idx="9">
                  <c:v>1.99</c:v>
                </c:pt>
                <c:pt idx="10">
                  <c:v>1.99</c:v>
                </c:pt>
                <c:pt idx="11">
                  <c:v>1.99</c:v>
                </c:pt>
                <c:pt idx="12">
                  <c:v>2.51</c:v>
                </c:pt>
                <c:pt idx="13">
                  <c:v>2.52</c:v>
                </c:pt>
                <c:pt idx="14">
                  <c:v>2.51</c:v>
                </c:pt>
                <c:pt idx="15">
                  <c:v>3.03</c:v>
                </c:pt>
                <c:pt idx="16">
                  <c:v>3.03</c:v>
                </c:pt>
                <c:pt idx="17">
                  <c:v>3.02</c:v>
                </c:pt>
                <c:pt idx="18">
                  <c:v>3.51</c:v>
                </c:pt>
                <c:pt idx="19">
                  <c:v>3.51</c:v>
                </c:pt>
                <c:pt idx="20">
                  <c:v>3.51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4.5</c:v>
                </c:pt>
                <c:pt idx="25">
                  <c:v>4.5</c:v>
                </c:pt>
              </c:numCache>
            </c:numRef>
          </c:xVal>
          <c:yVal>
            <c:numRef>
              <c:f>COT!$AJ$21:$AJ$46</c:f>
              <c:numCache>
                <c:formatCode>General</c:formatCode>
                <c:ptCount val="26"/>
                <c:pt idx="0">
                  <c:v>290.4</c:v>
                </c:pt>
                <c:pt idx="1">
                  <c:v>396.14</c:v>
                </c:pt>
                <c:pt idx="2">
                  <c:v>323.0</c:v>
                </c:pt>
                <c:pt idx="3">
                  <c:v>157.8910891089109</c:v>
                </c:pt>
                <c:pt idx="4">
                  <c:v>146.3069306930693</c:v>
                </c:pt>
                <c:pt idx="5">
                  <c:v>134.2673267326733</c:v>
                </c:pt>
                <c:pt idx="6">
                  <c:v>99.49668874172185</c:v>
                </c:pt>
                <c:pt idx="7">
                  <c:v>98.682119205298</c:v>
                </c:pt>
                <c:pt idx="8">
                  <c:v>90.95364238410596</c:v>
                </c:pt>
                <c:pt idx="9">
                  <c:v>71.89949748743718</c:v>
                </c:pt>
                <c:pt idx="10">
                  <c:v>74.85929648241206</c:v>
                </c:pt>
                <c:pt idx="11">
                  <c:v>74.04020100502512</c:v>
                </c:pt>
                <c:pt idx="12">
                  <c:v>62.75298804780876</c:v>
                </c:pt>
                <c:pt idx="13">
                  <c:v>61.81349206349207</c:v>
                </c:pt>
                <c:pt idx="14">
                  <c:v>69.5617529880478</c:v>
                </c:pt>
                <c:pt idx="15">
                  <c:v>68.14191419141914</c:v>
                </c:pt>
                <c:pt idx="16">
                  <c:v>54.60726072607261</c:v>
                </c:pt>
                <c:pt idx="17">
                  <c:v>53.28807947019867</c:v>
                </c:pt>
                <c:pt idx="18">
                  <c:v>53.15669515669516</c:v>
                </c:pt>
                <c:pt idx="19">
                  <c:v>50.96296296296296</c:v>
                </c:pt>
                <c:pt idx="20">
                  <c:v>52.43304843304843</c:v>
                </c:pt>
                <c:pt idx="21">
                  <c:v>58.735</c:v>
                </c:pt>
                <c:pt idx="22">
                  <c:v>59.06</c:v>
                </c:pt>
                <c:pt idx="23">
                  <c:v>56.425</c:v>
                </c:pt>
                <c:pt idx="24">
                  <c:v>70.05111111111111</c:v>
                </c:pt>
                <c:pt idx="25">
                  <c:v>77.47111111111111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6037568"/>
        <c:axId val="-1776033728"/>
      </c:scatterChart>
      <c:valAx>
        <c:axId val="-177603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776033728"/>
        <c:crosses val="autoZero"/>
        <c:crossBetween val="midCat"/>
      </c:valAx>
      <c:valAx>
        <c:axId val="-177603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776037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6" Type="http://schemas.openxmlformats.org/officeDocument/2006/relationships/chart" Target="../charts/chart11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44</xdr:row>
      <xdr:rowOff>67734</xdr:rowOff>
    </xdr:from>
    <xdr:to>
      <xdr:col>10</xdr:col>
      <xdr:colOff>787400</xdr:colOff>
      <xdr:row>58</xdr:row>
      <xdr:rowOff>137584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63500</xdr:colOff>
      <xdr:row>45</xdr:row>
      <xdr:rowOff>0</xdr:rowOff>
    </xdr:from>
    <xdr:to>
      <xdr:col>23</xdr:col>
      <xdr:colOff>791633</xdr:colOff>
      <xdr:row>57</xdr:row>
      <xdr:rowOff>82550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172720</xdr:colOff>
      <xdr:row>23</xdr:row>
      <xdr:rowOff>66040</xdr:rowOff>
    </xdr:from>
    <xdr:to>
      <xdr:col>41</xdr:col>
      <xdr:colOff>629920</xdr:colOff>
      <xdr:row>37</xdr:row>
      <xdr:rowOff>106680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345440</xdr:colOff>
      <xdr:row>48</xdr:row>
      <xdr:rowOff>15240</xdr:rowOff>
    </xdr:from>
    <xdr:to>
      <xdr:col>49</xdr:col>
      <xdr:colOff>802640</xdr:colOff>
      <xdr:row>62</xdr:row>
      <xdr:rowOff>55880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358140</xdr:colOff>
      <xdr:row>15</xdr:row>
      <xdr:rowOff>72390</xdr:rowOff>
    </xdr:from>
    <xdr:to>
      <xdr:col>13</xdr:col>
      <xdr:colOff>510540</xdr:colOff>
      <xdr:row>42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32</xdr:row>
      <xdr:rowOff>182880</xdr:rowOff>
    </xdr:from>
    <xdr:to>
      <xdr:col>4</xdr:col>
      <xdr:colOff>678180</xdr:colOff>
      <xdr:row>47</xdr:row>
      <xdr:rowOff>59690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817033</xdr:colOff>
      <xdr:row>25</xdr:row>
      <xdr:rowOff>104141</xdr:rowOff>
    </xdr:from>
    <xdr:to>
      <xdr:col>17</xdr:col>
      <xdr:colOff>791633</xdr:colOff>
      <xdr:row>39</xdr:row>
      <xdr:rowOff>72391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22860</xdr:colOff>
      <xdr:row>38</xdr:row>
      <xdr:rowOff>111760</xdr:rowOff>
    </xdr:from>
    <xdr:to>
      <xdr:col>23</xdr:col>
      <xdr:colOff>750993</xdr:colOff>
      <xdr:row>51</xdr:row>
      <xdr:rowOff>1270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335280</xdr:colOff>
      <xdr:row>46</xdr:row>
      <xdr:rowOff>106680</xdr:rowOff>
    </xdr:from>
    <xdr:to>
      <xdr:col>35</xdr:col>
      <xdr:colOff>792480</xdr:colOff>
      <xdr:row>60</xdr:row>
      <xdr:rowOff>147320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396240</xdr:colOff>
      <xdr:row>43</xdr:row>
      <xdr:rowOff>66040</xdr:rowOff>
    </xdr:from>
    <xdr:to>
      <xdr:col>42</xdr:col>
      <xdr:colOff>30480</xdr:colOff>
      <xdr:row>57</xdr:row>
      <xdr:rowOff>106680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91440</xdr:colOff>
      <xdr:row>13</xdr:row>
      <xdr:rowOff>15240</xdr:rowOff>
    </xdr:from>
    <xdr:to>
      <xdr:col>29</xdr:col>
      <xdr:colOff>548640</xdr:colOff>
      <xdr:row>27</xdr:row>
      <xdr:rowOff>55880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5"/>
  <sheetViews>
    <sheetView topLeftCell="AM25" zoomScale="150" zoomScaleNormal="150" zoomScalePageLayoutView="150" workbookViewId="0">
      <selection activeCell="AT22" sqref="AT22:AU42"/>
    </sheetView>
  </sheetViews>
  <sheetFormatPr baseColWidth="10" defaultRowHeight="16" x14ac:dyDescent="0.2"/>
  <sheetData>
    <row r="1" spans="1:47" x14ac:dyDescent="0.2">
      <c r="A1" t="s">
        <v>0</v>
      </c>
      <c r="D1" t="s">
        <v>1</v>
      </c>
      <c r="G1" t="s">
        <v>2</v>
      </c>
      <c r="J1" t="s">
        <v>6</v>
      </c>
      <c r="M1" t="s">
        <v>10</v>
      </c>
      <c r="P1" t="s">
        <v>11</v>
      </c>
      <c r="S1" t="s">
        <v>4</v>
      </c>
      <c r="V1" t="s">
        <v>5</v>
      </c>
      <c r="Y1" t="s">
        <v>25</v>
      </c>
      <c r="AB1" t="s">
        <v>15</v>
      </c>
      <c r="AE1" t="s">
        <v>24</v>
      </c>
      <c r="AH1" t="s">
        <v>16</v>
      </c>
      <c r="AK1" t="s">
        <v>45</v>
      </c>
      <c r="AN1" t="s">
        <v>46</v>
      </c>
      <c r="AQ1" t="s">
        <v>52</v>
      </c>
      <c r="AT1" t="s">
        <v>53</v>
      </c>
    </row>
    <row r="2" spans="1:47" x14ac:dyDescent="0.2">
      <c r="A2" t="s">
        <v>7</v>
      </c>
      <c r="B2" t="s">
        <v>8</v>
      </c>
      <c r="C2" t="s">
        <v>9</v>
      </c>
      <c r="D2" t="s">
        <v>7</v>
      </c>
      <c r="E2" t="s">
        <v>8</v>
      </c>
      <c r="F2" t="s">
        <v>9</v>
      </c>
      <c r="G2" t="s">
        <v>7</v>
      </c>
      <c r="H2" t="s">
        <v>8</v>
      </c>
      <c r="I2" t="s">
        <v>9</v>
      </c>
      <c r="J2" t="s">
        <v>7</v>
      </c>
      <c r="K2" t="s">
        <v>8</v>
      </c>
      <c r="L2" t="s">
        <v>9</v>
      </c>
      <c r="M2" t="s">
        <v>7</v>
      </c>
      <c r="N2" t="s">
        <v>8</v>
      </c>
      <c r="O2" t="s">
        <v>9</v>
      </c>
      <c r="P2" t="s">
        <v>7</v>
      </c>
      <c r="Q2" t="s">
        <v>8</v>
      </c>
      <c r="R2" t="s">
        <v>9</v>
      </c>
      <c r="S2" t="s">
        <v>7</v>
      </c>
      <c r="T2" t="s">
        <v>8</v>
      </c>
      <c r="U2" t="s">
        <v>9</v>
      </c>
      <c r="V2" t="s">
        <v>7</v>
      </c>
      <c r="W2" t="s">
        <v>8</v>
      </c>
      <c r="X2" t="s">
        <v>9</v>
      </c>
      <c r="Y2" t="s">
        <v>7</v>
      </c>
      <c r="Z2" t="s">
        <v>8</v>
      </c>
      <c r="AA2" t="s">
        <v>9</v>
      </c>
      <c r="AG2" t="s">
        <v>49</v>
      </c>
      <c r="AT2" t="s">
        <v>54</v>
      </c>
      <c r="AU2" t="s">
        <v>8</v>
      </c>
    </row>
    <row r="3" spans="1:47" x14ac:dyDescent="0.2">
      <c r="A3">
        <v>0.51</v>
      </c>
      <c r="B3">
        <v>159.56</v>
      </c>
      <c r="C3">
        <f>LOG(B3)</f>
        <v>2.2029240276378022</v>
      </c>
      <c r="D3">
        <v>0.5</v>
      </c>
      <c r="E3">
        <v>295.55</v>
      </c>
      <c r="F3">
        <f>LOG(E3)</f>
        <v>2.4706309636849064</v>
      </c>
      <c r="G3">
        <v>0.52</v>
      </c>
      <c r="H3">
        <v>368.43</v>
      </c>
      <c r="J3" s="1">
        <v>0.50072330899999995</v>
      </c>
      <c r="K3">
        <v>423.92</v>
      </c>
      <c r="L3">
        <f>LOG(K3)</f>
        <v>2.627283906506273</v>
      </c>
      <c r="M3">
        <v>0.28999999999999998</v>
      </c>
      <c r="N3">
        <v>332.45</v>
      </c>
      <c r="O3">
        <f>LOG(N3)</f>
        <v>2.5217263372874092</v>
      </c>
      <c r="P3">
        <v>0.52</v>
      </c>
      <c r="Q3">
        <v>330.84</v>
      </c>
      <c r="R3">
        <f>LOG(Q3)</f>
        <v>2.5196180121533986</v>
      </c>
      <c r="S3">
        <v>0.49</v>
      </c>
      <c r="T3">
        <v>158.81</v>
      </c>
      <c r="U3">
        <f>LOG(T3)</f>
        <v>2.2008778457490257</v>
      </c>
      <c r="V3">
        <v>0.51</v>
      </c>
      <c r="W3">
        <v>372.97</v>
      </c>
      <c r="X3">
        <f>LOG(W3)</f>
        <v>2.5716739005528351</v>
      </c>
      <c r="Y3">
        <v>0.5</v>
      </c>
      <c r="Z3">
        <v>390.69</v>
      </c>
      <c r="AB3">
        <v>0.51</v>
      </c>
      <c r="AC3">
        <v>485.18</v>
      </c>
      <c r="AD3">
        <f>LOG(AC3)</f>
        <v>2.685902890156902</v>
      </c>
      <c r="AE3">
        <v>0.55000000000000004</v>
      </c>
      <c r="AF3">
        <v>18.46</v>
      </c>
      <c r="AG3">
        <f>AF3/AE3</f>
        <v>33.563636363636363</v>
      </c>
      <c r="AH3">
        <v>0.5</v>
      </c>
      <c r="AI3">
        <v>459.29</v>
      </c>
      <c r="AJ3">
        <f>LOG(AI3)</f>
        <v>2.6620869897416823</v>
      </c>
      <c r="AK3">
        <v>0.51</v>
      </c>
      <c r="AL3">
        <v>213.63</v>
      </c>
      <c r="AN3">
        <v>0.49</v>
      </c>
      <c r="AO3">
        <v>280.99</v>
      </c>
      <c r="AQ3">
        <v>0.51</v>
      </c>
      <c r="AR3">
        <v>423.65</v>
      </c>
      <c r="AT3">
        <v>0.57999999999999996</v>
      </c>
      <c r="AU3">
        <v>431.25</v>
      </c>
    </row>
    <row r="4" spans="1:47" x14ac:dyDescent="0.2">
      <c r="A4">
        <v>0.51</v>
      </c>
      <c r="B4">
        <v>161.97</v>
      </c>
      <c r="C4">
        <f t="shared" ref="C4:C26" si="0">LOG(B4)</f>
        <v>2.2094345821909047</v>
      </c>
      <c r="D4">
        <v>0.5</v>
      </c>
      <c r="E4">
        <v>249.36</v>
      </c>
      <c r="F4">
        <f t="shared" ref="F4:F59" si="1">LOG(E4)</f>
        <v>2.3968267892687836</v>
      </c>
      <c r="G4">
        <v>0.52</v>
      </c>
      <c r="H4">
        <v>291.97000000000003</v>
      </c>
      <c r="J4" s="1">
        <v>0.52169865299999996</v>
      </c>
      <c r="K4">
        <v>236.24</v>
      </c>
      <c r="L4">
        <f t="shared" ref="L4:L40" si="2">LOG(K4)</f>
        <v>2.3733534339570221</v>
      </c>
      <c r="M4">
        <v>0.28999999999999998</v>
      </c>
      <c r="N4">
        <v>266.77</v>
      </c>
      <c r="O4">
        <f t="shared" ref="O4:O48" si="3">LOG(N4)</f>
        <v>2.4261369887864239</v>
      </c>
      <c r="P4">
        <v>0.53</v>
      </c>
      <c r="Q4">
        <v>252.31</v>
      </c>
      <c r="R4">
        <f t="shared" ref="R4:R46" si="4">LOG(Q4)</f>
        <v>2.4019344635923039</v>
      </c>
      <c r="S4">
        <v>0.48</v>
      </c>
      <c r="T4">
        <v>159.81</v>
      </c>
      <c r="U4">
        <f t="shared" ref="U4:U30" si="5">LOG(T4)</f>
        <v>2.2036039515044923</v>
      </c>
      <c r="V4">
        <v>0.52</v>
      </c>
      <c r="W4">
        <v>273.72000000000003</v>
      </c>
      <c r="X4">
        <f t="shared" ref="X4:X60" si="6">LOG(W4)</f>
        <v>2.4373065313242734</v>
      </c>
      <c r="Y4">
        <v>0.49</v>
      </c>
      <c r="Z4">
        <v>328.89</v>
      </c>
      <c r="AB4">
        <v>0.51</v>
      </c>
      <c r="AC4">
        <v>383.61</v>
      </c>
      <c r="AD4">
        <f t="shared" ref="AD4:AD43" si="7">LOG(AC4)</f>
        <v>2.5838899198964684</v>
      </c>
      <c r="AE4">
        <v>0.55000000000000004</v>
      </c>
      <c r="AF4">
        <v>273.26</v>
      </c>
      <c r="AG4">
        <f t="shared" ref="AG4:AG61" si="8">AF4/AE4</f>
        <v>496.83636363636356</v>
      </c>
      <c r="AH4">
        <v>0.5</v>
      </c>
      <c r="AI4">
        <v>441.9</v>
      </c>
      <c r="AJ4">
        <f t="shared" ref="AJ4:AJ47" si="9">LOG(AI4)</f>
        <v>2.6453240015622934</v>
      </c>
      <c r="AK4">
        <v>0.51</v>
      </c>
      <c r="AL4">
        <v>204.78</v>
      </c>
      <c r="AN4">
        <v>0.48</v>
      </c>
      <c r="AO4">
        <v>248.59</v>
      </c>
      <c r="AQ4">
        <v>0.51</v>
      </c>
      <c r="AR4">
        <v>272.99</v>
      </c>
      <c r="AT4">
        <v>0.49</v>
      </c>
      <c r="AU4">
        <v>284.89999999999998</v>
      </c>
    </row>
    <row r="5" spans="1:47" x14ac:dyDescent="0.2">
      <c r="A5">
        <v>0.51</v>
      </c>
      <c r="B5">
        <v>158.16999999999999</v>
      </c>
      <c r="C5">
        <f t="shared" si="0"/>
        <v>2.1991241146233249</v>
      </c>
      <c r="D5">
        <v>0.5</v>
      </c>
      <c r="E5">
        <v>242.5</v>
      </c>
      <c r="F5">
        <f t="shared" si="1"/>
        <v>2.3847117429382823</v>
      </c>
      <c r="G5">
        <v>0.52</v>
      </c>
      <c r="H5">
        <v>275.38</v>
      </c>
      <c r="J5" s="1">
        <v>0.51781432999999999</v>
      </c>
      <c r="K5">
        <v>223.21</v>
      </c>
      <c r="L5">
        <f t="shared" si="2"/>
        <v>2.3487136474677532</v>
      </c>
      <c r="M5">
        <v>0.28999999999999998</v>
      </c>
      <c r="N5">
        <v>268.67</v>
      </c>
      <c r="O5">
        <f t="shared" si="3"/>
        <v>2.4292191753210086</v>
      </c>
      <c r="P5">
        <v>0.53</v>
      </c>
      <c r="Q5">
        <v>242.41</v>
      </c>
      <c r="R5">
        <f t="shared" si="4"/>
        <v>2.3845505315637174</v>
      </c>
      <c r="S5">
        <v>0.49</v>
      </c>
      <c r="T5">
        <v>154.06</v>
      </c>
      <c r="U5">
        <f t="shared" si="5"/>
        <v>2.1876898935251838</v>
      </c>
      <c r="V5">
        <v>0.51</v>
      </c>
      <c r="W5">
        <v>226.87</v>
      </c>
      <c r="X5">
        <f t="shared" si="6"/>
        <v>2.3557770710464667</v>
      </c>
      <c r="Y5">
        <v>0.49</v>
      </c>
      <c r="Z5">
        <v>297.55</v>
      </c>
      <c r="AB5">
        <v>0.51</v>
      </c>
      <c r="AC5">
        <v>319.08</v>
      </c>
      <c r="AD5">
        <f t="shared" si="7"/>
        <v>2.5038995833791917</v>
      </c>
      <c r="AE5">
        <v>0.55000000000000004</v>
      </c>
      <c r="AF5">
        <v>228.07</v>
      </c>
      <c r="AG5">
        <f t="shared" si="8"/>
        <v>414.67272727272723</v>
      </c>
      <c r="AH5">
        <v>0.5</v>
      </c>
      <c r="AI5">
        <v>275.45999999999998</v>
      </c>
      <c r="AJ5">
        <f t="shared" si="9"/>
        <v>2.4400585431496644</v>
      </c>
      <c r="AK5">
        <v>0.51</v>
      </c>
      <c r="AL5">
        <v>197.69</v>
      </c>
      <c r="AN5">
        <v>0.49</v>
      </c>
      <c r="AO5">
        <v>231.62</v>
      </c>
      <c r="AQ5">
        <v>0.51</v>
      </c>
      <c r="AR5">
        <v>253.24</v>
      </c>
      <c r="AT5">
        <v>0.49</v>
      </c>
      <c r="AU5">
        <v>255.88</v>
      </c>
    </row>
    <row r="6" spans="1:47" x14ac:dyDescent="0.2">
      <c r="A6">
        <v>0.51</v>
      </c>
      <c r="B6">
        <v>167.36</v>
      </c>
      <c r="C6">
        <f t="shared" si="0"/>
        <v>2.2236516671871804</v>
      </c>
      <c r="D6">
        <v>0.5</v>
      </c>
      <c r="E6">
        <v>241.88</v>
      </c>
      <c r="F6">
        <f t="shared" si="1"/>
        <v>2.3835999599339042</v>
      </c>
      <c r="G6">
        <v>0.52</v>
      </c>
      <c r="H6">
        <v>263.68</v>
      </c>
      <c r="J6" s="1">
        <v>0.52325238299999999</v>
      </c>
      <c r="K6">
        <v>204.75</v>
      </c>
      <c r="L6">
        <f t="shared" si="2"/>
        <v>2.3112239104324561</v>
      </c>
      <c r="M6">
        <v>0.28999999999999998</v>
      </c>
      <c r="N6">
        <v>257.64</v>
      </c>
      <c r="O6">
        <f t="shared" si="3"/>
        <v>2.4110132904838735</v>
      </c>
      <c r="P6">
        <v>0.53</v>
      </c>
      <c r="Q6">
        <v>244.3</v>
      </c>
      <c r="R6">
        <f t="shared" si="4"/>
        <v>2.3879234669734366</v>
      </c>
      <c r="S6">
        <v>0.49</v>
      </c>
      <c r="T6">
        <v>153.05000000000001</v>
      </c>
      <c r="U6">
        <f t="shared" si="5"/>
        <v>2.1848333339333537</v>
      </c>
      <c r="V6">
        <v>0.51</v>
      </c>
      <c r="W6">
        <v>212.77</v>
      </c>
      <c r="X6">
        <f t="shared" si="6"/>
        <v>2.3279103935810497</v>
      </c>
      <c r="Y6">
        <v>0.5</v>
      </c>
      <c r="Z6">
        <v>287.35000000000002</v>
      </c>
      <c r="AB6">
        <v>0.51</v>
      </c>
      <c r="AC6">
        <v>298.14999999999998</v>
      </c>
      <c r="AD6">
        <f t="shared" si="7"/>
        <v>2.474434813681758</v>
      </c>
      <c r="AE6">
        <v>0.54</v>
      </c>
      <c r="AF6">
        <v>203.8</v>
      </c>
      <c r="AG6">
        <f t="shared" si="8"/>
        <v>377.40740740740739</v>
      </c>
      <c r="AH6">
        <v>0.5</v>
      </c>
      <c r="AI6">
        <v>219.6</v>
      </c>
      <c r="AJ6">
        <f t="shared" si="9"/>
        <v>2.3416323357780544</v>
      </c>
      <c r="AK6">
        <v>0.51</v>
      </c>
      <c r="AL6">
        <v>191.09</v>
      </c>
      <c r="AN6">
        <v>0.49</v>
      </c>
      <c r="AO6">
        <v>187.91</v>
      </c>
      <c r="AQ6">
        <v>0.51</v>
      </c>
      <c r="AR6">
        <v>234.17</v>
      </c>
      <c r="AT6">
        <v>0.49</v>
      </c>
      <c r="AU6">
        <v>225.6</v>
      </c>
    </row>
    <row r="7" spans="1:47" x14ac:dyDescent="0.2">
      <c r="A7">
        <v>0.51</v>
      </c>
      <c r="B7">
        <v>159.82</v>
      </c>
      <c r="C7">
        <f t="shared" si="0"/>
        <v>2.2036311263305124</v>
      </c>
      <c r="D7">
        <v>0.5</v>
      </c>
      <c r="E7">
        <v>233.37</v>
      </c>
      <c r="F7">
        <f t="shared" si="1"/>
        <v>2.3680450262086765</v>
      </c>
      <c r="G7">
        <v>0.52</v>
      </c>
      <c r="H7">
        <v>251.51</v>
      </c>
      <c r="J7" s="1">
        <v>0.52092178899999997</v>
      </c>
      <c r="K7">
        <v>183.66</v>
      </c>
      <c r="L7">
        <f t="shared" si="2"/>
        <v>2.2640145799809783</v>
      </c>
      <c r="M7">
        <v>0.28999999999999998</v>
      </c>
      <c r="N7">
        <v>296.27999999999997</v>
      </c>
      <c r="O7">
        <f t="shared" si="3"/>
        <v>2.4717023359795571</v>
      </c>
      <c r="P7">
        <v>0.53</v>
      </c>
      <c r="Q7">
        <v>216.71</v>
      </c>
      <c r="R7">
        <f t="shared" si="4"/>
        <v>2.3358789521348422</v>
      </c>
      <c r="S7">
        <v>1.03</v>
      </c>
      <c r="T7">
        <v>167.27</v>
      </c>
      <c r="U7">
        <f t="shared" si="5"/>
        <v>2.2234180569052944</v>
      </c>
      <c r="V7">
        <v>0.51</v>
      </c>
      <c r="W7">
        <v>196.52</v>
      </c>
      <c r="X7">
        <f t="shared" si="6"/>
        <v>2.2934067554627844</v>
      </c>
      <c r="Y7">
        <v>0.5</v>
      </c>
      <c r="Z7">
        <v>287.08</v>
      </c>
      <c r="AB7">
        <v>0.51</v>
      </c>
      <c r="AC7">
        <v>283</v>
      </c>
      <c r="AD7">
        <f t="shared" si="7"/>
        <v>2.4517864355242902</v>
      </c>
      <c r="AE7">
        <v>0.55000000000000004</v>
      </c>
      <c r="AF7">
        <v>196.34</v>
      </c>
      <c r="AG7">
        <f t="shared" si="8"/>
        <v>356.98181818181814</v>
      </c>
      <c r="AH7">
        <v>0.5</v>
      </c>
      <c r="AI7">
        <v>178.35</v>
      </c>
      <c r="AJ7">
        <f t="shared" si="9"/>
        <v>2.2512731136743729</v>
      </c>
      <c r="AK7">
        <v>0.51</v>
      </c>
      <c r="AL7">
        <v>189.84</v>
      </c>
      <c r="AN7">
        <v>0.49</v>
      </c>
      <c r="AO7">
        <v>168.9</v>
      </c>
      <c r="AQ7">
        <v>0.51</v>
      </c>
      <c r="AR7">
        <v>229.05</v>
      </c>
      <c r="AT7">
        <v>0.49</v>
      </c>
      <c r="AU7">
        <v>207.59</v>
      </c>
    </row>
    <row r="8" spans="1:47" x14ac:dyDescent="0.2">
      <c r="A8">
        <v>0.51</v>
      </c>
      <c r="B8">
        <v>154.91</v>
      </c>
      <c r="C8">
        <f t="shared" si="0"/>
        <v>2.1900794539415149</v>
      </c>
      <c r="D8">
        <v>0.5</v>
      </c>
      <c r="E8">
        <v>223.66</v>
      </c>
      <c r="F8">
        <f t="shared" si="1"/>
        <v>2.349588320562463</v>
      </c>
      <c r="G8">
        <v>0.52</v>
      </c>
      <c r="H8">
        <v>234.25</v>
      </c>
      <c r="J8" s="1">
        <v>0.52169865299999996</v>
      </c>
      <c r="K8">
        <v>179.88</v>
      </c>
      <c r="L8">
        <f t="shared" si="2"/>
        <v>2.2549828788959041</v>
      </c>
      <c r="M8">
        <v>0.28999999999999998</v>
      </c>
      <c r="N8">
        <v>253.31</v>
      </c>
      <c r="O8">
        <f t="shared" si="3"/>
        <v>2.4036523349113295</v>
      </c>
      <c r="P8">
        <v>0.52</v>
      </c>
      <c r="Q8">
        <v>193.64</v>
      </c>
      <c r="R8">
        <f t="shared" si="4"/>
        <v>2.286995073968852</v>
      </c>
      <c r="S8">
        <v>1.02</v>
      </c>
      <c r="T8">
        <v>186.43</v>
      </c>
      <c r="U8">
        <f t="shared" si="5"/>
        <v>2.2705157995743566</v>
      </c>
      <c r="V8">
        <v>0.51</v>
      </c>
      <c r="W8">
        <v>185.59</v>
      </c>
      <c r="X8">
        <f t="shared" si="6"/>
        <v>2.2685545717652751</v>
      </c>
      <c r="Y8">
        <v>0.49</v>
      </c>
      <c r="Z8">
        <v>233.27</v>
      </c>
      <c r="AB8">
        <v>0.51</v>
      </c>
      <c r="AC8">
        <v>274.97000000000003</v>
      </c>
      <c r="AD8">
        <f t="shared" si="7"/>
        <v>2.4392853136659993</v>
      </c>
      <c r="AE8">
        <v>0.55000000000000004</v>
      </c>
      <c r="AF8">
        <v>188.09</v>
      </c>
      <c r="AG8">
        <f t="shared" si="8"/>
        <v>341.98181818181814</v>
      </c>
      <c r="AH8">
        <v>0.5</v>
      </c>
      <c r="AI8">
        <v>150.34</v>
      </c>
      <c r="AJ8">
        <f t="shared" si="9"/>
        <v>2.1770745459100764</v>
      </c>
      <c r="AK8">
        <v>0.51</v>
      </c>
      <c r="AL8">
        <v>178.76</v>
      </c>
      <c r="AN8">
        <v>0.49</v>
      </c>
      <c r="AO8">
        <v>150.66999999999999</v>
      </c>
      <c r="AQ8">
        <v>0.51</v>
      </c>
      <c r="AR8">
        <v>212.67</v>
      </c>
      <c r="AT8">
        <v>0.49</v>
      </c>
      <c r="AU8">
        <v>204.63</v>
      </c>
    </row>
    <row r="9" spans="1:47" x14ac:dyDescent="0.2">
      <c r="A9">
        <v>1.01</v>
      </c>
      <c r="B9">
        <v>175.91</v>
      </c>
      <c r="C9">
        <f t="shared" si="0"/>
        <v>2.2452905286068328</v>
      </c>
      <c r="D9">
        <v>0.5</v>
      </c>
      <c r="E9">
        <v>222.09</v>
      </c>
      <c r="F9">
        <f t="shared" si="1"/>
        <v>2.3465290041018645</v>
      </c>
      <c r="G9">
        <v>0.52</v>
      </c>
      <c r="H9">
        <v>232.06</v>
      </c>
      <c r="J9" s="1">
        <v>0.52092178899999997</v>
      </c>
      <c r="K9">
        <v>178.84</v>
      </c>
      <c r="L9">
        <f t="shared" si="2"/>
        <v>2.2524646611959942</v>
      </c>
      <c r="M9">
        <v>0.28999999999999998</v>
      </c>
      <c r="N9">
        <v>216.59</v>
      </c>
      <c r="O9">
        <f t="shared" si="3"/>
        <v>2.3356384012963431</v>
      </c>
      <c r="P9">
        <v>0.52</v>
      </c>
      <c r="Q9">
        <v>190.33</v>
      </c>
      <c r="R9">
        <f t="shared" si="4"/>
        <v>2.279507247601757</v>
      </c>
      <c r="S9">
        <v>1.02</v>
      </c>
      <c r="T9">
        <v>158.80000000000001</v>
      </c>
      <c r="U9">
        <f t="shared" si="5"/>
        <v>2.2008504980910777</v>
      </c>
      <c r="V9">
        <v>0.51</v>
      </c>
      <c r="W9">
        <v>169.64</v>
      </c>
      <c r="X9">
        <f t="shared" si="6"/>
        <v>2.2295282637876719</v>
      </c>
      <c r="Y9">
        <v>0.49</v>
      </c>
      <c r="Z9">
        <v>222.38</v>
      </c>
      <c r="AB9">
        <v>0.51</v>
      </c>
      <c r="AC9">
        <v>274.10000000000002</v>
      </c>
      <c r="AD9">
        <f t="shared" si="7"/>
        <v>2.4379090355394983</v>
      </c>
      <c r="AE9">
        <v>0.55000000000000004</v>
      </c>
      <c r="AF9">
        <v>197.08</v>
      </c>
      <c r="AG9">
        <f t="shared" si="8"/>
        <v>358.32727272727271</v>
      </c>
      <c r="AH9">
        <v>0.5</v>
      </c>
      <c r="AI9">
        <v>142.86000000000001</v>
      </c>
      <c r="AJ9">
        <f t="shared" si="9"/>
        <v>2.1549106457885236</v>
      </c>
      <c r="AK9">
        <v>0.51</v>
      </c>
      <c r="AL9">
        <v>182.02</v>
      </c>
      <c r="AN9">
        <v>0.49</v>
      </c>
      <c r="AO9">
        <v>155.12</v>
      </c>
      <c r="AQ9">
        <v>0.51</v>
      </c>
      <c r="AR9">
        <v>220.86</v>
      </c>
      <c r="AT9">
        <v>0.49</v>
      </c>
      <c r="AU9">
        <v>180.31</v>
      </c>
    </row>
    <row r="10" spans="1:47" x14ac:dyDescent="0.2">
      <c r="A10">
        <v>1.01</v>
      </c>
      <c r="B10">
        <v>173.23</v>
      </c>
      <c r="C10">
        <f t="shared" si="0"/>
        <v>2.2386231053847001</v>
      </c>
      <c r="D10">
        <v>0.5</v>
      </c>
      <c r="E10">
        <v>214.01</v>
      </c>
      <c r="F10">
        <f t="shared" si="1"/>
        <v>2.3304340670097119</v>
      </c>
      <c r="G10">
        <v>0.52</v>
      </c>
      <c r="H10">
        <v>217.5</v>
      </c>
      <c r="J10" s="1">
        <v>0.52014492400000001</v>
      </c>
      <c r="K10">
        <v>156</v>
      </c>
      <c r="L10">
        <f t="shared" si="2"/>
        <v>2.1931245983544616</v>
      </c>
      <c r="M10">
        <v>0.28999999999999998</v>
      </c>
      <c r="N10">
        <v>199.35</v>
      </c>
      <c r="O10">
        <f t="shared" si="3"/>
        <v>2.299616239998413</v>
      </c>
      <c r="P10">
        <v>0.52</v>
      </c>
      <c r="Q10">
        <v>171.5</v>
      </c>
      <c r="R10">
        <f t="shared" si="4"/>
        <v>2.2342641243787895</v>
      </c>
      <c r="S10">
        <v>1.53</v>
      </c>
      <c r="T10">
        <v>181.32</v>
      </c>
      <c r="U10">
        <f t="shared" si="5"/>
        <v>2.25844571038665</v>
      </c>
      <c r="V10">
        <v>0.51</v>
      </c>
      <c r="W10">
        <v>166.49</v>
      </c>
      <c r="X10">
        <f t="shared" si="6"/>
        <v>2.2213881533063446</v>
      </c>
      <c r="Y10">
        <v>0.5</v>
      </c>
      <c r="Z10">
        <v>207.55</v>
      </c>
      <c r="AB10">
        <v>0.51</v>
      </c>
      <c r="AC10">
        <v>249.52</v>
      </c>
      <c r="AD10">
        <f t="shared" si="7"/>
        <v>2.3971053617490874</v>
      </c>
      <c r="AE10">
        <v>0.55000000000000004</v>
      </c>
      <c r="AF10">
        <v>183.44</v>
      </c>
      <c r="AG10">
        <f t="shared" si="8"/>
        <v>333.5272727272727</v>
      </c>
      <c r="AH10">
        <v>0.5</v>
      </c>
      <c r="AI10">
        <v>193.3</v>
      </c>
      <c r="AJ10">
        <f t="shared" si="9"/>
        <v>2.2862318540285531</v>
      </c>
      <c r="AK10">
        <v>0.52</v>
      </c>
      <c r="AL10">
        <v>163.78</v>
      </c>
      <c r="AN10">
        <v>0.49</v>
      </c>
      <c r="AO10">
        <v>149.36000000000001</v>
      </c>
      <c r="AQ10">
        <v>0.51</v>
      </c>
      <c r="AR10">
        <v>214.62</v>
      </c>
      <c r="AT10">
        <v>0.49</v>
      </c>
      <c r="AU10">
        <v>184.4</v>
      </c>
    </row>
    <row r="11" spans="1:47" x14ac:dyDescent="0.2">
      <c r="A11">
        <v>1.01</v>
      </c>
      <c r="B11">
        <v>179.51</v>
      </c>
      <c r="C11">
        <f t="shared" si="0"/>
        <v>2.2540886469190742</v>
      </c>
      <c r="D11">
        <v>0.5</v>
      </c>
      <c r="E11">
        <v>197.52</v>
      </c>
      <c r="F11">
        <f t="shared" si="1"/>
        <v>2.2956110769238758</v>
      </c>
      <c r="G11">
        <v>0.52</v>
      </c>
      <c r="H11">
        <v>212.46</v>
      </c>
      <c r="J11" s="1">
        <v>0.52014492400000001</v>
      </c>
      <c r="K11">
        <v>156.85</v>
      </c>
      <c r="L11">
        <f t="shared" si="2"/>
        <v>2.1954845230337638</v>
      </c>
      <c r="M11">
        <v>0.28999999999999998</v>
      </c>
      <c r="N11">
        <v>166.56</v>
      </c>
      <c r="O11">
        <f t="shared" si="3"/>
        <v>2.2215707121664607</v>
      </c>
      <c r="P11">
        <v>0.52</v>
      </c>
      <c r="Q11">
        <v>158.52000000000001</v>
      </c>
      <c r="R11">
        <f t="shared" si="4"/>
        <v>2.2000840636621519</v>
      </c>
      <c r="S11">
        <v>1.53</v>
      </c>
      <c r="T11">
        <v>159.47999999999999</v>
      </c>
      <c r="U11">
        <f t="shared" si="5"/>
        <v>2.2027062269903568</v>
      </c>
      <c r="V11">
        <v>0.51</v>
      </c>
      <c r="W11">
        <v>158.66</v>
      </c>
      <c r="X11">
        <f t="shared" si="6"/>
        <v>2.2004674499501586</v>
      </c>
      <c r="Y11">
        <v>0.49</v>
      </c>
      <c r="Z11">
        <v>215.53</v>
      </c>
      <c r="AB11">
        <v>0.51</v>
      </c>
      <c r="AC11">
        <v>257.14999999999998</v>
      </c>
      <c r="AD11">
        <f t="shared" si="7"/>
        <v>2.4101865286571087</v>
      </c>
      <c r="AE11">
        <v>0.55000000000000004</v>
      </c>
      <c r="AF11">
        <v>187.28</v>
      </c>
      <c r="AG11">
        <f t="shared" si="8"/>
        <v>340.5090909090909</v>
      </c>
      <c r="AH11">
        <v>0.5</v>
      </c>
      <c r="AI11">
        <v>197.84</v>
      </c>
      <c r="AJ11">
        <f t="shared" si="9"/>
        <v>2.2963141033532408</v>
      </c>
      <c r="AK11">
        <v>0.52</v>
      </c>
      <c r="AL11">
        <v>162.02000000000001</v>
      </c>
      <c r="AN11">
        <v>0.49</v>
      </c>
      <c r="AO11">
        <v>153.03</v>
      </c>
      <c r="AQ11">
        <v>0.51</v>
      </c>
      <c r="AR11">
        <v>197.18</v>
      </c>
      <c r="AT11">
        <v>0.49</v>
      </c>
      <c r="AU11">
        <v>193.4</v>
      </c>
    </row>
    <row r="12" spans="1:47" x14ac:dyDescent="0.2">
      <c r="A12">
        <v>1.51</v>
      </c>
      <c r="B12">
        <v>217.26</v>
      </c>
      <c r="C12">
        <f t="shared" si="0"/>
        <v>2.3369797752006551</v>
      </c>
      <c r="D12">
        <v>0.5</v>
      </c>
      <c r="E12">
        <v>179.1</v>
      </c>
      <c r="F12">
        <f t="shared" si="1"/>
        <v>2.2530955858490316</v>
      </c>
      <c r="G12">
        <v>0.52</v>
      </c>
      <c r="H12">
        <v>185.88</v>
      </c>
      <c r="J12" s="1">
        <v>0.52092178899999997</v>
      </c>
      <c r="K12">
        <v>151.72999999999999</v>
      </c>
      <c r="L12">
        <f t="shared" si="2"/>
        <v>2.1810714578226174</v>
      </c>
      <c r="M12">
        <v>0.28999999999999998</v>
      </c>
      <c r="N12">
        <v>155.04</v>
      </c>
      <c r="O12">
        <f t="shared" si="3"/>
        <v>2.1904437597066901</v>
      </c>
      <c r="P12">
        <v>0.53</v>
      </c>
      <c r="Q12">
        <v>154.06</v>
      </c>
      <c r="R12">
        <f t="shared" si="4"/>
        <v>2.1876898935251838</v>
      </c>
      <c r="S12">
        <v>1.53</v>
      </c>
      <c r="T12">
        <v>180.89</v>
      </c>
      <c r="U12">
        <f t="shared" si="5"/>
        <v>2.2574145587621874</v>
      </c>
      <c r="V12">
        <v>0.51</v>
      </c>
      <c r="W12">
        <v>152.1</v>
      </c>
      <c r="X12">
        <f t="shared" si="6"/>
        <v>2.1821292140529982</v>
      </c>
      <c r="Y12">
        <v>0.49</v>
      </c>
      <c r="Z12">
        <v>195.03</v>
      </c>
      <c r="AB12">
        <v>0.51</v>
      </c>
      <c r="AC12">
        <v>211.26</v>
      </c>
      <c r="AD12">
        <f t="shared" si="7"/>
        <v>2.3248172754538277</v>
      </c>
      <c r="AE12">
        <v>0.55000000000000004</v>
      </c>
      <c r="AF12">
        <v>172.52</v>
      </c>
      <c r="AG12">
        <f t="shared" si="8"/>
        <v>313.67272727272729</v>
      </c>
      <c r="AH12">
        <v>0.5</v>
      </c>
      <c r="AI12">
        <v>319.16000000000003</v>
      </c>
      <c r="AJ12">
        <f t="shared" si="9"/>
        <v>2.5040084564010465</v>
      </c>
      <c r="AK12">
        <v>0.52</v>
      </c>
      <c r="AL12">
        <v>314.05</v>
      </c>
      <c r="AN12">
        <v>0.49</v>
      </c>
      <c r="AO12">
        <v>151.34</v>
      </c>
      <c r="AQ12">
        <v>0.51</v>
      </c>
      <c r="AR12">
        <v>184.37</v>
      </c>
      <c r="AT12">
        <v>0.49</v>
      </c>
      <c r="AU12">
        <v>184.53</v>
      </c>
    </row>
    <row r="13" spans="1:47" x14ac:dyDescent="0.2">
      <c r="A13">
        <v>1.51</v>
      </c>
      <c r="B13">
        <v>211.38</v>
      </c>
      <c r="C13">
        <f t="shared" si="0"/>
        <v>2.3250638935648862</v>
      </c>
      <c r="D13">
        <v>0.5</v>
      </c>
      <c r="E13">
        <v>158.74</v>
      </c>
      <c r="F13">
        <f t="shared" si="1"/>
        <v>2.2006863759696169</v>
      </c>
      <c r="G13">
        <v>0.52</v>
      </c>
      <c r="H13">
        <v>193.61</v>
      </c>
      <c r="J13" s="1">
        <v>0.52092178899999997</v>
      </c>
      <c r="K13">
        <v>151.83000000000001</v>
      </c>
      <c r="L13">
        <f t="shared" si="2"/>
        <v>2.18135759202845</v>
      </c>
      <c r="M13">
        <v>0.28999999999999998</v>
      </c>
      <c r="N13">
        <v>142.79</v>
      </c>
      <c r="O13">
        <f t="shared" si="3"/>
        <v>2.1546977935963878</v>
      </c>
      <c r="P13">
        <v>0.52</v>
      </c>
      <c r="Q13">
        <v>142.51</v>
      </c>
      <c r="R13">
        <f t="shared" si="4"/>
        <v>2.1538453400809652</v>
      </c>
      <c r="S13">
        <v>2.04</v>
      </c>
      <c r="T13">
        <v>195.54</v>
      </c>
      <c r="U13">
        <f t="shared" si="5"/>
        <v>2.2912356108487879</v>
      </c>
      <c r="V13">
        <v>0.51</v>
      </c>
      <c r="W13">
        <v>155.44</v>
      </c>
      <c r="X13">
        <f t="shared" si="6"/>
        <v>2.1915627875917263</v>
      </c>
      <c r="Y13">
        <v>0.5</v>
      </c>
      <c r="Z13">
        <v>200.32</v>
      </c>
      <c r="AB13">
        <v>0.51</v>
      </c>
      <c r="AC13">
        <v>190.52</v>
      </c>
      <c r="AD13">
        <f t="shared" si="7"/>
        <v>2.279940572839553</v>
      </c>
      <c r="AE13">
        <v>0.55000000000000004</v>
      </c>
      <c r="AF13">
        <v>174.01</v>
      </c>
      <c r="AG13">
        <f t="shared" si="8"/>
        <v>316.38181818181812</v>
      </c>
      <c r="AH13">
        <v>0.5</v>
      </c>
      <c r="AI13">
        <v>138.9</v>
      </c>
      <c r="AJ13">
        <f t="shared" si="9"/>
        <v>2.1427022457376155</v>
      </c>
      <c r="AK13">
        <v>0.52</v>
      </c>
      <c r="AL13">
        <v>232.64</v>
      </c>
      <c r="AN13">
        <v>0.49</v>
      </c>
      <c r="AO13">
        <v>156</v>
      </c>
      <c r="AQ13">
        <v>0.51</v>
      </c>
      <c r="AR13">
        <v>194.05</v>
      </c>
      <c r="AT13">
        <v>0.49</v>
      </c>
      <c r="AU13">
        <v>196.89</v>
      </c>
    </row>
    <row r="14" spans="1:47" x14ac:dyDescent="0.2">
      <c r="A14">
        <v>1.5</v>
      </c>
      <c r="B14">
        <v>207.71</v>
      </c>
      <c r="C14">
        <f t="shared" si="0"/>
        <v>2.3174574057323736</v>
      </c>
      <c r="D14">
        <v>0.5</v>
      </c>
      <c r="E14">
        <v>161.28</v>
      </c>
      <c r="F14">
        <f t="shared" si="1"/>
        <v>2.2075805147654313</v>
      </c>
      <c r="G14">
        <v>0.52</v>
      </c>
      <c r="H14">
        <v>180.37</v>
      </c>
      <c r="J14" s="1">
        <v>0.51936806000000002</v>
      </c>
      <c r="K14">
        <v>142.07</v>
      </c>
      <c r="L14">
        <f t="shared" si="2"/>
        <v>2.1525023804611259</v>
      </c>
      <c r="M14">
        <v>0.28999999999999998</v>
      </c>
      <c r="N14">
        <v>135.41</v>
      </c>
      <c r="O14">
        <f t="shared" si="3"/>
        <v>2.1316507380895415</v>
      </c>
      <c r="P14">
        <v>0.53</v>
      </c>
      <c r="Q14">
        <v>139.02000000000001</v>
      </c>
      <c r="R14">
        <f t="shared" si="4"/>
        <v>2.1430772841736192</v>
      </c>
      <c r="S14">
        <v>2.04</v>
      </c>
      <c r="T14">
        <v>194.66</v>
      </c>
      <c r="U14">
        <f t="shared" si="5"/>
        <v>2.2892767190393597</v>
      </c>
      <c r="V14">
        <v>0.51</v>
      </c>
      <c r="W14">
        <v>141.22999999999999</v>
      </c>
      <c r="X14">
        <f t="shared" si="6"/>
        <v>2.1499269591135906</v>
      </c>
      <c r="Y14">
        <v>0.49</v>
      </c>
      <c r="Z14">
        <v>190.46</v>
      </c>
      <c r="AB14">
        <v>0.51</v>
      </c>
      <c r="AC14">
        <v>194.16</v>
      </c>
      <c r="AD14">
        <f t="shared" si="7"/>
        <v>2.2881597633238782</v>
      </c>
      <c r="AE14">
        <v>0.55000000000000004</v>
      </c>
      <c r="AF14">
        <v>184.9</v>
      </c>
      <c r="AG14">
        <f t="shared" si="8"/>
        <v>336.18181818181819</v>
      </c>
      <c r="AH14">
        <v>0.5</v>
      </c>
      <c r="AI14">
        <v>140.30000000000001</v>
      </c>
      <c r="AJ14">
        <f t="shared" si="9"/>
        <v>2.1470576710283598</v>
      </c>
      <c r="AK14">
        <v>0.52</v>
      </c>
      <c r="AL14">
        <v>177.14</v>
      </c>
      <c r="AN14">
        <v>0.49</v>
      </c>
      <c r="AO14">
        <v>146.52000000000001</v>
      </c>
      <c r="AQ14">
        <v>0.51</v>
      </c>
      <c r="AR14">
        <v>173.01</v>
      </c>
      <c r="AT14">
        <v>0.49</v>
      </c>
      <c r="AU14">
        <v>182.43</v>
      </c>
    </row>
    <row r="15" spans="1:47" x14ac:dyDescent="0.2">
      <c r="A15">
        <v>2.0099999999999998</v>
      </c>
      <c r="B15">
        <v>263.95999999999998</v>
      </c>
      <c r="C15">
        <f t="shared" si="0"/>
        <v>2.4215381196900849</v>
      </c>
      <c r="D15">
        <v>0.5</v>
      </c>
      <c r="E15">
        <v>145.68</v>
      </c>
      <c r="F15">
        <f t="shared" si="1"/>
        <v>2.1633999327868638</v>
      </c>
      <c r="G15">
        <v>0.51</v>
      </c>
      <c r="H15">
        <v>172.66</v>
      </c>
      <c r="J15" s="1">
        <v>0.52247551800000003</v>
      </c>
      <c r="K15">
        <v>141.69</v>
      </c>
      <c r="L15">
        <f t="shared" si="2"/>
        <v>2.1513392002963623</v>
      </c>
      <c r="M15">
        <v>0.28999999999999998</v>
      </c>
      <c r="N15">
        <v>168.78</v>
      </c>
      <c r="O15">
        <f t="shared" si="3"/>
        <v>2.2273209825488447</v>
      </c>
      <c r="P15">
        <v>0.52</v>
      </c>
      <c r="Q15">
        <v>123.83</v>
      </c>
      <c r="R15">
        <f t="shared" si="4"/>
        <v>2.0928258729239801</v>
      </c>
      <c r="S15">
        <v>2.04</v>
      </c>
      <c r="T15">
        <v>189.31</v>
      </c>
      <c r="U15">
        <f t="shared" si="5"/>
        <v>2.2771735554857853</v>
      </c>
      <c r="V15">
        <v>0.51</v>
      </c>
      <c r="W15">
        <v>134.26</v>
      </c>
      <c r="X15">
        <f t="shared" si="6"/>
        <v>2.1279466428489018</v>
      </c>
      <c r="Y15">
        <v>0.49</v>
      </c>
      <c r="Z15">
        <v>197.96</v>
      </c>
      <c r="AB15">
        <v>0.51</v>
      </c>
      <c r="AC15">
        <v>178.55</v>
      </c>
      <c r="AD15">
        <f t="shared" si="7"/>
        <v>2.2517598545288009</v>
      </c>
      <c r="AE15">
        <v>0.55000000000000004</v>
      </c>
      <c r="AF15">
        <v>179.85</v>
      </c>
      <c r="AG15">
        <f t="shared" si="8"/>
        <v>326.99999999999994</v>
      </c>
      <c r="AH15">
        <v>0.5</v>
      </c>
      <c r="AI15">
        <v>138.83000000000001</v>
      </c>
      <c r="AJ15">
        <f t="shared" si="9"/>
        <v>2.142483323659504</v>
      </c>
      <c r="AK15">
        <v>0.52</v>
      </c>
      <c r="AL15">
        <v>160.11000000000001</v>
      </c>
      <c r="AN15">
        <v>0.49</v>
      </c>
      <c r="AO15">
        <v>141.56</v>
      </c>
      <c r="AQ15">
        <v>0.51</v>
      </c>
      <c r="AR15">
        <v>164.61</v>
      </c>
      <c r="AT15">
        <v>0.49</v>
      </c>
      <c r="AU15">
        <v>180.62</v>
      </c>
    </row>
    <row r="16" spans="1:47" x14ac:dyDescent="0.2">
      <c r="A16">
        <v>2.0099999999999998</v>
      </c>
      <c r="B16">
        <v>267.13</v>
      </c>
      <c r="C16">
        <f t="shared" si="0"/>
        <v>2.4267226641457791</v>
      </c>
      <c r="D16">
        <v>0.5</v>
      </c>
      <c r="E16">
        <v>137.63</v>
      </c>
      <c r="F16">
        <f t="shared" si="1"/>
        <v>2.1387131098760119</v>
      </c>
      <c r="G16">
        <v>0.51</v>
      </c>
      <c r="H16">
        <v>172.81</v>
      </c>
      <c r="J16" s="1">
        <v>0.52092178899999997</v>
      </c>
      <c r="K16">
        <v>126.07</v>
      </c>
      <c r="L16">
        <f t="shared" si="2"/>
        <v>2.1006117528337902</v>
      </c>
      <c r="M16">
        <v>0.28999999999999998</v>
      </c>
      <c r="N16">
        <v>124.97</v>
      </c>
      <c r="O16">
        <f t="shared" si="3"/>
        <v>2.0968057698227169</v>
      </c>
      <c r="P16">
        <v>0.52</v>
      </c>
      <c r="Q16">
        <v>127.34</v>
      </c>
      <c r="R16">
        <f t="shared" si="4"/>
        <v>2.1049648455278231</v>
      </c>
      <c r="S16">
        <v>2.5</v>
      </c>
      <c r="T16">
        <v>215.73</v>
      </c>
      <c r="U16">
        <f t="shared" si="5"/>
        <v>2.3339105434729785</v>
      </c>
      <c r="V16">
        <v>0.51</v>
      </c>
      <c r="W16">
        <v>134.26</v>
      </c>
      <c r="X16">
        <f t="shared" si="6"/>
        <v>2.1279466428489018</v>
      </c>
      <c r="Y16">
        <v>0.49</v>
      </c>
      <c r="Z16">
        <v>185.81</v>
      </c>
      <c r="AB16">
        <v>0.51</v>
      </c>
      <c r="AC16">
        <v>178.32</v>
      </c>
      <c r="AD16">
        <f t="shared" si="7"/>
        <v>2.2512000554721814</v>
      </c>
      <c r="AE16">
        <v>0.55000000000000004</v>
      </c>
      <c r="AF16">
        <v>177.51</v>
      </c>
      <c r="AG16">
        <f t="shared" si="8"/>
        <v>322.74545454545449</v>
      </c>
      <c r="AH16">
        <v>0.5</v>
      </c>
      <c r="AI16">
        <v>131.85</v>
      </c>
      <c r="AJ16">
        <f t="shared" si="9"/>
        <v>2.1200801341294531</v>
      </c>
      <c r="AK16">
        <v>0.52</v>
      </c>
      <c r="AL16">
        <v>170.22</v>
      </c>
      <c r="AN16">
        <v>0.49</v>
      </c>
      <c r="AO16">
        <v>139.44999999999999</v>
      </c>
      <c r="AQ16">
        <v>0.51</v>
      </c>
      <c r="AR16">
        <v>157.93</v>
      </c>
      <c r="AT16">
        <v>0.49</v>
      </c>
      <c r="AU16">
        <v>186.21</v>
      </c>
    </row>
    <row r="17" spans="1:47" x14ac:dyDescent="0.2">
      <c r="A17">
        <v>2.0099999999999998</v>
      </c>
      <c r="B17">
        <v>255.33</v>
      </c>
      <c r="C17">
        <f t="shared" si="0"/>
        <v>2.4071018452351773</v>
      </c>
      <c r="D17">
        <v>0.5</v>
      </c>
      <c r="E17">
        <v>134.69999999999999</v>
      </c>
      <c r="F17">
        <f t="shared" si="1"/>
        <v>2.1293675957229854</v>
      </c>
      <c r="G17">
        <v>0.51</v>
      </c>
      <c r="H17">
        <v>162.05000000000001</v>
      </c>
      <c r="J17" s="1">
        <v>0.52092178899999997</v>
      </c>
      <c r="K17">
        <v>132.41999999999999</v>
      </c>
      <c r="L17">
        <f t="shared" si="2"/>
        <v>2.1219535835452987</v>
      </c>
      <c r="M17">
        <v>0.28000000000000003</v>
      </c>
      <c r="N17">
        <v>133.09</v>
      </c>
      <c r="O17">
        <f t="shared" si="3"/>
        <v>2.1241454250616538</v>
      </c>
      <c r="P17">
        <v>0.52</v>
      </c>
      <c r="Q17">
        <v>112.11</v>
      </c>
      <c r="R17">
        <f t="shared" si="4"/>
        <v>2.0496443525693002</v>
      </c>
      <c r="S17">
        <v>2.5</v>
      </c>
      <c r="T17">
        <v>211.67</v>
      </c>
      <c r="U17">
        <f t="shared" si="5"/>
        <v>2.3256593098016407</v>
      </c>
      <c r="V17">
        <v>0.51</v>
      </c>
      <c r="W17">
        <v>128.72</v>
      </c>
      <c r="X17">
        <f t="shared" si="6"/>
        <v>2.109646031090973</v>
      </c>
      <c r="Y17">
        <v>0.5</v>
      </c>
      <c r="Z17">
        <v>195.44</v>
      </c>
      <c r="AB17">
        <v>0.51</v>
      </c>
      <c r="AC17">
        <v>186.68</v>
      </c>
      <c r="AD17">
        <f t="shared" si="7"/>
        <v>2.2710977922131184</v>
      </c>
      <c r="AE17">
        <v>0.55000000000000004</v>
      </c>
      <c r="AF17">
        <v>174.6</v>
      </c>
      <c r="AG17">
        <f t="shared" si="8"/>
        <v>317.45454545454544</v>
      </c>
      <c r="AH17">
        <v>0.5</v>
      </c>
      <c r="AI17">
        <v>133.84</v>
      </c>
      <c r="AJ17">
        <f t="shared" si="9"/>
        <v>2.1265859279543382</v>
      </c>
      <c r="AK17">
        <v>1.01</v>
      </c>
      <c r="AL17">
        <v>190.04</v>
      </c>
      <c r="AN17">
        <v>0.49</v>
      </c>
      <c r="AO17">
        <v>141.18</v>
      </c>
      <c r="AQ17">
        <v>0.51</v>
      </c>
      <c r="AR17">
        <v>144.72</v>
      </c>
      <c r="AT17">
        <v>0.49</v>
      </c>
      <c r="AU17">
        <v>187.75</v>
      </c>
    </row>
    <row r="18" spans="1:47" x14ac:dyDescent="0.2">
      <c r="A18">
        <v>2.5099999999999998</v>
      </c>
      <c r="B18">
        <v>340.53</v>
      </c>
      <c r="C18">
        <f t="shared" si="0"/>
        <v>2.5321553783942763</v>
      </c>
      <c r="D18">
        <v>0.5</v>
      </c>
      <c r="E18">
        <v>130.41</v>
      </c>
      <c r="F18">
        <f t="shared" si="1"/>
        <v>2.1153108949104995</v>
      </c>
      <c r="G18">
        <v>0.51</v>
      </c>
      <c r="H18">
        <v>173.98</v>
      </c>
      <c r="J18" s="1">
        <v>0.52014492400000001</v>
      </c>
      <c r="K18">
        <v>135.47</v>
      </c>
      <c r="L18">
        <f t="shared" si="2"/>
        <v>2.1318431308046946</v>
      </c>
      <c r="M18">
        <v>0.28999999999999998</v>
      </c>
      <c r="N18">
        <v>121.43</v>
      </c>
      <c r="O18">
        <f t="shared" si="3"/>
        <v>2.0843259950168269</v>
      </c>
      <c r="P18">
        <v>0.52</v>
      </c>
      <c r="Q18">
        <v>119.51</v>
      </c>
      <c r="R18">
        <f t="shared" si="4"/>
        <v>2.077404246398098</v>
      </c>
      <c r="S18">
        <v>2.4900000000000002</v>
      </c>
      <c r="T18">
        <v>216.51</v>
      </c>
      <c r="U18">
        <f t="shared" si="5"/>
        <v>2.3354779600174358</v>
      </c>
      <c r="V18">
        <v>0.52</v>
      </c>
      <c r="W18">
        <v>127.86</v>
      </c>
      <c r="X18">
        <f t="shared" si="6"/>
        <v>2.1067347000978458</v>
      </c>
      <c r="Y18">
        <v>0.49</v>
      </c>
      <c r="Z18">
        <v>190.79</v>
      </c>
      <c r="AB18">
        <v>0.51</v>
      </c>
      <c r="AC18">
        <v>176.09</v>
      </c>
      <c r="AD18">
        <f t="shared" si="7"/>
        <v>2.2457346934565856</v>
      </c>
      <c r="AE18">
        <v>0.55000000000000004</v>
      </c>
      <c r="AF18">
        <v>173.79</v>
      </c>
      <c r="AG18">
        <f t="shared" si="8"/>
        <v>315.98181818181814</v>
      </c>
      <c r="AH18">
        <v>0.5</v>
      </c>
      <c r="AI18">
        <v>129.35</v>
      </c>
      <c r="AJ18">
        <f t="shared" si="9"/>
        <v>2.1117664330525621</v>
      </c>
      <c r="AK18">
        <v>1.01</v>
      </c>
      <c r="AL18">
        <v>369.76</v>
      </c>
      <c r="AN18">
        <v>0.49</v>
      </c>
      <c r="AO18">
        <v>133.94</v>
      </c>
      <c r="AQ18">
        <v>0.51</v>
      </c>
      <c r="AR18">
        <v>140.08000000000001</v>
      </c>
      <c r="AT18">
        <v>0.49</v>
      </c>
      <c r="AU18">
        <v>179.97</v>
      </c>
    </row>
    <row r="19" spans="1:47" x14ac:dyDescent="0.2">
      <c r="A19">
        <v>2.5099999999999998</v>
      </c>
      <c r="B19">
        <v>323.01</v>
      </c>
      <c r="C19">
        <f t="shared" si="0"/>
        <v>2.5092159677725645</v>
      </c>
      <c r="D19">
        <v>0.5</v>
      </c>
      <c r="E19">
        <v>127.55</v>
      </c>
      <c r="F19">
        <f t="shared" si="1"/>
        <v>2.1056804629458088</v>
      </c>
      <c r="G19">
        <v>0.51</v>
      </c>
      <c r="H19">
        <v>155.03</v>
      </c>
      <c r="J19" s="1">
        <v>0.52169865299999996</v>
      </c>
      <c r="K19">
        <v>144.08000000000001</v>
      </c>
      <c r="L19">
        <f t="shared" si="2"/>
        <v>2.158603699811477</v>
      </c>
      <c r="M19">
        <v>0.28999999999999998</v>
      </c>
      <c r="N19">
        <v>133.33000000000001</v>
      </c>
      <c r="O19">
        <f t="shared" si="3"/>
        <v>2.1249278791105333</v>
      </c>
      <c r="P19">
        <v>0.53</v>
      </c>
      <c r="Q19">
        <v>122.07</v>
      </c>
      <c r="R19">
        <f t="shared" si="4"/>
        <v>2.0866089445729479</v>
      </c>
      <c r="S19">
        <v>3.02</v>
      </c>
      <c r="T19">
        <v>248.3</v>
      </c>
      <c r="U19">
        <f t="shared" si="5"/>
        <v>2.3949767195545641</v>
      </c>
      <c r="V19">
        <v>0.51</v>
      </c>
      <c r="W19">
        <v>128.58000000000001</v>
      </c>
      <c r="X19">
        <f t="shared" si="6"/>
        <v>2.1091734214254725</v>
      </c>
      <c r="Y19">
        <v>0.49</v>
      </c>
      <c r="Z19">
        <v>196.75</v>
      </c>
      <c r="AB19">
        <v>0.51</v>
      </c>
      <c r="AC19">
        <v>172.38</v>
      </c>
      <c r="AD19">
        <f t="shared" si="7"/>
        <v>2.236486876375591</v>
      </c>
      <c r="AE19">
        <v>0.54</v>
      </c>
      <c r="AF19">
        <v>188.94</v>
      </c>
      <c r="AG19">
        <f t="shared" si="8"/>
        <v>349.88888888888886</v>
      </c>
      <c r="AH19">
        <v>0.5</v>
      </c>
      <c r="AI19">
        <v>119.89</v>
      </c>
      <c r="AJ19">
        <f t="shared" si="9"/>
        <v>2.0787829601969632</v>
      </c>
      <c r="AK19">
        <v>1.01</v>
      </c>
      <c r="AL19">
        <v>195.6</v>
      </c>
      <c r="AN19">
        <v>0.49</v>
      </c>
      <c r="AO19">
        <v>150.66999999999999</v>
      </c>
      <c r="AQ19">
        <v>0.51</v>
      </c>
      <c r="AR19">
        <v>146.88</v>
      </c>
      <c r="AT19">
        <v>0.49</v>
      </c>
      <c r="AU19">
        <v>186.13</v>
      </c>
    </row>
    <row r="20" spans="1:47" x14ac:dyDescent="0.2">
      <c r="A20">
        <v>2.5099999999999998</v>
      </c>
      <c r="B20">
        <v>339.05</v>
      </c>
      <c r="C20">
        <f t="shared" si="0"/>
        <v>2.5302637487130286</v>
      </c>
      <c r="D20">
        <v>0.49</v>
      </c>
      <c r="E20">
        <v>133.69999999999999</v>
      </c>
      <c r="F20">
        <f t="shared" si="1"/>
        <v>2.1261314072619841</v>
      </c>
      <c r="G20">
        <v>0.51</v>
      </c>
      <c r="H20">
        <v>172.03</v>
      </c>
      <c r="J20" s="1">
        <v>0.52092178899999997</v>
      </c>
      <c r="K20">
        <v>167.63</v>
      </c>
      <c r="L20">
        <f t="shared" si="2"/>
        <v>2.2243517450134171</v>
      </c>
      <c r="M20">
        <v>0.28999999999999998</v>
      </c>
      <c r="N20">
        <v>116.86</v>
      </c>
      <c r="O20">
        <f t="shared" si="3"/>
        <v>2.0676658819742486</v>
      </c>
      <c r="P20">
        <v>0.52</v>
      </c>
      <c r="Q20">
        <v>116.94</v>
      </c>
      <c r="R20">
        <f t="shared" si="4"/>
        <v>2.0679630895012648</v>
      </c>
      <c r="S20">
        <v>3.01</v>
      </c>
      <c r="T20">
        <v>262.49</v>
      </c>
      <c r="U20">
        <f t="shared" si="5"/>
        <v>2.4191127628751419</v>
      </c>
      <c r="V20">
        <v>0.51</v>
      </c>
      <c r="W20">
        <v>132.05000000000001</v>
      </c>
      <c r="X20">
        <f t="shared" si="6"/>
        <v>2.120738405542943</v>
      </c>
      <c r="Y20">
        <v>0.49</v>
      </c>
      <c r="Z20">
        <v>185.26</v>
      </c>
      <c r="AB20">
        <v>0.51</v>
      </c>
      <c r="AC20">
        <v>176.85</v>
      </c>
      <c r="AD20">
        <f t="shared" si="7"/>
        <v>2.2476050641507705</v>
      </c>
      <c r="AE20">
        <v>0.55000000000000004</v>
      </c>
      <c r="AF20">
        <v>165.76</v>
      </c>
      <c r="AG20">
        <f t="shared" si="8"/>
        <v>301.38181818181812</v>
      </c>
      <c r="AH20">
        <v>0.5</v>
      </c>
      <c r="AI20">
        <v>139.88</v>
      </c>
      <c r="AJ20">
        <f t="shared" si="9"/>
        <v>2.1457556236372071</v>
      </c>
      <c r="AK20">
        <v>1.51</v>
      </c>
      <c r="AL20">
        <v>196.97</v>
      </c>
      <c r="AN20">
        <v>0.49</v>
      </c>
      <c r="AO20">
        <v>134.22999999999999</v>
      </c>
      <c r="AQ20">
        <v>0.51</v>
      </c>
      <c r="AR20">
        <v>136.47</v>
      </c>
      <c r="AT20">
        <v>0.49</v>
      </c>
      <c r="AU20">
        <v>171.67</v>
      </c>
    </row>
    <row r="21" spans="1:47" x14ac:dyDescent="0.2">
      <c r="A21">
        <v>3.02</v>
      </c>
      <c r="B21">
        <v>415.8</v>
      </c>
      <c r="C21">
        <f t="shared" si="0"/>
        <v>2.6188844849954505</v>
      </c>
      <c r="D21">
        <v>0.5</v>
      </c>
      <c r="E21">
        <v>134.63999999999999</v>
      </c>
      <c r="F21">
        <f t="shared" si="1"/>
        <v>2.1291741029677675</v>
      </c>
      <c r="G21">
        <v>0.51</v>
      </c>
      <c r="H21">
        <v>154.09</v>
      </c>
      <c r="J21" s="1">
        <v>0.52092178899999997</v>
      </c>
      <c r="K21">
        <v>136.06</v>
      </c>
      <c r="L21">
        <f t="shared" si="2"/>
        <v>2.1337304666245487</v>
      </c>
      <c r="M21">
        <v>0.28999999999999998</v>
      </c>
      <c r="N21">
        <v>117.64</v>
      </c>
      <c r="O21">
        <f t="shared" si="3"/>
        <v>2.0705550158350317</v>
      </c>
      <c r="P21">
        <v>0.52</v>
      </c>
      <c r="Q21">
        <v>122.87</v>
      </c>
      <c r="R21">
        <f t="shared" si="4"/>
        <v>2.0894458582738342</v>
      </c>
      <c r="S21">
        <v>3.02</v>
      </c>
      <c r="T21">
        <v>291.08</v>
      </c>
      <c r="U21">
        <f t="shared" si="5"/>
        <v>2.4640123662494142</v>
      </c>
      <c r="V21">
        <v>0.51</v>
      </c>
      <c r="W21">
        <v>125.96</v>
      </c>
      <c r="X21">
        <f t="shared" si="6"/>
        <v>2.1002326519645065</v>
      </c>
      <c r="Y21">
        <v>1</v>
      </c>
      <c r="Z21">
        <v>205.01</v>
      </c>
      <c r="AB21">
        <v>0.51</v>
      </c>
      <c r="AC21">
        <v>174.39</v>
      </c>
      <c r="AD21">
        <f t="shared" si="7"/>
        <v>2.2415215776760506</v>
      </c>
      <c r="AE21">
        <v>0.55000000000000004</v>
      </c>
      <c r="AF21">
        <v>182.52</v>
      </c>
      <c r="AG21">
        <f t="shared" si="8"/>
        <v>331.85454545454547</v>
      </c>
      <c r="AH21">
        <v>0.5</v>
      </c>
      <c r="AI21">
        <v>145.19999999999999</v>
      </c>
      <c r="AJ21">
        <f t="shared" si="9"/>
        <v>2.1619666163640749</v>
      </c>
      <c r="AK21">
        <v>1.51</v>
      </c>
      <c r="AL21">
        <v>181.2</v>
      </c>
      <c r="AN21">
        <v>0.49</v>
      </c>
      <c r="AO21">
        <v>136.88</v>
      </c>
      <c r="AQ21">
        <v>0.51</v>
      </c>
      <c r="AR21">
        <v>134.66999999999999</v>
      </c>
      <c r="AT21">
        <v>0.49</v>
      </c>
      <c r="AU21">
        <v>169.22</v>
      </c>
    </row>
    <row r="22" spans="1:47" x14ac:dyDescent="0.2">
      <c r="A22">
        <v>3.02</v>
      </c>
      <c r="B22">
        <v>410.07</v>
      </c>
      <c r="C22">
        <f t="shared" si="0"/>
        <v>2.6128579982291362</v>
      </c>
      <c r="D22">
        <v>0.5</v>
      </c>
      <c r="E22">
        <v>126.66</v>
      </c>
      <c r="F22">
        <f t="shared" si="1"/>
        <v>2.1026394836912998</v>
      </c>
      <c r="G22">
        <v>0.51</v>
      </c>
      <c r="H22">
        <v>159.53</v>
      </c>
      <c r="J22" s="1">
        <v>0.52092178899999997</v>
      </c>
      <c r="K22">
        <v>168.84</v>
      </c>
      <c r="L22">
        <f t="shared" si="2"/>
        <v>2.2274753434823706</v>
      </c>
      <c r="M22">
        <v>0.56999999999999995</v>
      </c>
      <c r="N22">
        <v>114.85</v>
      </c>
      <c r="O22">
        <f t="shared" si="3"/>
        <v>2.0601309995310451</v>
      </c>
      <c r="P22">
        <v>0.52</v>
      </c>
      <c r="Q22">
        <v>128.94999999999999</v>
      </c>
      <c r="R22">
        <f t="shared" si="4"/>
        <v>2.1104213464739563</v>
      </c>
      <c r="S22">
        <v>3.5</v>
      </c>
      <c r="T22">
        <v>321.10000000000002</v>
      </c>
      <c r="U22">
        <f t="shared" si="5"/>
        <v>2.5066403055665027</v>
      </c>
      <c r="V22">
        <v>0.97</v>
      </c>
      <c r="W22">
        <v>134.84</v>
      </c>
      <c r="X22">
        <f t="shared" si="6"/>
        <v>2.1298187438489342</v>
      </c>
      <c r="Y22">
        <v>1</v>
      </c>
      <c r="Z22">
        <v>195.43</v>
      </c>
      <c r="AB22">
        <v>1.01</v>
      </c>
      <c r="AC22">
        <v>186.04</v>
      </c>
      <c r="AD22">
        <f t="shared" si="7"/>
        <v>2.2696063308394789</v>
      </c>
      <c r="AE22">
        <v>0.55000000000000004</v>
      </c>
      <c r="AF22">
        <v>180.93</v>
      </c>
      <c r="AG22">
        <f t="shared" si="8"/>
        <v>328.96363636363634</v>
      </c>
      <c r="AH22">
        <v>0.5</v>
      </c>
      <c r="AI22">
        <v>198.07</v>
      </c>
      <c r="AJ22">
        <f t="shared" si="9"/>
        <v>2.2968187015804888</v>
      </c>
      <c r="AK22">
        <v>1.51</v>
      </c>
      <c r="AL22">
        <v>187.92</v>
      </c>
      <c r="AN22">
        <v>1.01</v>
      </c>
      <c r="AO22">
        <v>192.43</v>
      </c>
      <c r="AQ22">
        <v>0.51</v>
      </c>
      <c r="AR22">
        <v>125.78</v>
      </c>
      <c r="AT22">
        <v>0.49</v>
      </c>
      <c r="AU22">
        <v>194.74</v>
      </c>
    </row>
    <row r="23" spans="1:47" x14ac:dyDescent="0.2">
      <c r="A23">
        <v>3.02</v>
      </c>
      <c r="B23">
        <v>412.52</v>
      </c>
      <c r="C23">
        <f t="shared" si="0"/>
        <v>2.6154450090776478</v>
      </c>
      <c r="D23">
        <v>0.49</v>
      </c>
      <c r="E23">
        <v>118.67</v>
      </c>
      <c r="F23">
        <f t="shared" si="1"/>
        <v>2.0743409423650774</v>
      </c>
      <c r="G23">
        <v>1.02</v>
      </c>
      <c r="H23">
        <v>176.75</v>
      </c>
      <c r="J23" s="1">
        <v>0.96451147599999998</v>
      </c>
      <c r="K23">
        <v>187.52</v>
      </c>
      <c r="L23">
        <f t="shared" si="2"/>
        <v>2.2730475943379966</v>
      </c>
      <c r="M23">
        <v>0.52</v>
      </c>
      <c r="N23">
        <v>116.03</v>
      </c>
      <c r="O23">
        <f t="shared" si="3"/>
        <v>2.0645702922440257</v>
      </c>
      <c r="P23">
        <v>0.52</v>
      </c>
      <c r="Q23">
        <v>130.58000000000001</v>
      </c>
      <c r="R23">
        <f t="shared" si="4"/>
        <v>2.1158766642684443</v>
      </c>
      <c r="S23">
        <v>3.5</v>
      </c>
      <c r="T23">
        <v>315.35000000000002</v>
      </c>
      <c r="U23">
        <f t="shared" si="5"/>
        <v>2.4987928353293385</v>
      </c>
      <c r="V23">
        <v>0.52</v>
      </c>
      <c r="W23">
        <v>139.74</v>
      </c>
      <c r="X23">
        <f t="shared" si="6"/>
        <v>2.1453207389183242</v>
      </c>
      <c r="Y23">
        <v>1</v>
      </c>
      <c r="Z23">
        <v>200.61</v>
      </c>
      <c r="AB23">
        <v>1</v>
      </c>
      <c r="AC23">
        <v>172.73</v>
      </c>
      <c r="AD23">
        <f t="shared" si="7"/>
        <v>2.2373677730217612</v>
      </c>
      <c r="AE23">
        <v>0.55000000000000004</v>
      </c>
      <c r="AF23">
        <v>177.17</v>
      </c>
      <c r="AG23">
        <f t="shared" si="8"/>
        <v>322.12727272727267</v>
      </c>
      <c r="AH23">
        <v>0.5</v>
      </c>
      <c r="AI23">
        <v>161.5</v>
      </c>
      <c r="AJ23">
        <f t="shared" si="9"/>
        <v>2.2081725266671217</v>
      </c>
      <c r="AK23">
        <v>2.04</v>
      </c>
      <c r="AL23">
        <v>219.82</v>
      </c>
      <c r="AN23">
        <v>1.01</v>
      </c>
      <c r="AO23">
        <v>350.62</v>
      </c>
      <c r="AQ23">
        <v>0.51</v>
      </c>
      <c r="AR23">
        <v>133.63</v>
      </c>
      <c r="AT23">
        <v>0.49</v>
      </c>
      <c r="AU23">
        <v>165.95</v>
      </c>
    </row>
    <row r="24" spans="1:47" x14ac:dyDescent="0.2">
      <c r="A24">
        <v>3.51</v>
      </c>
      <c r="B24">
        <v>608.16</v>
      </c>
      <c r="C24">
        <f t="shared" si="0"/>
        <v>2.7840178522590286</v>
      </c>
      <c r="D24">
        <v>0.5</v>
      </c>
      <c r="E24">
        <v>117.99</v>
      </c>
      <c r="F24">
        <f t="shared" si="1"/>
        <v>2.0718452011294093</v>
      </c>
      <c r="G24">
        <v>1.03</v>
      </c>
      <c r="H24">
        <v>169.05</v>
      </c>
      <c r="J24" s="1">
        <v>0.96528834100000005</v>
      </c>
      <c r="K24">
        <v>168.24</v>
      </c>
      <c r="L24">
        <f t="shared" si="2"/>
        <v>2.2259292596782645</v>
      </c>
      <c r="M24">
        <v>0.53</v>
      </c>
      <c r="N24">
        <v>119.4</v>
      </c>
      <c r="O24">
        <f t="shared" si="3"/>
        <v>2.0770043267933502</v>
      </c>
      <c r="P24">
        <v>0.53</v>
      </c>
      <c r="Q24">
        <v>131.54</v>
      </c>
      <c r="R24">
        <f t="shared" si="4"/>
        <v>2.1190578375232372</v>
      </c>
      <c r="S24">
        <v>3.5</v>
      </c>
      <c r="T24">
        <v>295.45999999999998</v>
      </c>
      <c r="U24">
        <f t="shared" si="5"/>
        <v>2.4704986934909217</v>
      </c>
      <c r="V24">
        <v>0.51</v>
      </c>
      <c r="W24">
        <v>127.57</v>
      </c>
      <c r="X24">
        <f t="shared" si="6"/>
        <v>2.105748555526993</v>
      </c>
      <c r="Y24">
        <v>1.52</v>
      </c>
      <c r="Z24">
        <v>224.29</v>
      </c>
      <c r="AB24">
        <v>1.01</v>
      </c>
      <c r="AC24">
        <v>176.59</v>
      </c>
      <c r="AD24">
        <f t="shared" si="7"/>
        <v>2.2469661065587436</v>
      </c>
      <c r="AE24">
        <v>0.55000000000000004</v>
      </c>
      <c r="AF24">
        <v>258.93</v>
      </c>
      <c r="AG24">
        <f t="shared" si="8"/>
        <v>470.78181818181815</v>
      </c>
      <c r="AH24">
        <v>1.01</v>
      </c>
      <c r="AI24">
        <v>159.47</v>
      </c>
      <c r="AJ24">
        <f t="shared" si="9"/>
        <v>2.2026789942277265</v>
      </c>
      <c r="AK24">
        <v>2.04</v>
      </c>
      <c r="AL24">
        <v>200.45</v>
      </c>
      <c r="AN24">
        <v>1.01</v>
      </c>
      <c r="AO24">
        <v>171.81</v>
      </c>
      <c r="AQ24">
        <v>0.51</v>
      </c>
      <c r="AR24">
        <v>186.99</v>
      </c>
      <c r="AT24">
        <v>0.49</v>
      </c>
      <c r="AU24">
        <v>167.75</v>
      </c>
    </row>
    <row r="25" spans="1:47" x14ac:dyDescent="0.2">
      <c r="A25">
        <v>3.51</v>
      </c>
      <c r="B25">
        <v>666.7</v>
      </c>
      <c r="C25">
        <f t="shared" si="0"/>
        <v>2.8239304551255637</v>
      </c>
      <c r="D25">
        <v>0.5</v>
      </c>
      <c r="E25">
        <v>119.87</v>
      </c>
      <c r="F25">
        <f t="shared" si="1"/>
        <v>2.0787105053282762</v>
      </c>
      <c r="G25">
        <v>1.02</v>
      </c>
      <c r="H25">
        <v>174.28</v>
      </c>
      <c r="J25" s="1">
        <v>0.96373461199999999</v>
      </c>
      <c r="K25">
        <v>170.47</v>
      </c>
      <c r="L25">
        <f t="shared" si="2"/>
        <v>2.2316479611535995</v>
      </c>
      <c r="M25">
        <v>1.01</v>
      </c>
      <c r="N25">
        <v>132.62</v>
      </c>
      <c r="O25">
        <f t="shared" si="3"/>
        <v>2.1226090235759902</v>
      </c>
      <c r="S25">
        <v>4.03</v>
      </c>
      <c r="T25">
        <v>360.56</v>
      </c>
      <c r="U25">
        <f t="shared" si="5"/>
        <v>2.5569775450629213</v>
      </c>
      <c r="V25">
        <v>0.51</v>
      </c>
      <c r="W25">
        <v>133.77000000000001</v>
      </c>
      <c r="X25">
        <f t="shared" si="6"/>
        <v>2.1263587270692699</v>
      </c>
      <c r="Y25">
        <v>1.52</v>
      </c>
      <c r="Z25">
        <v>214.01</v>
      </c>
      <c r="AB25">
        <v>1.52</v>
      </c>
      <c r="AC25">
        <v>188.21</v>
      </c>
      <c r="AD25">
        <f t="shared" si="7"/>
        <v>2.2746426946993252</v>
      </c>
      <c r="AE25">
        <v>0.55000000000000004</v>
      </c>
      <c r="AF25">
        <v>278.51</v>
      </c>
      <c r="AG25">
        <f t="shared" si="8"/>
        <v>506.38181818181812</v>
      </c>
      <c r="AH25">
        <v>1.01</v>
      </c>
      <c r="AI25">
        <v>147.77000000000001</v>
      </c>
      <c r="AJ25">
        <f t="shared" si="9"/>
        <v>2.1695862733219133</v>
      </c>
      <c r="AK25">
        <v>2.04</v>
      </c>
      <c r="AL25">
        <v>201.04</v>
      </c>
      <c r="AN25">
        <v>1.54</v>
      </c>
      <c r="AO25">
        <v>170.81</v>
      </c>
      <c r="AQ25">
        <v>0.51</v>
      </c>
      <c r="AR25">
        <v>154.71</v>
      </c>
      <c r="AT25">
        <v>1</v>
      </c>
      <c r="AU25">
        <v>190.81</v>
      </c>
    </row>
    <row r="26" spans="1:47" x14ac:dyDescent="0.2">
      <c r="A26">
        <v>0.48</v>
      </c>
      <c r="B26">
        <v>392.86</v>
      </c>
      <c r="C26">
        <f t="shared" si="0"/>
        <v>2.5942378123098435</v>
      </c>
      <c r="D26">
        <v>0.5</v>
      </c>
      <c r="E26">
        <v>135.97999999999999</v>
      </c>
      <c r="F26">
        <f t="shared" si="1"/>
        <v>2.1334750368380924</v>
      </c>
      <c r="G26">
        <v>1.48</v>
      </c>
      <c r="H26">
        <v>201.07</v>
      </c>
      <c r="J26" s="1">
        <v>1.411208622</v>
      </c>
      <c r="K26">
        <v>164.62</v>
      </c>
      <c r="L26">
        <f t="shared" si="2"/>
        <v>2.21648259735246</v>
      </c>
      <c r="M26">
        <v>1.01</v>
      </c>
      <c r="N26">
        <v>127.43</v>
      </c>
      <c r="O26">
        <f t="shared" si="3"/>
        <v>2.1052716831067939</v>
      </c>
      <c r="P26">
        <v>1.01</v>
      </c>
      <c r="Q26">
        <v>118.51</v>
      </c>
      <c r="R26">
        <f t="shared" si="4"/>
        <v>2.0737549981231922</v>
      </c>
      <c r="S26">
        <v>4.04</v>
      </c>
      <c r="T26">
        <v>349.64</v>
      </c>
      <c r="U26">
        <f t="shared" si="5"/>
        <v>2.543621111564033</v>
      </c>
      <c r="V26">
        <v>0.51</v>
      </c>
      <c r="W26">
        <v>138.27000000000001</v>
      </c>
      <c r="X26">
        <f t="shared" si="6"/>
        <v>2.1407279628441827</v>
      </c>
      <c r="Y26">
        <v>1.52</v>
      </c>
      <c r="Z26">
        <v>207.25</v>
      </c>
      <c r="AB26">
        <v>1.52</v>
      </c>
      <c r="AC26">
        <v>191.92</v>
      </c>
      <c r="AD26">
        <f t="shared" si="7"/>
        <v>2.2831202349597741</v>
      </c>
      <c r="AE26">
        <v>0.55000000000000004</v>
      </c>
      <c r="AF26">
        <v>181.72</v>
      </c>
      <c r="AG26">
        <f t="shared" si="8"/>
        <v>330.4</v>
      </c>
      <c r="AH26">
        <v>1.01</v>
      </c>
      <c r="AI26">
        <v>135.61000000000001</v>
      </c>
      <c r="AJ26">
        <f t="shared" si="9"/>
        <v>2.1322917159668027</v>
      </c>
      <c r="AK26">
        <v>2.5099999999999998</v>
      </c>
      <c r="AL26">
        <v>221.12</v>
      </c>
      <c r="AN26">
        <v>1.53</v>
      </c>
      <c r="AO26">
        <v>168.77</v>
      </c>
      <c r="AQ26">
        <v>0.51</v>
      </c>
      <c r="AR26">
        <v>134.72</v>
      </c>
      <c r="AT26">
        <v>1</v>
      </c>
      <c r="AU26">
        <v>177</v>
      </c>
    </row>
    <row r="27" spans="1:47" x14ac:dyDescent="0.2">
      <c r="D27">
        <v>0.49</v>
      </c>
      <c r="E27">
        <v>122.7</v>
      </c>
      <c r="F27">
        <f t="shared" si="1"/>
        <v>2.0888445627270045</v>
      </c>
      <c r="G27">
        <v>1.49</v>
      </c>
      <c r="H27">
        <v>216.76</v>
      </c>
      <c r="J27" s="1">
        <v>1.413539216</v>
      </c>
      <c r="K27">
        <v>179.16</v>
      </c>
      <c r="L27">
        <f t="shared" si="2"/>
        <v>2.2532410537726504</v>
      </c>
      <c r="M27">
        <v>1.01</v>
      </c>
      <c r="N27">
        <v>122.94</v>
      </c>
      <c r="O27">
        <f t="shared" si="3"/>
        <v>2.0896932087848388</v>
      </c>
      <c r="P27">
        <v>1.01</v>
      </c>
      <c r="Q27">
        <v>124.17</v>
      </c>
      <c r="R27">
        <f t="shared" si="4"/>
        <v>2.0940166811204226</v>
      </c>
      <c r="S27">
        <v>4.03</v>
      </c>
      <c r="T27">
        <v>342.21</v>
      </c>
      <c r="U27">
        <f t="shared" si="5"/>
        <v>2.5342926962669283</v>
      </c>
      <c r="V27">
        <v>0.52</v>
      </c>
      <c r="W27">
        <v>131.56</v>
      </c>
      <c r="X27">
        <f t="shared" si="6"/>
        <v>2.119123864810617</v>
      </c>
      <c r="Y27">
        <v>2.0699999999999998</v>
      </c>
      <c r="Z27">
        <v>226.18</v>
      </c>
      <c r="AB27">
        <v>1.52</v>
      </c>
      <c r="AC27">
        <v>195.61</v>
      </c>
      <c r="AD27">
        <f t="shared" si="7"/>
        <v>2.291391053078407</v>
      </c>
      <c r="AE27">
        <v>0.55000000000000004</v>
      </c>
      <c r="AF27">
        <v>269.51</v>
      </c>
      <c r="AG27">
        <f t="shared" si="8"/>
        <v>490.01818181818174</v>
      </c>
      <c r="AH27">
        <v>1.51</v>
      </c>
      <c r="AI27">
        <v>150.24</v>
      </c>
      <c r="AJ27">
        <f t="shared" si="9"/>
        <v>2.1767855749220359</v>
      </c>
      <c r="AK27">
        <v>2.5099999999999998</v>
      </c>
      <c r="AL27">
        <v>246.07</v>
      </c>
      <c r="AN27">
        <v>1.54</v>
      </c>
      <c r="AO27">
        <v>170.29</v>
      </c>
      <c r="AQ27">
        <v>0.51</v>
      </c>
      <c r="AR27">
        <v>127.61</v>
      </c>
      <c r="AT27">
        <v>1</v>
      </c>
      <c r="AU27">
        <v>172.91</v>
      </c>
    </row>
    <row r="28" spans="1:47" x14ac:dyDescent="0.2">
      <c r="D28">
        <v>0.5</v>
      </c>
      <c r="E28">
        <v>122.27</v>
      </c>
      <c r="F28">
        <f t="shared" si="1"/>
        <v>2.087319912206401</v>
      </c>
      <c r="G28">
        <v>1.49</v>
      </c>
      <c r="H28">
        <v>188.84</v>
      </c>
      <c r="J28" s="1">
        <v>1.412762351</v>
      </c>
      <c r="K28">
        <v>185.31</v>
      </c>
      <c r="L28">
        <f t="shared" si="2"/>
        <v>2.2678988560573563</v>
      </c>
      <c r="M28">
        <v>1.5</v>
      </c>
      <c r="N28">
        <v>140.44</v>
      </c>
      <c r="O28">
        <f t="shared" si="3"/>
        <v>2.1474908207933137</v>
      </c>
      <c r="P28">
        <v>1.51</v>
      </c>
      <c r="Q28">
        <v>131.47</v>
      </c>
      <c r="R28">
        <f t="shared" si="4"/>
        <v>2.1188266629332899</v>
      </c>
      <c r="S28">
        <v>4.5</v>
      </c>
      <c r="T28">
        <v>465.78</v>
      </c>
      <c r="U28">
        <f t="shared" si="5"/>
        <v>2.6681808365470605</v>
      </c>
      <c r="V28">
        <v>0.51</v>
      </c>
      <c r="W28">
        <v>147.05000000000001</v>
      </c>
      <c r="X28">
        <f t="shared" si="6"/>
        <v>2.1674650288430883</v>
      </c>
      <c r="Y28">
        <v>2.0699999999999998</v>
      </c>
      <c r="Z28">
        <v>244.48</v>
      </c>
      <c r="AB28">
        <v>2.02</v>
      </c>
      <c r="AC28">
        <v>181.4</v>
      </c>
      <c r="AD28">
        <f t="shared" si="7"/>
        <v>2.2586372827240764</v>
      </c>
      <c r="AE28">
        <v>0.55000000000000004</v>
      </c>
      <c r="AF28">
        <v>381.74</v>
      </c>
      <c r="AG28">
        <f t="shared" si="8"/>
        <v>694.07272727272721</v>
      </c>
      <c r="AH28">
        <v>1.51</v>
      </c>
      <c r="AI28">
        <v>149.01</v>
      </c>
      <c r="AJ28">
        <f t="shared" si="9"/>
        <v>2.1732154147148859</v>
      </c>
      <c r="AK28">
        <v>2.5099999999999998</v>
      </c>
      <c r="AL28">
        <v>235.52</v>
      </c>
      <c r="AN28">
        <v>2</v>
      </c>
      <c r="AO28">
        <v>173.59</v>
      </c>
      <c r="AQ28">
        <v>0.51</v>
      </c>
      <c r="AR28">
        <v>119.14</v>
      </c>
      <c r="AT28">
        <v>1.53</v>
      </c>
      <c r="AU28">
        <v>203.86</v>
      </c>
    </row>
    <row r="29" spans="1:47" x14ac:dyDescent="0.2">
      <c r="D29">
        <v>0.5</v>
      </c>
      <c r="E29">
        <v>128.56</v>
      </c>
      <c r="F29">
        <f t="shared" si="1"/>
        <v>2.1091058637552882</v>
      </c>
      <c r="G29">
        <v>2</v>
      </c>
      <c r="H29">
        <v>243.47</v>
      </c>
      <c r="J29" s="1">
        <v>1.8726661959999999</v>
      </c>
      <c r="K29">
        <v>195.05</v>
      </c>
      <c r="L29">
        <f t="shared" si="2"/>
        <v>2.29014595464781</v>
      </c>
      <c r="M29">
        <v>1.5</v>
      </c>
      <c r="N29">
        <v>134.72999999999999</v>
      </c>
      <c r="O29">
        <f t="shared" si="3"/>
        <v>2.1294643097823771</v>
      </c>
      <c r="P29">
        <v>1.51</v>
      </c>
      <c r="Q29">
        <v>127.97</v>
      </c>
      <c r="R29">
        <f t="shared" si="4"/>
        <v>2.1071081699485541</v>
      </c>
      <c r="S29">
        <v>4.5</v>
      </c>
      <c r="T29">
        <v>394.97</v>
      </c>
      <c r="U29">
        <f t="shared" si="5"/>
        <v>2.5965641099827943</v>
      </c>
      <c r="V29">
        <v>0.51</v>
      </c>
      <c r="W29">
        <v>144.66</v>
      </c>
      <c r="X29">
        <f t="shared" si="6"/>
        <v>2.1603484607610972</v>
      </c>
      <c r="Y29">
        <v>2.0699999999999998</v>
      </c>
      <c r="Z29">
        <v>234.93</v>
      </c>
      <c r="AB29">
        <v>2.02</v>
      </c>
      <c r="AC29">
        <v>189.54</v>
      </c>
      <c r="AD29">
        <f t="shared" si="7"/>
        <v>2.2777008762887925</v>
      </c>
      <c r="AE29">
        <v>0.55000000000000004</v>
      </c>
      <c r="AF29">
        <v>280.79000000000002</v>
      </c>
      <c r="AG29">
        <f t="shared" si="8"/>
        <v>510.5272727272727</v>
      </c>
      <c r="AH29">
        <v>1.51</v>
      </c>
      <c r="AI29">
        <v>137.34</v>
      </c>
      <c r="AJ29">
        <f t="shared" si="9"/>
        <v>2.1377970430581867</v>
      </c>
      <c r="AK29">
        <v>3.02</v>
      </c>
      <c r="AL29">
        <v>270.31</v>
      </c>
      <c r="AN29">
        <v>2</v>
      </c>
      <c r="AO29">
        <v>159.09</v>
      </c>
      <c r="AQ29">
        <v>0.51</v>
      </c>
      <c r="AR29">
        <v>129.01</v>
      </c>
      <c r="AT29">
        <v>1.53</v>
      </c>
      <c r="AU29">
        <v>178.28</v>
      </c>
    </row>
    <row r="30" spans="1:47" x14ac:dyDescent="0.2">
      <c r="D30">
        <v>0.5</v>
      </c>
      <c r="E30">
        <v>117.64</v>
      </c>
      <c r="F30">
        <f t="shared" si="1"/>
        <v>2.0705550158350317</v>
      </c>
      <c r="G30">
        <v>2</v>
      </c>
      <c r="H30">
        <v>246.25</v>
      </c>
      <c r="J30" s="1">
        <v>1.871889331</v>
      </c>
      <c r="K30">
        <v>206.84</v>
      </c>
      <c r="L30">
        <f t="shared" si="2"/>
        <v>2.315634529100032</v>
      </c>
      <c r="M30">
        <v>1.51</v>
      </c>
      <c r="N30">
        <v>143.75</v>
      </c>
      <c r="O30">
        <f t="shared" si="3"/>
        <v>2.157607853361668</v>
      </c>
      <c r="P30">
        <v>1.51</v>
      </c>
      <c r="Q30">
        <v>137.79</v>
      </c>
      <c r="R30">
        <f t="shared" si="4"/>
        <v>2.1392177001375861</v>
      </c>
      <c r="S30">
        <v>4.5</v>
      </c>
      <c r="T30">
        <v>372.89</v>
      </c>
      <c r="U30">
        <f t="shared" si="5"/>
        <v>2.5715807367990866</v>
      </c>
      <c r="V30">
        <v>0.51</v>
      </c>
      <c r="W30">
        <v>142.34</v>
      </c>
      <c r="X30">
        <f t="shared" si="6"/>
        <v>2.1533269614909067</v>
      </c>
      <c r="Y30">
        <v>2.54</v>
      </c>
      <c r="Z30">
        <v>260.05</v>
      </c>
      <c r="AB30">
        <v>2.02</v>
      </c>
      <c r="AC30">
        <v>190.37</v>
      </c>
      <c r="AD30">
        <f t="shared" si="7"/>
        <v>2.2795985099045679</v>
      </c>
      <c r="AE30">
        <v>0.55000000000000004</v>
      </c>
      <c r="AF30">
        <v>191.72</v>
      </c>
      <c r="AG30">
        <f t="shared" si="8"/>
        <v>348.58181818181816</v>
      </c>
      <c r="AH30">
        <v>1.99</v>
      </c>
      <c r="AI30">
        <v>143.08000000000001</v>
      </c>
      <c r="AJ30">
        <f t="shared" si="9"/>
        <v>2.1555789314769318</v>
      </c>
      <c r="AK30">
        <v>3.02</v>
      </c>
      <c r="AL30">
        <v>292.58</v>
      </c>
      <c r="AN30">
        <v>2</v>
      </c>
      <c r="AO30">
        <v>171.58</v>
      </c>
      <c r="AQ30">
        <v>0.51</v>
      </c>
      <c r="AR30">
        <v>127.66</v>
      </c>
      <c r="AT30">
        <v>1.53</v>
      </c>
      <c r="AU30">
        <v>192.04</v>
      </c>
    </row>
    <row r="31" spans="1:47" x14ac:dyDescent="0.2">
      <c r="D31">
        <v>0.5</v>
      </c>
      <c r="E31">
        <v>116.36</v>
      </c>
      <c r="F31">
        <f t="shared" si="1"/>
        <v>2.0658037125750215</v>
      </c>
      <c r="G31">
        <v>2</v>
      </c>
      <c r="H31">
        <v>228.59</v>
      </c>
      <c r="J31" s="1">
        <v>1.8680050079999999</v>
      </c>
      <c r="K31">
        <v>210.04</v>
      </c>
      <c r="L31">
        <f t="shared" si="2"/>
        <v>2.3223020096150195</v>
      </c>
      <c r="M31">
        <v>2.04</v>
      </c>
      <c r="N31">
        <v>150.54</v>
      </c>
      <c r="O31">
        <f t="shared" si="3"/>
        <v>2.1776519116982542</v>
      </c>
      <c r="P31">
        <v>2.0099999999999998</v>
      </c>
      <c r="Q31">
        <v>133.22</v>
      </c>
      <c r="R31">
        <f t="shared" si="4"/>
        <v>2.1245694293208404</v>
      </c>
      <c r="S31">
        <v>0.5</v>
      </c>
      <c r="T31">
        <v>145.86000000000001</v>
      </c>
      <c r="V31">
        <v>0.52</v>
      </c>
      <c r="W31">
        <v>130.51</v>
      </c>
      <c r="X31">
        <f t="shared" si="6"/>
        <v>2.1156437896699409</v>
      </c>
      <c r="Y31">
        <v>2.54</v>
      </c>
      <c r="Z31">
        <v>273.06</v>
      </c>
      <c r="AB31">
        <v>2.5099999999999998</v>
      </c>
      <c r="AC31">
        <v>213.15</v>
      </c>
      <c r="AD31">
        <f t="shared" si="7"/>
        <v>2.3286853369831508</v>
      </c>
      <c r="AE31">
        <v>0.55000000000000004</v>
      </c>
      <c r="AF31">
        <v>183.03</v>
      </c>
      <c r="AG31">
        <f t="shared" si="8"/>
        <v>332.78181818181815</v>
      </c>
      <c r="AH31">
        <v>1.99</v>
      </c>
      <c r="AI31">
        <v>148.97</v>
      </c>
      <c r="AJ31">
        <f t="shared" si="9"/>
        <v>2.1730988177662285</v>
      </c>
      <c r="AK31">
        <v>3.02</v>
      </c>
      <c r="AL31">
        <v>289.58</v>
      </c>
      <c r="AN31">
        <v>2.5299999999999998</v>
      </c>
      <c r="AO31">
        <v>179.45</v>
      </c>
      <c r="AQ31">
        <v>0.51</v>
      </c>
      <c r="AR31">
        <v>118.83</v>
      </c>
      <c r="AT31">
        <v>2.0299999999999998</v>
      </c>
      <c r="AU31">
        <v>215.13</v>
      </c>
    </row>
    <row r="32" spans="1:47" x14ac:dyDescent="0.2">
      <c r="D32">
        <v>0.5</v>
      </c>
      <c r="E32">
        <v>113.53</v>
      </c>
      <c r="F32">
        <f t="shared" si="1"/>
        <v>2.0551106378541464</v>
      </c>
      <c r="G32" s="1">
        <v>2.48</v>
      </c>
      <c r="H32" s="1">
        <v>283.89999999999998</v>
      </c>
      <c r="I32" s="1" t="s">
        <v>23</v>
      </c>
      <c r="J32" s="1">
        <v>2.3341237690000001</v>
      </c>
      <c r="K32">
        <v>248.24</v>
      </c>
      <c r="L32">
        <f t="shared" si="2"/>
        <v>2.3948717625761091</v>
      </c>
      <c r="M32">
        <v>2.04</v>
      </c>
      <c r="N32">
        <v>167.98</v>
      </c>
      <c r="O32">
        <f t="shared" si="3"/>
        <v>2.2252575769240988</v>
      </c>
      <c r="P32">
        <v>2.0099999999999998</v>
      </c>
      <c r="Q32">
        <v>144.55000000000001</v>
      </c>
      <c r="R32">
        <f t="shared" si="4"/>
        <v>2.1600180960066768</v>
      </c>
      <c r="V32">
        <v>0.51</v>
      </c>
      <c r="W32">
        <v>127.09</v>
      </c>
      <c r="X32">
        <f t="shared" si="6"/>
        <v>2.1041113796989683</v>
      </c>
      <c r="Y32">
        <v>2.54</v>
      </c>
      <c r="Z32">
        <v>255.23</v>
      </c>
      <c r="AB32">
        <v>2.5</v>
      </c>
      <c r="AC32">
        <v>215.25</v>
      </c>
      <c r="AD32">
        <f t="shared" si="7"/>
        <v>2.3329431601256925</v>
      </c>
      <c r="AE32">
        <v>0.55000000000000004</v>
      </c>
      <c r="AF32">
        <v>190.49</v>
      </c>
      <c r="AG32">
        <f t="shared" si="8"/>
        <v>346.34545454545452</v>
      </c>
      <c r="AH32">
        <v>1.99</v>
      </c>
      <c r="AI32">
        <v>147.34</v>
      </c>
      <c r="AJ32">
        <f t="shared" si="9"/>
        <v>2.1683206655188654</v>
      </c>
      <c r="AK32">
        <v>3.49</v>
      </c>
      <c r="AL32">
        <v>346.03</v>
      </c>
      <c r="AN32">
        <v>2.5299999999999998</v>
      </c>
      <c r="AO32">
        <v>194.83</v>
      </c>
      <c r="AQ32">
        <v>0.51</v>
      </c>
      <c r="AR32">
        <v>133.07</v>
      </c>
      <c r="AT32">
        <v>2.0299999999999998</v>
      </c>
      <c r="AU32">
        <v>217.91</v>
      </c>
    </row>
    <row r="33" spans="4:47" x14ac:dyDescent="0.2">
      <c r="D33">
        <v>0.5</v>
      </c>
      <c r="E33">
        <v>120.85</v>
      </c>
      <c r="F33">
        <f t="shared" si="1"/>
        <v>2.0822466547436691</v>
      </c>
      <c r="G33">
        <v>2.48</v>
      </c>
      <c r="H33">
        <v>268.62</v>
      </c>
      <c r="J33" s="1">
        <v>2.3356774979999999</v>
      </c>
      <c r="K33">
        <v>243.77</v>
      </c>
      <c r="L33">
        <f t="shared" si="2"/>
        <v>2.3869802573277576</v>
      </c>
      <c r="M33">
        <v>2.04</v>
      </c>
      <c r="N33">
        <v>164.84</v>
      </c>
      <c r="O33">
        <f t="shared" si="3"/>
        <v>2.2170626058525507</v>
      </c>
      <c r="P33">
        <v>2.0099999999999998</v>
      </c>
      <c r="Q33">
        <v>145.15</v>
      </c>
      <c r="R33">
        <f t="shared" si="4"/>
        <v>2.1618170401676924</v>
      </c>
      <c r="V33">
        <v>0.52</v>
      </c>
      <c r="W33">
        <v>126.54</v>
      </c>
      <c r="X33">
        <f t="shared" si="6"/>
        <v>2.1022278301231299</v>
      </c>
      <c r="Y33">
        <v>3.01</v>
      </c>
      <c r="Z33">
        <v>315.83999999999997</v>
      </c>
      <c r="AB33">
        <v>2.5099999999999998</v>
      </c>
      <c r="AC33">
        <v>197.03</v>
      </c>
      <c r="AD33">
        <f t="shared" si="7"/>
        <v>2.2945323573418701</v>
      </c>
      <c r="AE33">
        <v>0.55000000000000004</v>
      </c>
      <c r="AF33">
        <v>359.06</v>
      </c>
      <c r="AG33">
        <f t="shared" si="8"/>
        <v>652.83636363636356</v>
      </c>
      <c r="AH33">
        <v>2.5099999999999998</v>
      </c>
      <c r="AI33">
        <v>157.51</v>
      </c>
      <c r="AJ33">
        <f t="shared" si="9"/>
        <v>2.1973081315031027</v>
      </c>
      <c r="AK33">
        <v>3.5</v>
      </c>
      <c r="AL33">
        <v>367.76</v>
      </c>
      <c r="AN33">
        <v>2.5299999999999998</v>
      </c>
      <c r="AO33">
        <v>194.97</v>
      </c>
      <c r="AQ33">
        <v>0.51</v>
      </c>
      <c r="AR33">
        <v>137.55000000000001</v>
      </c>
      <c r="AT33">
        <v>2.0299999999999998</v>
      </c>
      <c r="AU33">
        <v>218.65</v>
      </c>
    </row>
    <row r="34" spans="4:47" x14ac:dyDescent="0.2">
      <c r="D34">
        <v>0.5</v>
      </c>
      <c r="E34">
        <v>112.66</v>
      </c>
      <c r="F34">
        <f t="shared" si="1"/>
        <v>2.0517697468993319</v>
      </c>
      <c r="G34">
        <v>2.48</v>
      </c>
      <c r="H34">
        <v>277.69</v>
      </c>
      <c r="J34" s="1">
        <v>2.3341237690000001</v>
      </c>
      <c r="K34">
        <v>261.64999999999998</v>
      </c>
      <c r="L34">
        <f t="shared" si="2"/>
        <v>2.4177207390756839</v>
      </c>
      <c r="M34">
        <v>2.52</v>
      </c>
      <c r="N34">
        <v>183.25</v>
      </c>
      <c r="O34">
        <f t="shared" si="3"/>
        <v>2.2630439833131657</v>
      </c>
      <c r="P34">
        <v>2.5099999999999998</v>
      </c>
      <c r="Q34">
        <v>159.15</v>
      </c>
      <c r="R34">
        <f t="shared" si="4"/>
        <v>2.2018066429570218</v>
      </c>
      <c r="V34">
        <v>0.51</v>
      </c>
      <c r="W34">
        <v>127.95</v>
      </c>
      <c r="X34">
        <f t="shared" si="6"/>
        <v>2.1070402902232042</v>
      </c>
      <c r="Y34">
        <v>3.01</v>
      </c>
      <c r="Z34">
        <v>304.2</v>
      </c>
      <c r="AB34">
        <v>3.03</v>
      </c>
      <c r="AC34">
        <v>217.04</v>
      </c>
      <c r="AD34">
        <f t="shared" si="7"/>
        <v>2.3365397807535397</v>
      </c>
      <c r="AE34">
        <v>0.55000000000000004</v>
      </c>
      <c r="AF34">
        <v>194.21</v>
      </c>
      <c r="AG34">
        <f t="shared" si="8"/>
        <v>353.10909090909087</v>
      </c>
      <c r="AH34">
        <v>2.52</v>
      </c>
      <c r="AI34">
        <v>155.77000000000001</v>
      </c>
      <c r="AJ34">
        <f t="shared" si="9"/>
        <v>2.1924838199026633</v>
      </c>
      <c r="AK34">
        <v>3.49</v>
      </c>
      <c r="AL34">
        <v>319.52</v>
      </c>
      <c r="AN34">
        <v>3</v>
      </c>
      <c r="AO34">
        <v>217.82</v>
      </c>
      <c r="AQ34">
        <v>0.51</v>
      </c>
      <c r="AR34">
        <v>119.71</v>
      </c>
      <c r="AT34">
        <v>2.5099999999999998</v>
      </c>
      <c r="AU34">
        <v>241.21</v>
      </c>
    </row>
    <row r="35" spans="4:47" x14ac:dyDescent="0.2">
      <c r="D35">
        <v>0.5</v>
      </c>
      <c r="E35">
        <v>115.71</v>
      </c>
      <c r="F35">
        <f t="shared" si="1"/>
        <v>2.0633708935857045</v>
      </c>
      <c r="G35">
        <v>3.04</v>
      </c>
      <c r="H35">
        <v>329.48</v>
      </c>
      <c r="J35" s="1">
        <v>2.7660604869999998</v>
      </c>
      <c r="K35">
        <v>298.55</v>
      </c>
      <c r="L35">
        <f t="shared" si="2"/>
        <v>2.4750170755177985</v>
      </c>
      <c r="M35">
        <v>2.52</v>
      </c>
      <c r="N35">
        <v>185.3</v>
      </c>
      <c r="O35">
        <f t="shared" si="3"/>
        <v>2.2678754193188975</v>
      </c>
      <c r="P35">
        <v>2.5099999999999998</v>
      </c>
      <c r="Q35">
        <v>166.74</v>
      </c>
      <c r="R35">
        <f t="shared" si="4"/>
        <v>2.2220397971610155</v>
      </c>
      <c r="V35">
        <v>0.51</v>
      </c>
      <c r="W35">
        <v>136.80000000000001</v>
      </c>
      <c r="X35">
        <f>LOG(W35)</f>
        <v>2.1360860973840974</v>
      </c>
      <c r="Y35">
        <v>3.01</v>
      </c>
      <c r="Z35">
        <v>309.66000000000003</v>
      </c>
      <c r="AB35">
        <v>3.03</v>
      </c>
      <c r="AC35">
        <v>220.43</v>
      </c>
      <c r="AD35">
        <f t="shared" si="7"/>
        <v>2.3432707006508009</v>
      </c>
      <c r="AE35">
        <v>0.55000000000000004</v>
      </c>
      <c r="AF35">
        <v>165.17</v>
      </c>
      <c r="AG35">
        <f t="shared" si="8"/>
        <v>300.30909090909086</v>
      </c>
      <c r="AH35">
        <v>2.5099999999999998</v>
      </c>
      <c r="AI35">
        <v>174.6</v>
      </c>
      <c r="AJ35">
        <f t="shared" si="9"/>
        <v>2.2420442393695508</v>
      </c>
      <c r="AK35">
        <v>4.0199999999999996</v>
      </c>
      <c r="AL35">
        <v>371.45</v>
      </c>
      <c r="AN35">
        <v>3</v>
      </c>
      <c r="AO35">
        <v>210.02</v>
      </c>
      <c r="AQ35">
        <v>0.51</v>
      </c>
      <c r="AR35">
        <v>113.79</v>
      </c>
      <c r="AT35">
        <v>2.5</v>
      </c>
      <c r="AU35">
        <v>239.13</v>
      </c>
    </row>
    <row r="36" spans="4:47" x14ac:dyDescent="0.2">
      <c r="D36">
        <v>0.5</v>
      </c>
      <c r="E36">
        <v>116.05</v>
      </c>
      <c r="F36">
        <f t="shared" si="1"/>
        <v>2.0646451447919363</v>
      </c>
      <c r="G36">
        <v>3.04</v>
      </c>
      <c r="H36">
        <v>317.74</v>
      </c>
      <c r="J36" s="1">
        <v>2.7660604869999998</v>
      </c>
      <c r="K36">
        <v>293.42</v>
      </c>
      <c r="L36">
        <f t="shared" si="2"/>
        <v>2.4674897127574646</v>
      </c>
      <c r="M36">
        <v>2.52</v>
      </c>
      <c r="N36">
        <v>193.97</v>
      </c>
      <c r="O36">
        <f t="shared" si="3"/>
        <v>2.2877345657964887</v>
      </c>
      <c r="P36">
        <v>2.5099999999999998</v>
      </c>
      <c r="Q36">
        <v>173.04</v>
      </c>
      <c r="R36">
        <f t="shared" si="4"/>
        <v>2.2381465064310349</v>
      </c>
      <c r="V36">
        <v>0.51</v>
      </c>
      <c r="W36">
        <v>186.13</v>
      </c>
      <c r="X36">
        <f t="shared" si="6"/>
        <v>2.269816377345824</v>
      </c>
      <c r="Y36">
        <v>3.52</v>
      </c>
      <c r="Z36">
        <v>392.11</v>
      </c>
      <c r="AB36">
        <v>3.03</v>
      </c>
      <c r="AC36">
        <v>206.9</v>
      </c>
      <c r="AD36">
        <f t="shared" si="7"/>
        <v>2.3157604906657347</v>
      </c>
      <c r="AE36">
        <v>0.55000000000000004</v>
      </c>
      <c r="AF36">
        <v>170.65</v>
      </c>
      <c r="AG36">
        <f t="shared" si="8"/>
        <v>310.27272727272725</v>
      </c>
      <c r="AH36">
        <v>3.03</v>
      </c>
      <c r="AI36">
        <v>206.47</v>
      </c>
      <c r="AJ36">
        <f t="shared" si="9"/>
        <v>2.3148569577795715</v>
      </c>
      <c r="AK36">
        <v>4.0199999999999996</v>
      </c>
      <c r="AL36">
        <v>363.61</v>
      </c>
      <c r="AN36">
        <v>3</v>
      </c>
      <c r="AO36">
        <v>200.38</v>
      </c>
      <c r="AQ36">
        <v>0.51</v>
      </c>
      <c r="AR36">
        <v>114.15</v>
      </c>
      <c r="AT36">
        <v>2.5099999999999998</v>
      </c>
      <c r="AU36">
        <v>224.96</v>
      </c>
    </row>
    <row r="37" spans="4:47" x14ac:dyDescent="0.2">
      <c r="D37">
        <v>0.5</v>
      </c>
      <c r="E37">
        <v>111.42</v>
      </c>
      <c r="F37">
        <f t="shared" si="1"/>
        <v>2.0469631541234241</v>
      </c>
      <c r="G37">
        <v>3.04</v>
      </c>
      <c r="H37">
        <v>317.27</v>
      </c>
      <c r="J37" s="1">
        <v>2.7660604869999998</v>
      </c>
      <c r="K37">
        <v>302.27</v>
      </c>
      <c r="L37">
        <f t="shared" si="2"/>
        <v>2.4803950460167679</v>
      </c>
      <c r="M37">
        <v>3.03</v>
      </c>
      <c r="N37">
        <v>223.3</v>
      </c>
      <c r="O37">
        <f t="shared" si="3"/>
        <v>2.3488887230714379</v>
      </c>
      <c r="P37">
        <v>2.99</v>
      </c>
      <c r="Q37">
        <v>198.1</v>
      </c>
      <c r="R37">
        <f t="shared" si="4"/>
        <v>2.2968844755385471</v>
      </c>
      <c r="V37">
        <v>0.52</v>
      </c>
      <c r="W37">
        <v>156.85</v>
      </c>
      <c r="X37">
        <f t="shared" si="6"/>
        <v>2.1954845230337638</v>
      </c>
      <c r="Y37">
        <v>3.52</v>
      </c>
      <c r="Z37">
        <v>362.91</v>
      </c>
      <c r="AB37">
        <v>3.51</v>
      </c>
      <c r="AC37">
        <v>251.95</v>
      </c>
      <c r="AD37">
        <f t="shared" si="7"/>
        <v>2.4013143626917874</v>
      </c>
      <c r="AE37">
        <v>1</v>
      </c>
      <c r="AF37">
        <v>240.5</v>
      </c>
      <c r="AG37">
        <f t="shared" si="8"/>
        <v>240.5</v>
      </c>
      <c r="AH37">
        <v>3.03</v>
      </c>
      <c r="AI37">
        <v>165.46</v>
      </c>
      <c r="AJ37">
        <f t="shared" si="9"/>
        <v>2.2186930199913562</v>
      </c>
      <c r="AK37">
        <v>4.0199999999999996</v>
      </c>
      <c r="AL37">
        <v>358.11</v>
      </c>
      <c r="AN37">
        <v>3.51</v>
      </c>
      <c r="AO37">
        <v>243.08</v>
      </c>
      <c r="AQ37">
        <v>0.51</v>
      </c>
      <c r="AR37">
        <v>306.29000000000002</v>
      </c>
      <c r="AT37">
        <v>3.01</v>
      </c>
      <c r="AU37">
        <v>274.79000000000002</v>
      </c>
    </row>
    <row r="38" spans="4:47" x14ac:dyDescent="0.2">
      <c r="D38">
        <v>0.5</v>
      </c>
      <c r="E38">
        <v>123.41</v>
      </c>
      <c r="F38">
        <f t="shared" si="1"/>
        <v>2.091350352313579</v>
      </c>
      <c r="G38">
        <v>3.52</v>
      </c>
      <c r="H38">
        <v>468.31</v>
      </c>
      <c r="J38" s="1">
        <v>3.2150882269999999</v>
      </c>
      <c r="K38">
        <v>337.91</v>
      </c>
      <c r="L38">
        <f t="shared" si="2"/>
        <v>2.5288010443364723</v>
      </c>
      <c r="M38">
        <v>3.03</v>
      </c>
      <c r="N38">
        <v>215.32</v>
      </c>
      <c r="O38">
        <f t="shared" si="3"/>
        <v>2.3330843711436504</v>
      </c>
      <c r="P38">
        <v>2.99</v>
      </c>
      <c r="Q38">
        <v>199.31</v>
      </c>
      <c r="R38">
        <f t="shared" si="4"/>
        <v>2.2995290891463869</v>
      </c>
      <c r="V38">
        <v>0.52</v>
      </c>
      <c r="W38">
        <v>138.5</v>
      </c>
      <c r="X38">
        <f t="shared" si="6"/>
        <v>2.1414497734004674</v>
      </c>
      <c r="Y38">
        <v>3.52</v>
      </c>
      <c r="Z38">
        <v>380.41</v>
      </c>
      <c r="AB38">
        <v>3.5</v>
      </c>
      <c r="AC38">
        <v>252.78</v>
      </c>
      <c r="AD38">
        <f t="shared" si="7"/>
        <v>2.4027427095104916</v>
      </c>
      <c r="AE38">
        <v>1</v>
      </c>
      <c r="AF38">
        <v>316.92</v>
      </c>
      <c r="AG38">
        <f t="shared" si="8"/>
        <v>316.92</v>
      </c>
      <c r="AH38">
        <v>3.02</v>
      </c>
      <c r="AI38">
        <v>160.93</v>
      </c>
      <c r="AJ38">
        <f t="shared" si="9"/>
        <v>2.2066370112835361</v>
      </c>
      <c r="AK38">
        <v>4.5199999999999996</v>
      </c>
      <c r="AL38">
        <v>554.13</v>
      </c>
      <c r="AN38">
        <v>3.51</v>
      </c>
      <c r="AO38">
        <v>231.06</v>
      </c>
      <c r="AQ38">
        <v>0.51</v>
      </c>
      <c r="AR38">
        <v>157.22999999999999</v>
      </c>
      <c r="AT38">
        <v>3.01</v>
      </c>
      <c r="AU38">
        <v>277.57</v>
      </c>
    </row>
    <row r="39" spans="4:47" x14ac:dyDescent="0.2">
      <c r="D39">
        <v>0.5</v>
      </c>
      <c r="E39">
        <v>115.44</v>
      </c>
      <c r="F39">
        <f t="shared" si="1"/>
        <v>2.0623563180854378</v>
      </c>
      <c r="G39">
        <v>3.52</v>
      </c>
      <c r="H39">
        <v>400.62</v>
      </c>
      <c r="J39" s="1">
        <v>3.2166419560000001</v>
      </c>
      <c r="K39">
        <v>319.87</v>
      </c>
      <c r="L39">
        <f t="shared" si="2"/>
        <v>2.5049735103391466</v>
      </c>
      <c r="M39">
        <v>3.03</v>
      </c>
      <c r="N39">
        <v>203.43</v>
      </c>
      <c r="O39">
        <f t="shared" si="3"/>
        <v>2.308414999096672</v>
      </c>
      <c r="P39">
        <v>2.99</v>
      </c>
      <c r="Q39">
        <v>181.4</v>
      </c>
      <c r="R39">
        <f t="shared" si="4"/>
        <v>2.2586372827240764</v>
      </c>
      <c r="V39">
        <v>0.99</v>
      </c>
      <c r="W39">
        <v>141.22999999999999</v>
      </c>
      <c r="X39">
        <f t="shared" si="6"/>
        <v>2.1499269591135906</v>
      </c>
      <c r="Y39">
        <v>4.0199999999999996</v>
      </c>
      <c r="Z39">
        <v>500.54</v>
      </c>
      <c r="AB39">
        <v>3.5</v>
      </c>
      <c r="AC39">
        <v>258.54000000000002</v>
      </c>
      <c r="AD39">
        <f t="shared" si="7"/>
        <v>2.4125277444720115</v>
      </c>
      <c r="AE39">
        <v>1</v>
      </c>
      <c r="AF39">
        <v>172.39</v>
      </c>
      <c r="AG39">
        <f t="shared" si="8"/>
        <v>172.39</v>
      </c>
      <c r="AH39">
        <v>3.51</v>
      </c>
      <c r="AI39">
        <v>186.58</v>
      </c>
      <c r="AJ39">
        <f t="shared" si="9"/>
        <v>2.2708650887397788</v>
      </c>
      <c r="AK39">
        <v>4.53</v>
      </c>
      <c r="AL39">
        <v>547.04999999999995</v>
      </c>
      <c r="AN39">
        <v>3.51</v>
      </c>
      <c r="AO39">
        <v>246.5</v>
      </c>
      <c r="AQ39">
        <v>0.51</v>
      </c>
      <c r="AR39">
        <v>129.05000000000001</v>
      </c>
      <c r="AT39">
        <v>3.01</v>
      </c>
      <c r="AU39">
        <v>265.87</v>
      </c>
    </row>
    <row r="40" spans="4:47" x14ac:dyDescent="0.2">
      <c r="D40">
        <v>0.5</v>
      </c>
      <c r="E40">
        <v>140.9</v>
      </c>
      <c r="F40">
        <f t="shared" si="1"/>
        <v>2.1489109931093564</v>
      </c>
      <c r="G40">
        <v>3.52</v>
      </c>
      <c r="H40">
        <v>391.72</v>
      </c>
      <c r="J40" s="1">
        <v>3.215865092</v>
      </c>
      <c r="K40">
        <v>324.08</v>
      </c>
      <c r="L40">
        <f t="shared" si="2"/>
        <v>2.5106522301755319</v>
      </c>
      <c r="M40">
        <v>3.49</v>
      </c>
      <c r="N40">
        <v>267.14</v>
      </c>
      <c r="O40">
        <f t="shared" si="3"/>
        <v>2.426738921636634</v>
      </c>
      <c r="P40">
        <v>3.51</v>
      </c>
      <c r="Q40">
        <v>213.3</v>
      </c>
      <c r="R40">
        <f t="shared" si="4"/>
        <v>2.3289908554494287</v>
      </c>
      <c r="V40">
        <v>0.99</v>
      </c>
      <c r="W40">
        <v>134.55000000000001</v>
      </c>
      <c r="X40">
        <f t="shared" si="6"/>
        <v>2.1288837020997735</v>
      </c>
      <c r="Y40">
        <v>0.51</v>
      </c>
      <c r="Z40">
        <v>185.98</v>
      </c>
      <c r="AB40">
        <v>4.04</v>
      </c>
      <c r="AC40">
        <v>325.82</v>
      </c>
      <c r="AD40">
        <f t="shared" si="7"/>
        <v>2.5129777393434147</v>
      </c>
      <c r="AE40">
        <v>1.51</v>
      </c>
      <c r="AF40">
        <v>198.96</v>
      </c>
      <c r="AG40">
        <f t="shared" si="8"/>
        <v>131.76158940397352</v>
      </c>
      <c r="AH40">
        <v>3.51</v>
      </c>
      <c r="AI40">
        <v>178.88</v>
      </c>
      <c r="AJ40">
        <f t="shared" si="9"/>
        <v>2.2525617862063294</v>
      </c>
      <c r="AK40">
        <v>4.5199999999999996</v>
      </c>
      <c r="AL40">
        <v>578.91999999999996</v>
      </c>
      <c r="AN40">
        <v>4.04</v>
      </c>
      <c r="AO40">
        <v>277.22000000000003</v>
      </c>
      <c r="AQ40">
        <v>1.04</v>
      </c>
      <c r="AR40">
        <v>140.56</v>
      </c>
      <c r="AT40">
        <v>3.54</v>
      </c>
      <c r="AU40">
        <v>341.11</v>
      </c>
    </row>
    <row r="41" spans="4:47" x14ac:dyDescent="0.2">
      <c r="D41">
        <v>1.02</v>
      </c>
      <c r="E41">
        <v>169.55</v>
      </c>
      <c r="F41">
        <f t="shared" si="1"/>
        <v>2.229297794114105</v>
      </c>
      <c r="G41">
        <v>0.9</v>
      </c>
      <c r="H41">
        <v>239.07</v>
      </c>
      <c r="J41" s="1">
        <v>3.6944136859999999</v>
      </c>
      <c r="K41">
        <v>419.84</v>
      </c>
      <c r="M41">
        <v>3.49</v>
      </c>
      <c r="N41">
        <v>256.92</v>
      </c>
      <c r="O41">
        <f t="shared" si="3"/>
        <v>2.4097979133420631</v>
      </c>
      <c r="P41">
        <v>3.51</v>
      </c>
      <c r="Q41">
        <v>237.03</v>
      </c>
      <c r="R41">
        <f t="shared" si="4"/>
        <v>2.3748033165160822</v>
      </c>
      <c r="V41">
        <v>0.99</v>
      </c>
      <c r="W41">
        <v>144.22999999999999</v>
      </c>
      <c r="X41">
        <f t="shared" si="6"/>
        <v>2.1590556035134876</v>
      </c>
      <c r="AB41">
        <v>4.04</v>
      </c>
      <c r="AC41">
        <v>328.42</v>
      </c>
      <c r="AD41">
        <f t="shared" si="7"/>
        <v>2.5164295967578711</v>
      </c>
      <c r="AE41">
        <v>1.5</v>
      </c>
      <c r="AF41">
        <v>194.08</v>
      </c>
      <c r="AG41">
        <f t="shared" si="8"/>
        <v>129.38666666666668</v>
      </c>
      <c r="AH41">
        <v>3.51</v>
      </c>
      <c r="AI41">
        <v>184.04</v>
      </c>
      <c r="AJ41">
        <f t="shared" si="9"/>
        <v>2.2649122245927584</v>
      </c>
      <c r="AK41">
        <v>0.51</v>
      </c>
      <c r="AL41">
        <v>193.21</v>
      </c>
      <c r="AN41">
        <v>4.04</v>
      </c>
      <c r="AO41">
        <v>290.54000000000002</v>
      </c>
      <c r="AQ41">
        <v>1.04</v>
      </c>
      <c r="AR41">
        <v>139.15</v>
      </c>
      <c r="AT41">
        <v>3.54</v>
      </c>
      <c r="AU41">
        <v>320.16000000000003</v>
      </c>
    </row>
    <row r="42" spans="4:47" x14ac:dyDescent="0.2">
      <c r="D42">
        <v>1.02</v>
      </c>
      <c r="E42">
        <v>260.95999999999998</v>
      </c>
      <c r="F42">
        <f t="shared" si="1"/>
        <v>2.4165739436962004</v>
      </c>
      <c r="J42" s="1">
        <v>0.52635984099999999</v>
      </c>
      <c r="K42">
        <v>417.39</v>
      </c>
      <c r="M42">
        <v>3.49</v>
      </c>
      <c r="N42">
        <v>305.56</v>
      </c>
      <c r="O42">
        <f t="shared" si="3"/>
        <v>2.4850965013556423</v>
      </c>
      <c r="P42">
        <v>3.51</v>
      </c>
      <c r="Q42">
        <v>233.55</v>
      </c>
      <c r="R42">
        <f t="shared" si="4"/>
        <v>2.3683798716238016</v>
      </c>
      <c r="V42">
        <v>1.51</v>
      </c>
      <c r="W42">
        <v>152.13</v>
      </c>
      <c r="X42">
        <f t="shared" si="6"/>
        <v>2.1822148652675355</v>
      </c>
      <c r="AB42">
        <v>4.05</v>
      </c>
      <c r="AC42">
        <v>343.87</v>
      </c>
      <c r="AD42">
        <f t="shared" si="7"/>
        <v>2.5363942886374451</v>
      </c>
      <c r="AE42">
        <v>1.51</v>
      </c>
      <c r="AF42">
        <v>208.85</v>
      </c>
      <c r="AG42">
        <f t="shared" si="8"/>
        <v>138.31125827814569</v>
      </c>
      <c r="AH42">
        <v>4</v>
      </c>
      <c r="AI42">
        <v>234.94</v>
      </c>
      <c r="AJ42">
        <f t="shared" si="9"/>
        <v>2.3709569644164534</v>
      </c>
      <c r="AN42">
        <v>4.04</v>
      </c>
      <c r="AO42">
        <v>281.49</v>
      </c>
      <c r="AQ42">
        <v>1.04</v>
      </c>
      <c r="AR42">
        <v>129.47999999999999</v>
      </c>
      <c r="AT42">
        <v>3.54</v>
      </c>
      <c r="AU42">
        <v>327.35000000000002</v>
      </c>
    </row>
    <row r="43" spans="4:47" x14ac:dyDescent="0.2">
      <c r="D43">
        <v>1.02</v>
      </c>
      <c r="E43">
        <v>138.28</v>
      </c>
      <c r="F43">
        <f t="shared" si="1"/>
        <v>2.1407593708703692</v>
      </c>
      <c r="M43">
        <v>3.99</v>
      </c>
      <c r="N43">
        <v>341.17</v>
      </c>
      <c r="O43">
        <f t="shared" si="3"/>
        <v>2.5329708354870721</v>
      </c>
      <c r="P43">
        <v>4.01</v>
      </c>
      <c r="Q43">
        <v>280.89999999999998</v>
      </c>
      <c r="R43">
        <f t="shared" si="4"/>
        <v>2.4485517392015779</v>
      </c>
      <c r="V43">
        <v>1.51</v>
      </c>
      <c r="W43">
        <v>158.01</v>
      </c>
      <c r="X43">
        <f t="shared" si="6"/>
        <v>2.1986845730771432</v>
      </c>
      <c r="AB43">
        <v>0.5</v>
      </c>
      <c r="AC43">
        <v>216.31</v>
      </c>
      <c r="AD43">
        <f t="shared" si="7"/>
        <v>2.3350765973144054</v>
      </c>
      <c r="AE43">
        <v>2</v>
      </c>
      <c r="AF43">
        <v>222.91</v>
      </c>
      <c r="AG43">
        <f t="shared" si="8"/>
        <v>111.455</v>
      </c>
      <c r="AH43">
        <v>4</v>
      </c>
      <c r="AI43">
        <v>236.24</v>
      </c>
      <c r="AJ43">
        <f t="shared" si="9"/>
        <v>2.3733534339570221</v>
      </c>
      <c r="AN43">
        <v>1.51</v>
      </c>
      <c r="AO43">
        <v>164.67</v>
      </c>
      <c r="AQ43">
        <v>1.53</v>
      </c>
      <c r="AR43">
        <v>157.80000000000001</v>
      </c>
      <c r="AT43">
        <v>2.76</v>
      </c>
      <c r="AU43">
        <v>469.54</v>
      </c>
    </row>
    <row r="44" spans="4:47" x14ac:dyDescent="0.2">
      <c r="D44">
        <v>1.52</v>
      </c>
      <c r="E44">
        <v>176.67</v>
      </c>
      <c r="F44">
        <f t="shared" si="1"/>
        <v>2.247162809039331</v>
      </c>
      <c r="M44">
        <v>3.99</v>
      </c>
      <c r="N44">
        <v>339.47</v>
      </c>
      <c r="O44">
        <f t="shared" si="3"/>
        <v>2.5308014003834156</v>
      </c>
      <c r="P44">
        <v>4.01</v>
      </c>
      <c r="Q44">
        <v>282.73</v>
      </c>
      <c r="R44">
        <f t="shared" si="4"/>
        <v>2.4513718931842452</v>
      </c>
      <c r="V44">
        <v>1.51</v>
      </c>
      <c r="W44">
        <v>152.27000000000001</v>
      </c>
      <c r="X44">
        <f t="shared" si="6"/>
        <v>2.1826143477363495</v>
      </c>
      <c r="AE44">
        <v>2</v>
      </c>
      <c r="AF44">
        <v>236.76</v>
      </c>
      <c r="AG44">
        <f t="shared" si="8"/>
        <v>118.38</v>
      </c>
      <c r="AH44">
        <v>4</v>
      </c>
      <c r="AI44">
        <v>225.7</v>
      </c>
      <c r="AJ44">
        <f t="shared" si="9"/>
        <v>2.3535315590777621</v>
      </c>
      <c r="AQ44">
        <v>1.53</v>
      </c>
      <c r="AR44">
        <v>160.38</v>
      </c>
    </row>
    <row r="45" spans="4:47" x14ac:dyDescent="0.2">
      <c r="D45">
        <v>1.52</v>
      </c>
      <c r="E45">
        <v>209.69</v>
      </c>
      <c r="F45">
        <f t="shared" si="1"/>
        <v>2.3215777196957981</v>
      </c>
      <c r="M45">
        <v>3.99</v>
      </c>
      <c r="N45">
        <v>326.33999999999997</v>
      </c>
      <c r="O45">
        <f t="shared" si="3"/>
        <v>2.5136703091988148</v>
      </c>
      <c r="P45">
        <v>4.01</v>
      </c>
      <c r="Q45">
        <v>287.95</v>
      </c>
      <c r="R45">
        <f t="shared" si="4"/>
        <v>2.4593170828659252</v>
      </c>
      <c r="V45">
        <v>2.0299999999999998</v>
      </c>
      <c r="W45">
        <v>183.89</v>
      </c>
      <c r="X45">
        <f t="shared" si="6"/>
        <v>2.2645581128003269</v>
      </c>
      <c r="AE45">
        <v>2</v>
      </c>
      <c r="AF45">
        <v>210.09</v>
      </c>
      <c r="AG45">
        <f t="shared" si="8"/>
        <v>105.045</v>
      </c>
      <c r="AH45">
        <v>4.5</v>
      </c>
      <c r="AI45">
        <v>315.23</v>
      </c>
      <c r="AJ45">
        <f t="shared" si="9"/>
        <v>2.4986275419852508</v>
      </c>
      <c r="AQ45">
        <v>1.52</v>
      </c>
      <c r="AR45">
        <v>158.78</v>
      </c>
    </row>
    <row r="46" spans="4:47" x14ac:dyDescent="0.2">
      <c r="D46">
        <v>1.52</v>
      </c>
      <c r="E46">
        <v>264.22000000000003</v>
      </c>
      <c r="F46">
        <f t="shared" si="1"/>
        <v>2.4219656882251122</v>
      </c>
      <c r="M46">
        <v>4.49</v>
      </c>
      <c r="N46">
        <v>462.71</v>
      </c>
      <c r="O46">
        <f t="shared" si="3"/>
        <v>2.6653088854905804</v>
      </c>
      <c r="P46">
        <v>0.5</v>
      </c>
      <c r="Q46">
        <v>171.09</v>
      </c>
      <c r="R46">
        <f t="shared" si="4"/>
        <v>2.2332246263047679</v>
      </c>
      <c r="V46">
        <v>2.0299999999999998</v>
      </c>
      <c r="W46">
        <v>167.03</v>
      </c>
      <c r="X46">
        <f t="shared" si="6"/>
        <v>2.222794481113707</v>
      </c>
      <c r="AE46">
        <v>2.5099999999999998</v>
      </c>
      <c r="AF46">
        <v>248.07</v>
      </c>
      <c r="AG46">
        <f t="shared" si="8"/>
        <v>98.832669322709165</v>
      </c>
      <c r="AH46">
        <v>4.5</v>
      </c>
      <c r="AI46">
        <v>348.62</v>
      </c>
      <c r="AJ46">
        <f t="shared" si="9"/>
        <v>2.5423522985527542</v>
      </c>
      <c r="AQ46">
        <v>2.0099999999999998</v>
      </c>
      <c r="AR46">
        <v>195.95</v>
      </c>
    </row>
    <row r="47" spans="4:47" x14ac:dyDescent="0.2">
      <c r="D47">
        <v>2</v>
      </c>
      <c r="E47">
        <v>267.42</v>
      </c>
      <c r="F47">
        <f t="shared" si="1"/>
        <v>2.42719388446982</v>
      </c>
      <c r="M47">
        <v>4.49</v>
      </c>
      <c r="N47">
        <v>391.69</v>
      </c>
      <c r="O47">
        <f t="shared" si="3"/>
        <v>2.592942483980194</v>
      </c>
      <c r="V47">
        <v>2.04</v>
      </c>
      <c r="W47">
        <v>161.71</v>
      </c>
      <c r="X47">
        <f t="shared" si="6"/>
        <v>2.208736877114406</v>
      </c>
      <c r="AE47">
        <v>2.52</v>
      </c>
      <c r="AF47">
        <v>229.86</v>
      </c>
      <c r="AG47">
        <f t="shared" si="8"/>
        <v>91.214285714285722</v>
      </c>
      <c r="AH47">
        <v>0.53</v>
      </c>
      <c r="AI47">
        <v>160.12</v>
      </c>
      <c r="AJ47">
        <f t="shared" si="9"/>
        <v>2.2044455814330677</v>
      </c>
      <c r="AQ47">
        <v>2.0099999999999998</v>
      </c>
      <c r="AR47">
        <v>218.05</v>
      </c>
    </row>
    <row r="48" spans="4:47" x14ac:dyDescent="0.2">
      <c r="D48">
        <v>2</v>
      </c>
      <c r="E48">
        <v>242.32</v>
      </c>
      <c r="F48">
        <f t="shared" si="1"/>
        <v>2.3843892603247991</v>
      </c>
      <c r="M48">
        <v>1.4</v>
      </c>
      <c r="N48">
        <v>216.74</v>
      </c>
      <c r="O48">
        <f t="shared" si="3"/>
        <v>2.3359390690317294</v>
      </c>
      <c r="V48">
        <v>2.5099999999999998</v>
      </c>
      <c r="W48">
        <v>179.09</v>
      </c>
      <c r="X48">
        <f t="shared" si="6"/>
        <v>2.2530713364572552</v>
      </c>
      <c r="AE48">
        <v>2.5099999999999998</v>
      </c>
      <c r="AF48">
        <v>231.82</v>
      </c>
      <c r="AG48">
        <f t="shared" si="8"/>
        <v>92.358565737051805</v>
      </c>
      <c r="AQ48">
        <v>2.0099999999999998</v>
      </c>
      <c r="AR48">
        <v>192.78</v>
      </c>
    </row>
    <row r="49" spans="1:44" x14ac:dyDescent="0.2">
      <c r="D49">
        <v>2</v>
      </c>
      <c r="E49">
        <v>236.01</v>
      </c>
      <c r="F49">
        <f t="shared" si="1"/>
        <v>2.3729304048887934</v>
      </c>
      <c r="V49">
        <v>2.5099999999999998</v>
      </c>
      <c r="W49">
        <v>233.86</v>
      </c>
      <c r="X49">
        <f t="shared" si="6"/>
        <v>2.3689559453455029</v>
      </c>
      <c r="AE49">
        <v>3.02</v>
      </c>
      <c r="AF49">
        <v>276.01</v>
      </c>
      <c r="AG49">
        <f t="shared" si="8"/>
        <v>91.394039735099341</v>
      </c>
      <c r="AQ49">
        <v>2.0099999999999998</v>
      </c>
      <c r="AR49">
        <v>193.49</v>
      </c>
    </row>
    <row r="50" spans="1:44" x14ac:dyDescent="0.2">
      <c r="D50">
        <v>2.5</v>
      </c>
      <c r="E50">
        <v>347.3</v>
      </c>
      <c r="F50">
        <f t="shared" si="1"/>
        <v>2.5407047833107623</v>
      </c>
      <c r="V50">
        <v>2.5099999999999998</v>
      </c>
      <c r="W50">
        <v>191.93</v>
      </c>
      <c r="X50">
        <f t="shared" si="6"/>
        <v>2.283142863303242</v>
      </c>
      <c r="AE50">
        <v>3.03</v>
      </c>
      <c r="AF50">
        <v>263.18</v>
      </c>
      <c r="AG50">
        <f t="shared" si="8"/>
        <v>86.858085808580867</v>
      </c>
      <c r="AQ50">
        <v>2.52</v>
      </c>
      <c r="AR50">
        <v>249.9</v>
      </c>
    </row>
    <row r="51" spans="1:44" x14ac:dyDescent="0.2">
      <c r="D51">
        <v>2.5</v>
      </c>
      <c r="E51">
        <v>271.95</v>
      </c>
      <c r="F51">
        <f t="shared" si="1"/>
        <v>2.4344890631511897</v>
      </c>
      <c r="V51">
        <v>3.03</v>
      </c>
      <c r="W51">
        <v>216.77</v>
      </c>
      <c r="X51">
        <f t="shared" si="6"/>
        <v>2.335999177608131</v>
      </c>
      <c r="AE51">
        <v>3.03</v>
      </c>
      <c r="AF51">
        <v>288.89999999999998</v>
      </c>
      <c r="AG51">
        <f t="shared" si="8"/>
        <v>95.346534653465341</v>
      </c>
      <c r="AQ51">
        <v>2.52</v>
      </c>
      <c r="AR51">
        <v>258.74</v>
      </c>
    </row>
    <row r="52" spans="1:44" x14ac:dyDescent="0.2">
      <c r="D52">
        <v>2.5</v>
      </c>
      <c r="E52">
        <v>251.16</v>
      </c>
      <c r="F52">
        <f t="shared" si="1"/>
        <v>2.3999504743863111</v>
      </c>
      <c r="V52">
        <v>3.03</v>
      </c>
      <c r="W52">
        <v>233.67</v>
      </c>
      <c r="X52">
        <f t="shared" si="6"/>
        <v>2.3686029585591823</v>
      </c>
      <c r="AE52">
        <v>3.51</v>
      </c>
      <c r="AF52">
        <v>346.3</v>
      </c>
      <c r="AG52">
        <f t="shared" si="8"/>
        <v>98.660968660968663</v>
      </c>
      <c r="AQ52">
        <v>3.01</v>
      </c>
      <c r="AR52">
        <v>303.74</v>
      </c>
    </row>
    <row r="53" spans="1:44" x14ac:dyDescent="0.2">
      <c r="D53">
        <v>3.01</v>
      </c>
      <c r="E53">
        <v>370.72</v>
      </c>
      <c r="F53">
        <f t="shared" si="1"/>
        <v>2.5690460164459004</v>
      </c>
      <c r="V53">
        <v>3.03</v>
      </c>
      <c r="W53">
        <v>233.94</v>
      </c>
      <c r="X53">
        <f t="shared" si="6"/>
        <v>2.3691044855716292</v>
      </c>
      <c r="AE53">
        <v>3.51</v>
      </c>
      <c r="AF53">
        <v>336.23</v>
      </c>
      <c r="AG53">
        <f t="shared" si="8"/>
        <v>95.792022792022806</v>
      </c>
      <c r="AQ53">
        <v>3.01</v>
      </c>
      <c r="AR53">
        <v>305.05</v>
      </c>
    </row>
    <row r="54" spans="1:44" x14ac:dyDescent="0.2">
      <c r="D54">
        <v>3</v>
      </c>
      <c r="E54">
        <v>293.83999999999997</v>
      </c>
      <c r="F54">
        <f t="shared" si="1"/>
        <v>2.4681109153372374</v>
      </c>
      <c r="V54">
        <v>3.51</v>
      </c>
      <c r="W54">
        <v>262.55</v>
      </c>
      <c r="X54">
        <f t="shared" si="6"/>
        <v>2.4192120226230758</v>
      </c>
      <c r="AE54">
        <v>3.51</v>
      </c>
      <c r="AF54">
        <v>339.25</v>
      </c>
      <c r="AG54">
        <f t="shared" si="8"/>
        <v>96.652421652421651</v>
      </c>
      <c r="AQ54">
        <v>3.01</v>
      </c>
      <c r="AR54">
        <v>295.57</v>
      </c>
    </row>
    <row r="55" spans="1:44" x14ac:dyDescent="0.2">
      <c r="D55">
        <v>3.01</v>
      </c>
      <c r="E55">
        <v>275.93</v>
      </c>
      <c r="F55">
        <f t="shared" si="1"/>
        <v>2.4407989209437124</v>
      </c>
      <c r="V55">
        <v>3.51</v>
      </c>
      <c r="W55">
        <v>253.92</v>
      </c>
      <c r="X55">
        <f t="shared" si="6"/>
        <v>2.4046969094107729</v>
      </c>
      <c r="AE55">
        <v>3.99</v>
      </c>
      <c r="AF55">
        <v>401.4</v>
      </c>
      <c r="AG55">
        <f t="shared" si="8"/>
        <v>100.60150375939848</v>
      </c>
      <c r="AQ55">
        <v>3.53</v>
      </c>
      <c r="AR55">
        <v>378.59</v>
      </c>
    </row>
    <row r="56" spans="1:44" x14ac:dyDescent="0.2">
      <c r="D56">
        <v>3.51</v>
      </c>
      <c r="E56">
        <v>416.63</v>
      </c>
      <c r="F56">
        <f t="shared" si="1"/>
        <v>2.6197505386922995</v>
      </c>
      <c r="V56">
        <v>3.51</v>
      </c>
      <c r="W56">
        <v>256.81</v>
      </c>
      <c r="X56">
        <f t="shared" si="6"/>
        <v>2.4096119308464354</v>
      </c>
      <c r="AE56">
        <v>3.99</v>
      </c>
      <c r="AF56">
        <v>404.54</v>
      </c>
      <c r="AG56">
        <f t="shared" si="8"/>
        <v>101.38847117794487</v>
      </c>
      <c r="AQ56">
        <v>3.53</v>
      </c>
      <c r="AR56">
        <v>393.26</v>
      </c>
    </row>
    <row r="57" spans="1:44" x14ac:dyDescent="0.2">
      <c r="D57">
        <v>3.51</v>
      </c>
      <c r="E57">
        <v>363.12</v>
      </c>
      <c r="F57">
        <f t="shared" si="1"/>
        <v>2.5600501697347928</v>
      </c>
      <c r="V57">
        <v>4.01</v>
      </c>
      <c r="W57">
        <v>215.45</v>
      </c>
      <c r="X57">
        <f t="shared" si="6"/>
        <v>2.3333464984243864</v>
      </c>
      <c r="AE57">
        <v>3.99</v>
      </c>
      <c r="AF57">
        <v>399.52</v>
      </c>
      <c r="AG57">
        <f t="shared" si="8"/>
        <v>100.13032581453633</v>
      </c>
      <c r="AQ57">
        <v>3.53</v>
      </c>
      <c r="AR57">
        <v>343.99</v>
      </c>
    </row>
    <row r="58" spans="1:44" x14ac:dyDescent="0.2">
      <c r="D58">
        <v>3.51</v>
      </c>
      <c r="E58">
        <v>342.18</v>
      </c>
      <c r="F58">
        <f t="shared" si="1"/>
        <v>2.5342546219687492</v>
      </c>
      <c r="V58">
        <v>4.01</v>
      </c>
      <c r="W58">
        <v>271.7</v>
      </c>
      <c r="X58">
        <f t="shared" si="6"/>
        <v>2.4340896384178907</v>
      </c>
      <c r="AE58">
        <v>3.99</v>
      </c>
      <c r="AF58">
        <v>400.94</v>
      </c>
      <c r="AG58">
        <f t="shared" si="8"/>
        <v>100.48621553884711</v>
      </c>
      <c r="AQ58">
        <v>4.05</v>
      </c>
      <c r="AR58">
        <v>403.13</v>
      </c>
    </row>
    <row r="59" spans="1:44" x14ac:dyDescent="0.2">
      <c r="D59">
        <v>1.76</v>
      </c>
      <c r="E59">
        <v>433.16</v>
      </c>
      <c r="F59">
        <f t="shared" si="1"/>
        <v>2.636648345041587</v>
      </c>
      <c r="V59">
        <v>4.01</v>
      </c>
      <c r="W59">
        <v>280.07</v>
      </c>
      <c r="X59">
        <f t="shared" si="6"/>
        <v>2.4472665913932539</v>
      </c>
      <c r="AE59">
        <v>4.51</v>
      </c>
      <c r="AF59">
        <v>615.69000000000005</v>
      </c>
      <c r="AG59">
        <f t="shared" si="8"/>
        <v>136.51662971175168</v>
      </c>
      <c r="AQ59">
        <v>4.05</v>
      </c>
      <c r="AR59">
        <v>373.71</v>
      </c>
    </row>
    <row r="60" spans="1:44" x14ac:dyDescent="0.2">
      <c r="V60">
        <v>0.5</v>
      </c>
      <c r="W60">
        <v>150.72999999999999</v>
      </c>
      <c r="X60">
        <f t="shared" si="6"/>
        <v>2.1781996991480597</v>
      </c>
      <c r="AE60">
        <v>4.51</v>
      </c>
      <c r="AF60">
        <v>639.05999999999995</v>
      </c>
      <c r="AG60">
        <f t="shared" si="8"/>
        <v>141.69844789356983</v>
      </c>
      <c r="AQ60">
        <v>4.05</v>
      </c>
      <c r="AR60">
        <v>304.32</v>
      </c>
    </row>
    <row r="61" spans="1:44" x14ac:dyDescent="0.2">
      <c r="AE61">
        <v>2.38</v>
      </c>
      <c r="AF61">
        <v>540.92999999999995</v>
      </c>
      <c r="AG61">
        <f t="shared" si="8"/>
        <v>227.281512605042</v>
      </c>
      <c r="AQ61">
        <v>4.51</v>
      </c>
      <c r="AR61">
        <v>338.56</v>
      </c>
    </row>
    <row r="62" spans="1:44" x14ac:dyDescent="0.2">
      <c r="AQ62">
        <v>4.51</v>
      </c>
      <c r="AR62">
        <v>327.38</v>
      </c>
    </row>
    <row r="63" spans="1:44" x14ac:dyDescent="0.2">
      <c r="A63" t="s">
        <v>21</v>
      </c>
      <c r="B63" t="s">
        <v>22</v>
      </c>
      <c r="C63" t="s">
        <v>23</v>
      </c>
      <c r="D63" s="1" t="s">
        <v>21</v>
      </c>
      <c r="E63" s="1" t="s">
        <v>22</v>
      </c>
      <c r="F63" s="1" t="s">
        <v>23</v>
      </c>
      <c r="G63" s="1" t="s">
        <v>21</v>
      </c>
      <c r="H63" s="1" t="s">
        <v>22</v>
      </c>
      <c r="I63" s="1" t="s">
        <v>23</v>
      </c>
      <c r="J63" s="1" t="s">
        <v>21</v>
      </c>
      <c r="K63" s="1" t="s">
        <v>22</v>
      </c>
      <c r="L63" s="1" t="s">
        <v>23</v>
      </c>
      <c r="M63" s="1" t="s">
        <v>21</v>
      </c>
      <c r="N63" s="1" t="s">
        <v>22</v>
      </c>
      <c r="O63" s="1" t="s">
        <v>23</v>
      </c>
      <c r="P63" s="1" t="s">
        <v>21</v>
      </c>
      <c r="Q63" s="1" t="s">
        <v>22</v>
      </c>
      <c r="R63" s="1" t="s">
        <v>23</v>
      </c>
      <c r="S63" s="1" t="s">
        <v>21</v>
      </c>
      <c r="T63" s="1" t="s">
        <v>22</v>
      </c>
      <c r="U63" s="1" t="s">
        <v>23</v>
      </c>
      <c r="V63" s="1" t="s">
        <v>21</v>
      </c>
      <c r="W63" s="1" t="s">
        <v>22</v>
      </c>
      <c r="X63" s="1" t="s">
        <v>23</v>
      </c>
      <c r="Y63" s="1" t="s">
        <v>21</v>
      </c>
      <c r="Z63" s="1" t="s">
        <v>22</v>
      </c>
      <c r="AA63" s="1" t="s">
        <v>23</v>
      </c>
      <c r="AB63" s="1" t="s">
        <v>21</v>
      </c>
      <c r="AC63" s="1" t="s">
        <v>22</v>
      </c>
      <c r="AD63" s="1" t="s">
        <v>23</v>
      </c>
      <c r="AE63" s="1" t="s">
        <v>21</v>
      </c>
      <c r="AF63" s="1" t="s">
        <v>22</v>
      </c>
      <c r="AG63" s="1" t="s">
        <v>23</v>
      </c>
      <c r="AH63" s="1" t="s">
        <v>21</v>
      </c>
      <c r="AI63" s="1" t="s">
        <v>22</v>
      </c>
      <c r="AJ63" s="1" t="s">
        <v>23</v>
      </c>
      <c r="AK63" s="1" t="s">
        <v>21</v>
      </c>
      <c r="AL63" s="1" t="s">
        <v>22</v>
      </c>
      <c r="AM63" s="1" t="s">
        <v>23</v>
      </c>
      <c r="AN63" s="1" t="s">
        <v>21</v>
      </c>
      <c r="AO63" s="1" t="s">
        <v>22</v>
      </c>
      <c r="AP63" s="1" t="s">
        <v>23</v>
      </c>
      <c r="AQ63">
        <v>4.51</v>
      </c>
      <c r="AR63">
        <v>321.83999999999997</v>
      </c>
    </row>
    <row r="64" spans="1:44" x14ac:dyDescent="0.2">
      <c r="A64">
        <f>AVERAGE(A6:A8)</f>
        <v>0.51</v>
      </c>
      <c r="B64">
        <f>MEDIAN(B6:B8)</f>
        <v>159.82</v>
      </c>
      <c r="C64">
        <f>AVERAGE(B6:B8)</f>
        <v>160.69666666666669</v>
      </c>
      <c r="D64">
        <f>AVERAGE(D38:D40)</f>
        <v>0.5</v>
      </c>
      <c r="E64">
        <f>MEDIAN(E38:E40)</f>
        <v>123.41</v>
      </c>
      <c r="F64">
        <f>AVERAGE(E38:E40)</f>
        <v>126.58333333333333</v>
      </c>
      <c r="G64">
        <f>AVERAGE(G20:G22)</f>
        <v>0.51</v>
      </c>
      <c r="H64">
        <f>MEDIAN(H20:H22)</f>
        <v>159.53</v>
      </c>
      <c r="I64">
        <f>AVERAGE(H20:H22)</f>
        <v>161.88333333333333</v>
      </c>
      <c r="J64">
        <f>AVERAGE(J20:J22)</f>
        <v>0.52092178899999997</v>
      </c>
      <c r="K64">
        <f>MEDIAN(K20:K22)</f>
        <v>167.63</v>
      </c>
      <c r="L64">
        <f>AVERAGE(K20:K22)</f>
        <v>157.51</v>
      </c>
      <c r="M64">
        <f>AVERAGE(M22:M24)</f>
        <v>0.53999999999999992</v>
      </c>
      <c r="N64">
        <f>MEDIAN(N22:N24)</f>
        <v>116.03</v>
      </c>
      <c r="O64">
        <f>AVERAGE(N22:N24)</f>
        <v>116.75999999999999</v>
      </c>
      <c r="P64">
        <f>AVERAGE(P23:P24)</f>
        <v>0.52500000000000002</v>
      </c>
      <c r="Q64">
        <f>MEDIAN(Q23:Q24)</f>
        <v>131.06</v>
      </c>
      <c r="R64">
        <f>AVERAGE(Q23:Q24)</f>
        <v>131.06</v>
      </c>
      <c r="S64">
        <f>AVERAGE(S4:S6)</f>
        <v>0.48666666666666664</v>
      </c>
      <c r="T64">
        <f>MEDIAN(T4:T6)</f>
        <v>154.06</v>
      </c>
      <c r="U64">
        <f>AVERAGE(T4:T6)</f>
        <v>155.64000000000001</v>
      </c>
      <c r="V64">
        <f>AVERAGE(V36:V38)</f>
        <v>0.51666666666666672</v>
      </c>
      <c r="W64">
        <f>MEDIAN(W36:W38)</f>
        <v>156.85</v>
      </c>
      <c r="X64">
        <f>AVERAGE(W36:W38)</f>
        <v>160.49333333333334</v>
      </c>
      <c r="Y64">
        <f>AVERAGE(Y18:Y20)</f>
        <v>0.49</v>
      </c>
      <c r="Z64">
        <f>MEDIAN(Z18:Z20)</f>
        <v>190.79</v>
      </c>
      <c r="AA64">
        <f>AVERAGE(Z18:Z20)</f>
        <v>190.93333333333331</v>
      </c>
      <c r="AB64">
        <f>AVERAGE(AB19:AB21)</f>
        <v>0.51</v>
      </c>
      <c r="AC64">
        <f>MEDIAN(AC19:AC21)</f>
        <v>174.39</v>
      </c>
      <c r="AD64">
        <f>AVERAGE(AC19:AC21)</f>
        <v>174.54</v>
      </c>
      <c r="AE64">
        <f>AVERAGE(AE34:AE36)</f>
        <v>0.55000000000000004</v>
      </c>
      <c r="AF64">
        <f>MEDIAN(AF34:AF36)</f>
        <v>170.65</v>
      </c>
      <c r="AG64">
        <f>AVERAGE(AF34:AF36)</f>
        <v>176.67666666666665</v>
      </c>
      <c r="AH64">
        <f>AVERAGE(AH21:AH23)</f>
        <v>0.5</v>
      </c>
      <c r="AI64">
        <f>MEDIAN(AI21:AI23)</f>
        <v>161.5</v>
      </c>
      <c r="AJ64">
        <f>AVERAGE(AI21:AI23)</f>
        <v>168.25666666666666</v>
      </c>
      <c r="AK64">
        <f>AVERAGE(AK14:AK16)</f>
        <v>0.52</v>
      </c>
      <c r="AL64">
        <f>MEDIAN(AL14:AL16)</f>
        <v>170.22</v>
      </c>
      <c r="AM64">
        <f>AVERAGE(AL14:AL16)</f>
        <v>169.15666666666667</v>
      </c>
      <c r="AN64">
        <f>AVERAGE(AN19:AN21)</f>
        <v>0.49</v>
      </c>
      <c r="AO64">
        <f>MEDIAN(AO19:AO21)</f>
        <v>136.88</v>
      </c>
      <c r="AP64">
        <f>AVERAGE(AO19:AO21)</f>
        <v>140.59333333333333</v>
      </c>
      <c r="AQ64">
        <v>0.51</v>
      </c>
      <c r="AR64">
        <v>160.63999999999999</v>
      </c>
    </row>
    <row r="65" spans="1:48" x14ac:dyDescent="0.2">
      <c r="A65">
        <f>AVERAGE(A9:A11)</f>
        <v>1.01</v>
      </c>
      <c r="B65">
        <f>MEDIAN(B9:B11)</f>
        <v>175.91</v>
      </c>
      <c r="C65">
        <f>AVERAGE(B9:B12)</f>
        <v>186.47749999999999</v>
      </c>
      <c r="D65">
        <f>AVERAGE(D41:D43)</f>
        <v>1.02</v>
      </c>
      <c r="E65">
        <f>MEDIAN(E41:E43)</f>
        <v>169.55</v>
      </c>
      <c r="F65">
        <f>AVERAGE(E41:E43)</f>
        <v>189.59666666666666</v>
      </c>
      <c r="G65">
        <f>AVERAGE(G23:G25)</f>
        <v>1.0233333333333332</v>
      </c>
      <c r="H65">
        <f>MEDIAN(H23:H25)</f>
        <v>174.28</v>
      </c>
      <c r="I65">
        <f>AVERAGE(H23:H25)</f>
        <v>173.36</v>
      </c>
      <c r="J65">
        <f>AVERAGE(J23:J25)</f>
        <v>0.96451147633333345</v>
      </c>
      <c r="K65">
        <f>MEDIAN(K23:K25)</f>
        <v>170.47</v>
      </c>
      <c r="L65">
        <f>AVERAGE(K23:K25)</f>
        <v>175.41</v>
      </c>
      <c r="M65">
        <f>AVERAGE(M25:M27)</f>
        <v>1.01</v>
      </c>
      <c r="N65">
        <f>MEDIAN(N25:N27)</f>
        <v>127.43</v>
      </c>
      <c r="O65">
        <f>AVERAGE(N25:N27)</f>
        <v>127.66333333333334</v>
      </c>
      <c r="P65">
        <f>AVERAGE(P25:P27)</f>
        <v>1.01</v>
      </c>
      <c r="Q65">
        <f>MEDIAN(Q25:Q27)</f>
        <v>121.34</v>
      </c>
      <c r="R65">
        <f>AVERAGE(Q25:Q27)</f>
        <v>121.34</v>
      </c>
      <c r="S65">
        <f>AVERAGE(S7:S9)</f>
        <v>1.0233333333333332</v>
      </c>
      <c r="T65">
        <f>MEDIAN(T7:T9)</f>
        <v>167.27</v>
      </c>
      <c r="U65">
        <f>AVERAGE(T7:T9)</f>
        <v>170.83333333333334</v>
      </c>
      <c r="V65">
        <f>AVERAGE(V39:V41)</f>
        <v>0.98999999999999988</v>
      </c>
      <c r="W65">
        <f>MEDIAN(W39:W41)</f>
        <v>141.22999999999999</v>
      </c>
      <c r="X65">
        <f>AVERAGE(W39:W41)</f>
        <v>140.00333333333333</v>
      </c>
      <c r="Y65">
        <f>AVERAGE(Y21:Y23)</f>
        <v>1</v>
      </c>
      <c r="Z65">
        <f>MEDIAN(Z21:Z23)</f>
        <v>200.61</v>
      </c>
      <c r="AA65">
        <f>AVERAGE(Z21:Z23)</f>
        <v>200.35</v>
      </c>
      <c r="AB65">
        <f>AVERAGE(AB22:AB24)</f>
        <v>1.0066666666666666</v>
      </c>
      <c r="AC65">
        <f>MEDIAN(AC22:AC24)</f>
        <v>176.59</v>
      </c>
      <c r="AD65">
        <f>AVERAGE(AC22:AC24)</f>
        <v>178.45333333333335</v>
      </c>
      <c r="AE65">
        <f>AVERAGE(AE37:AE39)</f>
        <v>1</v>
      </c>
      <c r="AF65">
        <f>MEDIAN(AF37:AF39)</f>
        <v>240.5</v>
      </c>
      <c r="AG65">
        <f>AVERAGE(AF37:AF39)</f>
        <v>243.27</v>
      </c>
      <c r="AH65">
        <f>AVERAGE(AH24:AH26)</f>
        <v>1.01</v>
      </c>
      <c r="AI65">
        <f>MEDIAN(AI24:AI26)</f>
        <v>147.77000000000001</v>
      </c>
      <c r="AJ65">
        <f>AVERAGE(AI24:AI26)</f>
        <v>147.61666666666667</v>
      </c>
      <c r="AK65">
        <f>AVERAGE(AK17:AK19)</f>
        <v>1.01</v>
      </c>
      <c r="AL65">
        <f>MEDIAN(AL17:AL19)</f>
        <v>195.6</v>
      </c>
      <c r="AM65">
        <f>AVERAGE(AL17:AL19)</f>
        <v>251.79999999999998</v>
      </c>
      <c r="AN65">
        <f>AVERAGE(AN22:AN24)</f>
        <v>1.01</v>
      </c>
      <c r="AO65">
        <f>MEDIAN(AO22:AO24)</f>
        <v>192.43</v>
      </c>
      <c r="AP65">
        <f>AVERAGE(AO22:AO24)</f>
        <v>238.28666666666663</v>
      </c>
    </row>
    <row r="66" spans="1:48" x14ac:dyDescent="0.2">
      <c r="A66">
        <f>AVERAGE(A12:A14)</f>
        <v>1.5066666666666666</v>
      </c>
      <c r="B66">
        <f>MEDIAN(B12:B14)</f>
        <v>211.38</v>
      </c>
      <c r="C66">
        <f>AVERAGE(B12:B14)</f>
        <v>212.11666666666667</v>
      </c>
      <c r="D66">
        <f>AVERAGE(D44:D46)</f>
        <v>1.5200000000000002</v>
      </c>
      <c r="E66">
        <f>MEDIAN(E44:E46)</f>
        <v>209.69</v>
      </c>
      <c r="F66">
        <f>AVERAGE(E44:E46)</f>
        <v>216.86</v>
      </c>
      <c r="G66">
        <f>AVERAGE(G26:G28)</f>
        <v>1.4866666666666666</v>
      </c>
      <c r="H66">
        <f>MEDIAN(H26:H28)</f>
        <v>201.07</v>
      </c>
      <c r="I66">
        <f>AVERAGE(H26:H28)</f>
        <v>202.22333333333333</v>
      </c>
      <c r="J66">
        <f>AVERAGE(J26:J28)</f>
        <v>1.4125033963333333</v>
      </c>
      <c r="K66">
        <f>MEDIAN(K26:K28)</f>
        <v>179.16</v>
      </c>
      <c r="L66">
        <f>AVERAGE(K26:K28)</f>
        <v>176.36333333333332</v>
      </c>
      <c r="M66">
        <f>AVERAGE(M28:M30)</f>
        <v>1.5033333333333332</v>
      </c>
      <c r="N66">
        <f>MEDIAN(N28:N30)</f>
        <v>140.44</v>
      </c>
      <c r="O66">
        <f>AVERAGE(N28:N30)</f>
        <v>139.63999999999999</v>
      </c>
      <c r="P66">
        <f>AVERAGE(P28:P30)</f>
        <v>1.51</v>
      </c>
      <c r="Q66">
        <f>MEDIAN(Q28:Q30)</f>
        <v>131.47</v>
      </c>
      <c r="R66">
        <f>AVERAGE(Q28:Q30)</f>
        <v>132.41</v>
      </c>
      <c r="S66">
        <f>AVERAGE(S10:S12)</f>
        <v>1.53</v>
      </c>
      <c r="T66">
        <f>MEDIAN(T10:T12)</f>
        <v>180.89</v>
      </c>
      <c r="U66">
        <f>AVERAGE(T10:T12)</f>
        <v>173.89666666666665</v>
      </c>
      <c r="V66">
        <f>AVERAGE(V42:V44)</f>
        <v>1.51</v>
      </c>
      <c r="W66">
        <f>MEDIAN(W42:W44)</f>
        <v>152.27000000000001</v>
      </c>
      <c r="X66">
        <f>AVERAGE(W42:W44)</f>
        <v>154.13666666666666</v>
      </c>
      <c r="Y66">
        <f>AVERAGE(Y24:Y26)</f>
        <v>1.5200000000000002</v>
      </c>
      <c r="Z66">
        <f>MEDIAN(Z24:Z26)</f>
        <v>214.01</v>
      </c>
      <c r="AA66">
        <f>AVERAGE(Z24:Z26)</f>
        <v>215.18333333333331</v>
      </c>
      <c r="AB66">
        <f>AVERAGE(AB25:AB27)</f>
        <v>1.5200000000000002</v>
      </c>
      <c r="AC66">
        <f>MEDIAN(AC25:AC27)</f>
        <v>191.92</v>
      </c>
      <c r="AD66">
        <f>AVERAGE(AC25:AC27)</f>
        <v>191.91333333333333</v>
      </c>
      <c r="AE66">
        <f>AVERAGE(AE40:AE42)</f>
        <v>1.5066666666666666</v>
      </c>
      <c r="AF66">
        <f>MEDIAN(AF40:AF42)</f>
        <v>198.96</v>
      </c>
      <c r="AG66">
        <f>AVERAGE(AF40:AF42)</f>
        <v>200.63</v>
      </c>
      <c r="AH66">
        <f>AVERAGE(AH27:AH29)</f>
        <v>1.51</v>
      </c>
      <c r="AI66">
        <f>MEDIAN(AI27:AI29)</f>
        <v>149.01</v>
      </c>
      <c r="AJ66">
        <f>AVERAGE(AI27:AI29)</f>
        <v>145.53</v>
      </c>
      <c r="AK66">
        <f>AVERAGE(AK20:AK22)</f>
        <v>1.51</v>
      </c>
      <c r="AL66">
        <f>MEDIAN(AL20:AL22)</f>
        <v>187.92</v>
      </c>
      <c r="AM66">
        <f>AVERAGE(AL20:AL22)</f>
        <v>188.69666666666663</v>
      </c>
      <c r="AN66">
        <f>AVERAGE(AN25:AN27)</f>
        <v>1.5366666666666668</v>
      </c>
      <c r="AO66">
        <f>MEDIAN(AO25:AO27)</f>
        <v>170.29</v>
      </c>
      <c r="AP66">
        <f>AVERAGE(AO25:AO27)</f>
        <v>169.95666666666668</v>
      </c>
      <c r="AQ66" s="1" t="s">
        <v>21</v>
      </c>
      <c r="AR66" s="1" t="s">
        <v>22</v>
      </c>
      <c r="AS66" s="1" t="s">
        <v>23</v>
      </c>
      <c r="AT66" s="1" t="s">
        <v>21</v>
      </c>
      <c r="AU66" s="1" t="s">
        <v>22</v>
      </c>
      <c r="AV66" s="1" t="s">
        <v>23</v>
      </c>
    </row>
    <row r="67" spans="1:48" x14ac:dyDescent="0.2">
      <c r="A67">
        <f>AVERAGE(A15:A17)</f>
        <v>2.0099999999999998</v>
      </c>
      <c r="B67">
        <f>MEDIAN(B15:B17)</f>
        <v>263.95999999999998</v>
      </c>
      <c r="C67">
        <f>AVERAGE(B15:B17)</f>
        <v>262.14</v>
      </c>
      <c r="D67">
        <f>AVERAGE(D47:D49)</f>
        <v>2</v>
      </c>
      <c r="E67">
        <f>MEDIAN(E47:E49)</f>
        <v>242.32</v>
      </c>
      <c r="F67">
        <f>AVERAGE(E47:E49)</f>
        <v>248.58333333333334</v>
      </c>
      <c r="G67">
        <f>AVERAGE(G29:G31)</f>
        <v>2</v>
      </c>
      <c r="H67">
        <f>MEDIAN(H29:H31)</f>
        <v>243.47</v>
      </c>
      <c r="I67">
        <f>AVERAGE(H29:H31)</f>
        <v>239.4366666666667</v>
      </c>
      <c r="J67">
        <f>AVERAGE(J29:J31)</f>
        <v>1.8708535116666667</v>
      </c>
      <c r="K67">
        <f>MEDIAN(K29:K31)</f>
        <v>206.84</v>
      </c>
      <c r="L67">
        <f>AVERAGE(K29:K31)</f>
        <v>203.97666666666666</v>
      </c>
      <c r="M67">
        <f>AVERAGE(M31:M33)</f>
        <v>2.04</v>
      </c>
      <c r="N67">
        <f>MEDIAN(N31:N33)</f>
        <v>164.84</v>
      </c>
      <c r="O67">
        <f>AVERAGE(N31:N33)</f>
        <v>161.12</v>
      </c>
      <c r="P67">
        <f>AVERAGE(P31:P33)</f>
        <v>2.0099999999999998</v>
      </c>
      <c r="Q67">
        <f>MEDIAN(Q31:Q33)</f>
        <v>144.55000000000001</v>
      </c>
      <c r="R67">
        <f>AVERAGE(Q31:Q33)</f>
        <v>140.97333333333333</v>
      </c>
      <c r="S67">
        <f>AVERAGE(S13:S15)</f>
        <v>2.04</v>
      </c>
      <c r="T67">
        <f>MEDIAN(T13:T15)</f>
        <v>194.66</v>
      </c>
      <c r="U67">
        <f>AVERAGE(T13:T15)</f>
        <v>193.17</v>
      </c>
      <c r="V67">
        <f>AVERAGE(V45:V47)</f>
        <v>2.0333333333333332</v>
      </c>
      <c r="W67">
        <f>MEDIAN(W45:W47)</f>
        <v>167.03</v>
      </c>
      <c r="X67">
        <f>AVERAGE(W45:W47)</f>
        <v>170.87666666666667</v>
      </c>
      <c r="Y67">
        <f>AVERAGE(Y27:Y29)</f>
        <v>2.0699999999999998</v>
      </c>
      <c r="Z67">
        <f>MEDIAN(Z27:Z29)</f>
        <v>234.93</v>
      </c>
      <c r="AA67">
        <f>AVERAGE(Z27:Z29)</f>
        <v>235.19666666666663</v>
      </c>
      <c r="AB67">
        <f>AVERAGE(AB28:AB30)</f>
        <v>2.02</v>
      </c>
      <c r="AC67">
        <f>MEDIAN(AC28:AC30)</f>
        <v>189.54</v>
      </c>
      <c r="AD67">
        <f>AVERAGE(AC28:AC30)</f>
        <v>187.10333333333332</v>
      </c>
      <c r="AE67">
        <f>AVERAGE(AE43:AE45)</f>
        <v>2</v>
      </c>
      <c r="AF67">
        <f>MEDIAN(AF43:AF45)</f>
        <v>222.91</v>
      </c>
      <c r="AG67">
        <f>AVERAGE(AF43:AF45)</f>
        <v>223.25333333333333</v>
      </c>
      <c r="AH67">
        <f>AVERAGE(AH30:AH32)</f>
        <v>1.99</v>
      </c>
      <c r="AI67">
        <f>MEDIAN(AI30:AI32)</f>
        <v>147.34</v>
      </c>
      <c r="AJ67">
        <f>AVERAGE(AI30:AI32)</f>
        <v>146.46333333333334</v>
      </c>
      <c r="AK67">
        <f>AVERAGE(AK23:AK25)</f>
        <v>2.04</v>
      </c>
      <c r="AL67">
        <f>MEDIAN(AL23:AL25)</f>
        <v>201.04</v>
      </c>
      <c r="AM67">
        <f>AVERAGE(AL23:AL25)</f>
        <v>207.10333333333332</v>
      </c>
      <c r="AN67">
        <f>AVERAGE(AN28:AN30)</f>
        <v>2</v>
      </c>
      <c r="AO67">
        <f>MEDIAN(AO28:AO30)</f>
        <v>171.58</v>
      </c>
      <c r="AP67">
        <f>AVERAGE(AO28:AO30)</f>
        <v>168.08666666666667</v>
      </c>
      <c r="AQ67">
        <f>AVERAGE(AQ37:AQ39)</f>
        <v>0.51</v>
      </c>
      <c r="AR67">
        <f>MEDIAN(AR37:AR39)</f>
        <v>157.22999999999999</v>
      </c>
      <c r="AS67">
        <f>AVERAGE(AR37:AR39)</f>
        <v>197.52333333333331</v>
      </c>
      <c r="AT67">
        <f>AVERAGE(AT22:AT24)</f>
        <v>0.49</v>
      </c>
      <c r="AU67">
        <f>MEDIAN(AU22:AU24)</f>
        <v>167.75</v>
      </c>
      <c r="AV67">
        <f>AVERAGE(AU22:AU24)</f>
        <v>176.14666666666668</v>
      </c>
    </row>
    <row r="68" spans="1:48" x14ac:dyDescent="0.2">
      <c r="A68">
        <f>AVERAGE(A18:A20)</f>
        <v>2.5099999999999998</v>
      </c>
      <c r="B68">
        <f>MEDIAN(B18:B20)</f>
        <v>339.05</v>
      </c>
      <c r="C68">
        <f>AVERAGE(B18:B20)</f>
        <v>334.19666666666666</v>
      </c>
      <c r="D68">
        <f>AVERAGE(D50:D52)</f>
        <v>2.5</v>
      </c>
      <c r="E68">
        <f>MEDIAN(E50:E52)</f>
        <v>271.95</v>
      </c>
      <c r="F68">
        <f>AVERAGE(E50:E52)</f>
        <v>290.13666666666666</v>
      </c>
      <c r="G68">
        <f>AVERAGE(G32:G34)</f>
        <v>2.48</v>
      </c>
      <c r="H68">
        <f>MEDIAN(H32:H34)</f>
        <v>277.69</v>
      </c>
      <c r="I68">
        <f>AVERAGE(H32:H34)</f>
        <v>276.73666666666668</v>
      </c>
      <c r="J68">
        <f>AVERAGE(J32:J34)</f>
        <v>2.3346416786666668</v>
      </c>
      <c r="K68">
        <f>MEDIAN(K32:K34)</f>
        <v>248.24</v>
      </c>
      <c r="L68">
        <f>AVERAGE(K32:K34)</f>
        <v>251.22</v>
      </c>
      <c r="M68">
        <f>AVERAGE(M34:M36)</f>
        <v>2.52</v>
      </c>
      <c r="N68">
        <f>MEDIAN(N34:N36)</f>
        <v>185.3</v>
      </c>
      <c r="O68">
        <f>AVERAGE(N34:N36)</f>
        <v>187.50666666666666</v>
      </c>
      <c r="P68">
        <f>AVERAGE(P34:P36)</f>
        <v>2.5099999999999998</v>
      </c>
      <c r="Q68">
        <f>MEDIAN(Q34:Q36)</f>
        <v>166.74</v>
      </c>
      <c r="R68">
        <f>AVERAGE(Q34:Q36)</f>
        <v>166.30999999999997</v>
      </c>
      <c r="S68">
        <f>AVERAGE(S16:S18)</f>
        <v>2.4966666666666666</v>
      </c>
      <c r="T68">
        <f>MEDIAN(T16:T18)</f>
        <v>215.73</v>
      </c>
      <c r="U68">
        <f>AVERAGE(T16:T18)</f>
        <v>214.63666666666666</v>
      </c>
      <c r="V68">
        <f>AVERAGE(V48:V50)</f>
        <v>2.5099999999999998</v>
      </c>
      <c r="W68">
        <f>MEDIAN(W48:W50)</f>
        <v>191.93</v>
      </c>
      <c r="X68">
        <f>AVERAGE(W48:W50)</f>
        <v>201.62666666666669</v>
      </c>
      <c r="Y68">
        <f>AVERAGE(Y30:Y32)</f>
        <v>2.54</v>
      </c>
      <c r="Z68">
        <f>MEDIAN(Z30:Z32)</f>
        <v>260.05</v>
      </c>
      <c r="AA68">
        <f>AVERAGE(Z30:Z32)</f>
        <v>262.78000000000003</v>
      </c>
      <c r="AB68">
        <f>AVERAGE(AB31:AB33)</f>
        <v>2.5066666666666664</v>
      </c>
      <c r="AC68">
        <f>MEDIAN(AC31:AC33)</f>
        <v>213.15</v>
      </c>
      <c r="AD68">
        <f>AVERAGE(AC31:AC33)</f>
        <v>208.47666666666666</v>
      </c>
      <c r="AE68">
        <f>AVERAGE(AE46:AE48)</f>
        <v>2.5133333333333332</v>
      </c>
      <c r="AF68">
        <f>MEDIAN(AF46:AF48)</f>
        <v>231.82</v>
      </c>
      <c r="AG68">
        <f>AVERAGE(AF46:AF48)</f>
        <v>236.58333333333334</v>
      </c>
      <c r="AH68">
        <f>AVERAGE(AH33:AH35)</f>
        <v>2.5133333333333332</v>
      </c>
      <c r="AI68">
        <f>MEDIAN(AI33:AI35)</f>
        <v>157.51</v>
      </c>
      <c r="AJ68">
        <f>AVERAGE(AI33:AI35)</f>
        <v>162.62666666666667</v>
      </c>
      <c r="AK68">
        <f>AVERAGE(AK26:AK28)</f>
        <v>2.5099999999999998</v>
      </c>
      <c r="AL68">
        <f>MEDIAN(AL26:AL28)</f>
        <v>235.52</v>
      </c>
      <c r="AM68">
        <f>AVERAGE(AL26:AL28)</f>
        <v>234.23666666666668</v>
      </c>
      <c r="AN68">
        <f>AVERAGE(AN31:AN33)</f>
        <v>2.5299999999999998</v>
      </c>
      <c r="AO68">
        <f>MEDIAN(AO31:AO33)</f>
        <v>194.83</v>
      </c>
      <c r="AP68">
        <f>AVERAGE(AO31:AO33)</f>
        <v>189.75</v>
      </c>
      <c r="AQ68">
        <f>AVERAGE(AQ40:AQ42)</f>
        <v>1.04</v>
      </c>
      <c r="AR68">
        <f>MEDIAN(AR40:AR42)</f>
        <v>139.15</v>
      </c>
      <c r="AS68">
        <f>AVERAGE(AR40:AR42)</f>
        <v>136.39666666666668</v>
      </c>
      <c r="AT68">
        <f>AVERAGE(AT25:AT27)</f>
        <v>1</v>
      </c>
      <c r="AU68">
        <f>MEDIAN(AU25:AU27)</f>
        <v>177</v>
      </c>
      <c r="AV68">
        <f>AVERAGE(AU25:AU27)</f>
        <v>180.24</v>
      </c>
    </row>
    <row r="69" spans="1:48" x14ac:dyDescent="0.2">
      <c r="A69">
        <f t="shared" ref="A69" si="10">AVERAGE(A21:A23)</f>
        <v>3.02</v>
      </c>
      <c r="B69">
        <f t="shared" ref="B69" si="11">MEDIAN(B21:B23)</f>
        <v>412.52</v>
      </c>
      <c r="C69">
        <f t="shared" ref="C69" si="12">AVERAGE(B21:B23)</f>
        <v>412.79666666666662</v>
      </c>
      <c r="D69">
        <f>AVERAGE(D53:D55)</f>
        <v>3.0066666666666664</v>
      </c>
      <c r="E69">
        <f>MEDIAN(E53:E55)</f>
        <v>293.83999999999997</v>
      </c>
      <c r="F69">
        <f>AVERAGE(E53:E55)</f>
        <v>313.49666666666667</v>
      </c>
      <c r="G69">
        <f>AVERAGE(G35:G37)</f>
        <v>3.0400000000000005</v>
      </c>
      <c r="H69">
        <f>MEDIAN(H35:H37)</f>
        <v>317.74</v>
      </c>
      <c r="I69">
        <f>AVERAGE(H35:H37)</f>
        <v>321.49666666666667</v>
      </c>
      <c r="J69">
        <f>AVERAGE(J35:J37)</f>
        <v>2.7660604869999994</v>
      </c>
      <c r="K69">
        <f>MEDIAN(K35:K37)</f>
        <v>298.55</v>
      </c>
      <c r="L69">
        <f>AVERAGE(K35:K37)</f>
        <v>298.08</v>
      </c>
      <c r="M69">
        <f>AVERAGE(M37:M39)</f>
        <v>3.03</v>
      </c>
      <c r="N69">
        <f>MEDIAN(N37:N39)</f>
        <v>215.32</v>
      </c>
      <c r="O69">
        <f>AVERAGE(N37:N39)</f>
        <v>214.01666666666665</v>
      </c>
      <c r="P69">
        <f>AVERAGE(P37:P39)</f>
        <v>2.99</v>
      </c>
      <c r="Q69">
        <f>MEDIAN(Q37:Q39)</f>
        <v>198.1</v>
      </c>
      <c r="R69">
        <f>AVERAGE(Q37:Q39)</f>
        <v>192.93666666666664</v>
      </c>
      <c r="S69">
        <f>AVERAGE(S19:S21)</f>
        <v>3.0166666666666662</v>
      </c>
      <c r="T69">
        <f>MEDIAN(T19:T21)</f>
        <v>262.49</v>
      </c>
      <c r="U69">
        <f>AVERAGE(T19:T21)</f>
        <v>267.29000000000002</v>
      </c>
      <c r="V69">
        <f>AVERAGE(V51:V53)</f>
        <v>3.03</v>
      </c>
      <c r="W69">
        <f>MEDIAN(W51:W53)</f>
        <v>233.67</v>
      </c>
      <c r="X69">
        <f>AVERAGE(W51:W53)</f>
        <v>228.12666666666667</v>
      </c>
      <c r="Y69">
        <f>AVERAGE(Y33:Y35)</f>
        <v>3.01</v>
      </c>
      <c r="Z69">
        <f>MEDIAN(Z33:Z35)</f>
        <v>309.66000000000003</v>
      </c>
      <c r="AA69">
        <f>AVERAGE(Z33:Z35)</f>
        <v>309.90000000000003</v>
      </c>
      <c r="AB69">
        <f>AVERAGE(AB34:AB36)</f>
        <v>3.03</v>
      </c>
      <c r="AC69">
        <f>MEDIAN(AC34:AC36)</f>
        <v>217.04</v>
      </c>
      <c r="AD69">
        <f>AVERAGE(AC34:AC36)</f>
        <v>214.79</v>
      </c>
      <c r="AE69">
        <f>AVERAGE(AE49:AE51)</f>
        <v>3.0266666666666668</v>
      </c>
      <c r="AF69">
        <f>MEDIAN(AF49:AF51)</f>
        <v>276.01</v>
      </c>
      <c r="AG69">
        <f>AVERAGE(AF49:AF51)</f>
        <v>276.03000000000003</v>
      </c>
      <c r="AH69">
        <f>AVERAGE(AH36:AH38)</f>
        <v>3.0266666666666668</v>
      </c>
      <c r="AI69">
        <f>MEDIAN(AI36:AI38)</f>
        <v>165.46</v>
      </c>
      <c r="AJ69">
        <f>AVERAGE(AI36:AI38)</f>
        <v>177.62</v>
      </c>
      <c r="AK69">
        <f>AVERAGE(AK29:AK31)</f>
        <v>3.02</v>
      </c>
      <c r="AL69">
        <f>MEDIAN(AL29:AL31)</f>
        <v>289.58</v>
      </c>
      <c r="AM69">
        <f>AVERAGE(AL29:AL31)</f>
        <v>284.15666666666669</v>
      </c>
      <c r="AN69">
        <f>AVERAGE(AN34:AN36)</f>
        <v>3</v>
      </c>
      <c r="AO69">
        <f>MEDIAN(AO34:AO36)</f>
        <v>210.02</v>
      </c>
      <c r="AP69">
        <f>AVERAGE(AO34:AO36)</f>
        <v>209.40666666666667</v>
      </c>
      <c r="AQ69">
        <f>AVERAGE(AQ43:AQ45)</f>
        <v>1.5266666666666666</v>
      </c>
      <c r="AR69">
        <f>MEDIAN(AR43:AR45)</f>
        <v>158.78</v>
      </c>
      <c r="AS69">
        <f>AVERAGE(AR43:AR45)</f>
        <v>158.98666666666668</v>
      </c>
      <c r="AT69">
        <f>AVERAGE(AT28:AT30)</f>
        <v>1.53</v>
      </c>
      <c r="AU69">
        <f>MEDIAN(AU28:AU30)</f>
        <v>192.04</v>
      </c>
      <c r="AV69">
        <f>AVERAGE(AU28:AU30)</f>
        <v>191.39333333333332</v>
      </c>
    </row>
    <row r="70" spans="1:48" x14ac:dyDescent="0.2">
      <c r="A70">
        <f>AVERAGE(A24:A25)</f>
        <v>3.51</v>
      </c>
      <c r="B70">
        <f>MEDIAN(B24:B25)</f>
        <v>637.43000000000006</v>
      </c>
      <c r="C70">
        <f>AVERAGE(B24:B25)</f>
        <v>637.43000000000006</v>
      </c>
      <c r="D70">
        <f>AVERAGE(D56:D58)</f>
        <v>3.51</v>
      </c>
      <c r="E70">
        <f>MEDIAN(E56:E58)</f>
        <v>363.12</v>
      </c>
      <c r="F70">
        <f>AVERAGE(E56:E58)</f>
        <v>373.97666666666669</v>
      </c>
      <c r="G70">
        <f>AVERAGE(G38:G40)</f>
        <v>3.52</v>
      </c>
      <c r="H70">
        <f>MEDIAN(H38:H40)</f>
        <v>400.62</v>
      </c>
      <c r="I70">
        <f>AVERAGE(H38:H40)</f>
        <v>420.2166666666667</v>
      </c>
      <c r="J70">
        <f>AVERAGE(J38:J40)</f>
        <v>3.2158650916666667</v>
      </c>
      <c r="K70">
        <f>MEDIAN(K38:K40)</f>
        <v>324.08</v>
      </c>
      <c r="L70">
        <f>AVERAGE(K38:K40)</f>
        <v>327.28666666666663</v>
      </c>
      <c r="M70">
        <f>AVERAGE(M40:M42)</f>
        <v>3.49</v>
      </c>
      <c r="N70">
        <f>MEDIAN(N40:N42)</f>
        <v>267.14</v>
      </c>
      <c r="O70">
        <f>AVERAGE(N40:N42)</f>
        <v>276.53999999999996</v>
      </c>
      <c r="P70">
        <f>AVERAGE(P40:P42)</f>
        <v>3.51</v>
      </c>
      <c r="Q70">
        <f>MEDIAN(Q40:Q42)</f>
        <v>233.55</v>
      </c>
      <c r="R70">
        <f>AVERAGE(Q40:Q42)</f>
        <v>227.96000000000004</v>
      </c>
      <c r="S70">
        <f>AVERAGE(S22:S24)</f>
        <v>3.5</v>
      </c>
      <c r="T70">
        <f>MEDIAN(T22:T24)</f>
        <v>315.35000000000002</v>
      </c>
      <c r="U70">
        <f>AVERAGE(T22:T24)</f>
        <v>310.63666666666671</v>
      </c>
      <c r="V70">
        <f>AVERAGE(V54:V56)</f>
        <v>3.51</v>
      </c>
      <c r="W70">
        <f>MEDIAN(W54:W56)</f>
        <v>256.81</v>
      </c>
      <c r="X70">
        <f>AVERAGE(W54:W56)</f>
        <v>257.76</v>
      </c>
      <c r="Y70">
        <f>AVERAGE(Y36:Y38)</f>
        <v>3.52</v>
      </c>
      <c r="Z70">
        <f>MEDIAN(Z36:Z38)</f>
        <v>380.41</v>
      </c>
      <c r="AA70">
        <f>AVERAGE(Z36:Z38)</f>
        <v>378.47666666666669</v>
      </c>
      <c r="AB70">
        <f>AVERAGE(AB37:AB39)</f>
        <v>3.5033333333333334</v>
      </c>
      <c r="AC70">
        <f>MEDIAN(AC37:AC39)</f>
        <v>252.78</v>
      </c>
      <c r="AD70">
        <f>AVERAGE(AC37:AC39)</f>
        <v>254.42333333333332</v>
      </c>
      <c r="AE70">
        <f>AVERAGE(AE52:AE54)</f>
        <v>3.51</v>
      </c>
      <c r="AF70">
        <f>MEDIAN(AF52:AF54)</f>
        <v>339.25</v>
      </c>
      <c r="AG70">
        <f>AVERAGE(AF52:AF54)</f>
        <v>340.59333333333331</v>
      </c>
      <c r="AH70">
        <f>AVERAGE(AH39:AH41)</f>
        <v>3.51</v>
      </c>
      <c r="AI70">
        <f>MEDIAN(AI39:AI41)</f>
        <v>184.04</v>
      </c>
      <c r="AJ70">
        <f>AVERAGE(AI39:AI41)</f>
        <v>183.16666666666666</v>
      </c>
      <c r="AK70">
        <f>AVERAGE(AK32:AK34)</f>
        <v>3.4933333333333336</v>
      </c>
      <c r="AL70">
        <f>MEDIAN(AL32:AL34)</f>
        <v>346.03</v>
      </c>
      <c r="AM70">
        <f>AVERAGE(AL32:AL34)</f>
        <v>344.43666666666667</v>
      </c>
      <c r="AN70">
        <f>AVERAGE(AN37:AN39)</f>
        <v>3.51</v>
      </c>
      <c r="AO70">
        <f>MEDIAN(AO37:AO39)</f>
        <v>243.08</v>
      </c>
      <c r="AP70">
        <f>AVERAGE(AO37:AO39)</f>
        <v>240.21333333333334</v>
      </c>
      <c r="AQ70">
        <f>AVERAGE(AQ46:AQ49)</f>
        <v>2.0099999999999998</v>
      </c>
      <c r="AR70">
        <f>MEDIAN(AR46:AR49)</f>
        <v>194.72</v>
      </c>
      <c r="AS70">
        <f>AVERAGE(AR46:AR49)</f>
        <v>200.0675</v>
      </c>
      <c r="AT70">
        <f>AVERAGE(AT31:AT33)</f>
        <v>2.0299999999999998</v>
      </c>
      <c r="AU70">
        <f>MEDIAN(AU31:AU33)</f>
        <v>217.91</v>
      </c>
      <c r="AV70">
        <f>AVERAGE(AU31:AU33)</f>
        <v>217.23</v>
      </c>
    </row>
    <row r="71" spans="1:48" x14ac:dyDescent="0.2">
      <c r="J71" s="1">
        <v>3.6944136859999999</v>
      </c>
      <c r="K71">
        <v>419.84</v>
      </c>
      <c r="L71">
        <v>419.84</v>
      </c>
      <c r="M71">
        <f>AVERAGE(M43:M45)</f>
        <v>3.99</v>
      </c>
      <c r="N71">
        <f>MEDIAN(N43:N45)</f>
        <v>339.47</v>
      </c>
      <c r="O71">
        <f>AVERAGE(N43:N45)</f>
        <v>335.66</v>
      </c>
      <c r="P71">
        <f>AVERAGE(P43:P45)</f>
        <v>4.01</v>
      </c>
      <c r="Q71">
        <f>MEDIAN(Q43:Q45)</f>
        <v>282.73</v>
      </c>
      <c r="R71">
        <f>AVERAGE(Q43:Q45)</f>
        <v>283.85999999999996</v>
      </c>
      <c r="S71">
        <f>AVERAGE(S25:S27)</f>
        <v>4.0333333333333341</v>
      </c>
      <c r="T71">
        <f>MEDIAN(T25:T27)</f>
        <v>349.64</v>
      </c>
      <c r="U71">
        <f>AVERAGE(T25:T27)</f>
        <v>350.80333333333334</v>
      </c>
      <c r="V71">
        <f>AVERAGE(V57:V59)</f>
        <v>4.01</v>
      </c>
      <c r="W71">
        <f>MEDIAN(W57:W59)</f>
        <v>271.7</v>
      </c>
      <c r="X71">
        <f>AVERAGE(W57:W59)</f>
        <v>255.74</v>
      </c>
      <c r="Y71">
        <v>4.0199999999999996</v>
      </c>
      <c r="Z71">
        <v>500.54</v>
      </c>
      <c r="AA71">
        <v>500.54</v>
      </c>
      <c r="AB71">
        <f>AVERAGE(AB40:AB42)</f>
        <v>4.043333333333333</v>
      </c>
      <c r="AC71">
        <f>MEDIAN(AC40:AC42)</f>
        <v>328.42</v>
      </c>
      <c r="AD71">
        <f>AVERAGE(AC40:AC42)</f>
        <v>332.70333333333332</v>
      </c>
      <c r="AE71">
        <f>AVERAGE(AE55:AE58)</f>
        <v>3.99</v>
      </c>
      <c r="AF71">
        <f>MEDIAN(AF55:AF58)</f>
        <v>401.16999999999996</v>
      </c>
      <c r="AG71">
        <f>AVERAGE(AF55:AF58)</f>
        <v>401.6</v>
      </c>
      <c r="AH71">
        <f>AVERAGE(AH42:AH44)</f>
        <v>4</v>
      </c>
      <c r="AI71">
        <f>MEDIAN(AI42:AI44)</f>
        <v>234.94</v>
      </c>
      <c r="AJ71">
        <f>AVERAGE(AI42:AI44)</f>
        <v>232.29333333333332</v>
      </c>
      <c r="AK71">
        <f>AVERAGE(AK35:AK37)</f>
        <v>4.0199999999999996</v>
      </c>
      <c r="AL71">
        <f>MEDIAN(AL35:AL37)</f>
        <v>363.61</v>
      </c>
      <c r="AM71">
        <f>AVERAGE(AL35:AL37)</f>
        <v>364.39000000000004</v>
      </c>
      <c r="AN71">
        <f>AVERAGE(AN40:AN42)</f>
        <v>4.04</v>
      </c>
      <c r="AO71">
        <f>MEDIAN(AO40:AO42)</f>
        <v>281.49</v>
      </c>
      <c r="AP71">
        <f>AVERAGE(AO40:AO42)</f>
        <v>283.08333333333331</v>
      </c>
      <c r="AQ71">
        <f>AVERAGE(AQ50:AQ51)</f>
        <v>2.52</v>
      </c>
      <c r="AR71">
        <f>MEDIAN(AR50:AR51)</f>
        <v>254.32</v>
      </c>
      <c r="AS71">
        <f>AVERAGE(AR50:AR51)</f>
        <v>254.32</v>
      </c>
      <c r="AT71">
        <f>AVERAGE(AT34:AT36)</f>
        <v>2.5066666666666664</v>
      </c>
      <c r="AU71">
        <f>MEDIAN(AU34:AU36)</f>
        <v>239.13</v>
      </c>
      <c r="AV71">
        <f>AVERAGE(AU34:AU36)</f>
        <v>235.10000000000002</v>
      </c>
    </row>
    <row r="72" spans="1:48" x14ac:dyDescent="0.2">
      <c r="M72">
        <v>4.49</v>
      </c>
      <c r="N72">
        <v>391.69</v>
      </c>
      <c r="O72">
        <v>391.69</v>
      </c>
      <c r="S72">
        <f>AVERAGE(S28:S30)</f>
        <v>4.5</v>
      </c>
      <c r="T72">
        <f>MEDIAN(T28:T30)</f>
        <v>394.97</v>
      </c>
      <c r="U72">
        <f>AVERAGE(T28:T30)</f>
        <v>411.21333333333331</v>
      </c>
      <c r="AE72">
        <f>AVERAGE(AE59:AE60)</f>
        <v>4.51</v>
      </c>
      <c r="AF72">
        <f>MEDIAN(AF59:AF60)</f>
        <v>627.375</v>
      </c>
      <c r="AG72">
        <f>AVERAGE(AF59:AF60)</f>
        <v>627.375</v>
      </c>
      <c r="AH72">
        <f>AVERAGE(AH45:AH46)</f>
        <v>4.5</v>
      </c>
      <c r="AI72">
        <f>MEDIAN(AI45:AI46)</f>
        <v>331.92500000000001</v>
      </c>
      <c r="AJ72">
        <f>AVERAGE(AI45:AI46)</f>
        <v>331.92500000000001</v>
      </c>
      <c r="AK72">
        <f>AVERAGE(AK38:AK40)</f>
        <v>4.5233333333333334</v>
      </c>
      <c r="AL72">
        <f>MEDIAN(AL38:AL40)</f>
        <v>554.13</v>
      </c>
      <c r="AM72">
        <f>AVERAGE(AL38:AL40)</f>
        <v>560.0333333333333</v>
      </c>
      <c r="AQ72">
        <f>AVERAGE(AQ52:AQ54)</f>
        <v>3.01</v>
      </c>
      <c r="AR72">
        <f>MEDIAN(AR52:AR54)</f>
        <v>303.74</v>
      </c>
      <c r="AS72">
        <f>AVERAGE(AR52:AR54)</f>
        <v>301.45333333333332</v>
      </c>
      <c r="AT72">
        <f>AVERAGE(AT37:AT39)</f>
        <v>3.01</v>
      </c>
      <c r="AU72">
        <f>MEDIAN(AU37:AU39)</f>
        <v>274.79000000000002</v>
      </c>
      <c r="AV72">
        <f>AVERAGE(AU37:AU39)</f>
        <v>272.74333333333334</v>
      </c>
    </row>
    <row r="73" spans="1:48" x14ac:dyDescent="0.2">
      <c r="AQ73">
        <f>AVERAGE(AQ55:AQ57)</f>
        <v>3.53</v>
      </c>
      <c r="AR73">
        <f>MEDIAN(AR55:AR57)</f>
        <v>378.59</v>
      </c>
      <c r="AS73">
        <f>AVERAGE(AR55:AR57)</f>
        <v>371.94666666666666</v>
      </c>
      <c r="AT73">
        <f>AVERAGE(AT40:AT42)</f>
        <v>3.5400000000000005</v>
      </c>
      <c r="AU73">
        <f>MEDIAN(AU40:AU42)</f>
        <v>327.35000000000002</v>
      </c>
      <c r="AV73">
        <f>AVERAGE(AU40:AU42)</f>
        <v>329.54</v>
      </c>
    </row>
    <row r="74" spans="1:48" x14ac:dyDescent="0.2">
      <c r="AQ74">
        <f>AVERAGE(AQ58:AQ60)</f>
        <v>4.05</v>
      </c>
      <c r="AR74">
        <f>MEDIAN(AR58:AR60)</f>
        <v>373.71</v>
      </c>
      <c r="AS74">
        <f>AVERAGE(AR58:AR60)</f>
        <v>360.3866666666666</v>
      </c>
    </row>
    <row r="75" spans="1:48" x14ac:dyDescent="0.2">
      <c r="AQ75">
        <f>AVERAGE(AQ61:AQ63)</f>
        <v>4.51</v>
      </c>
      <c r="AR75">
        <f>MEDIAN(AR61:AR63)</f>
        <v>327.38</v>
      </c>
      <c r="AS75">
        <f>AVERAGE(AR61:AR63)</f>
        <v>329.26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workbookViewId="0">
      <selection activeCell="C15" sqref="C15"/>
    </sheetView>
  </sheetViews>
  <sheetFormatPr baseColWidth="10" defaultRowHeight="16" x14ac:dyDescent="0.2"/>
  <sheetData>
    <row r="1" spans="1:7" x14ac:dyDescent="0.2">
      <c r="A1" t="s">
        <v>21</v>
      </c>
      <c r="B1" t="s">
        <v>61</v>
      </c>
      <c r="C1" t="s">
        <v>86</v>
      </c>
      <c r="D1" t="s">
        <v>87</v>
      </c>
      <c r="E1" t="s">
        <v>26</v>
      </c>
      <c r="F1" t="s">
        <v>60</v>
      </c>
      <c r="G1" t="s">
        <v>97</v>
      </c>
    </row>
    <row r="2" spans="1:7" x14ac:dyDescent="0.2">
      <c r="A2">
        <v>0.48666666666666664</v>
      </c>
      <c r="B2">
        <v>155.64000000000001</v>
      </c>
      <c r="C2" s="4">
        <v>5.0875548000000004</v>
      </c>
      <c r="D2" s="4">
        <f t="shared" ref="D2:D33" si="0">B2-C2</f>
        <v>150.55244520000002</v>
      </c>
      <c r="E2" t="s">
        <v>65</v>
      </c>
      <c r="F2" t="s">
        <v>20</v>
      </c>
      <c r="G2">
        <v>0.5</v>
      </c>
    </row>
    <row r="3" spans="1:7" x14ac:dyDescent="0.2">
      <c r="A3">
        <v>0.49</v>
      </c>
      <c r="B3">
        <v>190.93333333333331</v>
      </c>
      <c r="C3" s="4">
        <v>5.0096660000000002</v>
      </c>
      <c r="D3" s="4">
        <f t="shared" si="0"/>
        <v>185.9236673333333</v>
      </c>
      <c r="E3" t="s">
        <v>66</v>
      </c>
      <c r="F3" t="s">
        <v>20</v>
      </c>
      <c r="G3">
        <v>0.5</v>
      </c>
    </row>
    <row r="4" spans="1:7" x14ac:dyDescent="0.2">
      <c r="A4">
        <v>0.55000000000000004</v>
      </c>
      <c r="B4">
        <v>176.67666666666665</v>
      </c>
      <c r="C4" s="4">
        <v>6.5886844</v>
      </c>
      <c r="D4" s="4">
        <f t="shared" si="0"/>
        <v>170.08798226666664</v>
      </c>
      <c r="E4" t="s">
        <v>67</v>
      </c>
      <c r="F4" t="s">
        <v>20</v>
      </c>
      <c r="G4">
        <v>0.5</v>
      </c>
    </row>
    <row r="5" spans="1:7" x14ac:dyDescent="0.2">
      <c r="A5">
        <v>0.52</v>
      </c>
      <c r="B5">
        <v>169.15666666666667</v>
      </c>
      <c r="C5" s="4">
        <v>3.2925719999999998</v>
      </c>
      <c r="D5" s="4">
        <f t="shared" si="0"/>
        <v>165.86409466666666</v>
      </c>
      <c r="E5" t="s">
        <v>68</v>
      </c>
      <c r="F5" t="s">
        <v>20</v>
      </c>
      <c r="G5">
        <v>0.5</v>
      </c>
    </row>
    <row r="6" spans="1:7" x14ac:dyDescent="0.2">
      <c r="A6">
        <v>0.51</v>
      </c>
      <c r="B6">
        <v>197.52333333333331</v>
      </c>
      <c r="C6" s="4">
        <v>2.7615120000000002</v>
      </c>
      <c r="D6" s="4">
        <f t="shared" si="0"/>
        <v>194.7618213333333</v>
      </c>
      <c r="E6" t="s">
        <v>69</v>
      </c>
      <c r="F6" t="s">
        <v>20</v>
      </c>
      <c r="G6">
        <v>0.5</v>
      </c>
    </row>
    <row r="7" spans="1:7" x14ac:dyDescent="0.2">
      <c r="A7">
        <v>0.51</v>
      </c>
      <c r="B7">
        <v>160.69666666666669</v>
      </c>
      <c r="C7" s="4">
        <v>4.206753857142858</v>
      </c>
      <c r="D7" s="4">
        <f t="shared" si="0"/>
        <v>156.48991280952382</v>
      </c>
      <c r="E7" t="s">
        <v>62</v>
      </c>
      <c r="F7" t="s">
        <v>20</v>
      </c>
      <c r="G7">
        <v>0.5</v>
      </c>
    </row>
    <row r="8" spans="1:7" x14ac:dyDescent="0.2">
      <c r="A8">
        <v>0.51</v>
      </c>
      <c r="B8">
        <v>161.88333333333333</v>
      </c>
      <c r="C8" s="4">
        <v>5.6433976000000001</v>
      </c>
      <c r="D8" s="4">
        <f t="shared" si="0"/>
        <v>156.23993573333331</v>
      </c>
      <c r="E8" t="s">
        <v>63</v>
      </c>
      <c r="F8" t="s">
        <v>20</v>
      </c>
      <c r="G8">
        <v>0.5</v>
      </c>
    </row>
    <row r="9" spans="1:7" x14ac:dyDescent="0.2">
      <c r="A9">
        <v>0.53999999999999992</v>
      </c>
      <c r="B9">
        <v>116.75999999999999</v>
      </c>
      <c r="C9" s="4">
        <v>3.8944399999999999</v>
      </c>
      <c r="D9" s="4">
        <f t="shared" si="0"/>
        <v>112.86555999999999</v>
      </c>
      <c r="E9" t="s">
        <v>64</v>
      </c>
      <c r="F9" t="s">
        <v>20</v>
      </c>
      <c r="G9">
        <v>0.5</v>
      </c>
    </row>
    <row r="10" spans="1:7" x14ac:dyDescent="0.2">
      <c r="A10">
        <v>0.51666666666666672</v>
      </c>
      <c r="B10">
        <v>160.49333333333334</v>
      </c>
      <c r="C10" s="4">
        <v>4.0856215999999996</v>
      </c>
      <c r="D10" s="4">
        <f t="shared" si="0"/>
        <v>156.40771173333334</v>
      </c>
      <c r="E10" t="s">
        <v>65</v>
      </c>
      <c r="F10" t="s">
        <v>19</v>
      </c>
      <c r="G10">
        <v>0.5</v>
      </c>
    </row>
    <row r="11" spans="1:7" x14ac:dyDescent="0.2">
      <c r="A11">
        <v>0.51</v>
      </c>
      <c r="B11">
        <v>174.54</v>
      </c>
      <c r="C11" s="4">
        <v>5.9797355999999997</v>
      </c>
      <c r="D11" s="4">
        <f t="shared" si="0"/>
        <v>168.56026439999999</v>
      </c>
      <c r="E11" t="s">
        <v>66</v>
      </c>
      <c r="F11" t="s">
        <v>19</v>
      </c>
      <c r="G11">
        <v>0.5</v>
      </c>
    </row>
    <row r="12" spans="1:7" x14ac:dyDescent="0.2">
      <c r="A12">
        <v>0.5</v>
      </c>
      <c r="B12">
        <v>168.25666666666666</v>
      </c>
      <c r="C12" s="6">
        <v>4.2067538569999998</v>
      </c>
      <c r="D12" s="4">
        <f t="shared" si="0"/>
        <v>164.04991280966667</v>
      </c>
      <c r="E12" t="s">
        <v>67</v>
      </c>
      <c r="F12" t="s">
        <v>19</v>
      </c>
      <c r="G12">
        <v>0.5</v>
      </c>
    </row>
    <row r="13" spans="1:7" x14ac:dyDescent="0.2">
      <c r="A13">
        <v>0.49</v>
      </c>
      <c r="B13">
        <v>140.59333333333333</v>
      </c>
      <c r="C13" s="4">
        <v>1.805604</v>
      </c>
      <c r="D13" s="4">
        <f t="shared" si="0"/>
        <v>138.78772933333335</v>
      </c>
      <c r="E13" t="s">
        <v>68</v>
      </c>
      <c r="F13" t="s">
        <v>19</v>
      </c>
      <c r="G13">
        <v>0.5</v>
      </c>
    </row>
    <row r="14" spans="1:7" x14ac:dyDescent="0.2">
      <c r="A14">
        <v>0.49</v>
      </c>
      <c r="B14">
        <v>176.14666666666668</v>
      </c>
      <c r="C14" s="4">
        <v>2.513684</v>
      </c>
      <c r="D14" s="4">
        <f t="shared" si="0"/>
        <v>173.63298266666666</v>
      </c>
      <c r="E14" t="s">
        <v>69</v>
      </c>
      <c r="F14" t="s">
        <v>19</v>
      </c>
      <c r="G14">
        <v>0.5</v>
      </c>
    </row>
    <row r="15" spans="1:7" x14ac:dyDescent="0.2">
      <c r="A15">
        <v>0.5</v>
      </c>
      <c r="B15">
        <v>126.58333333333333</v>
      </c>
      <c r="C15" s="4">
        <v>3.5297787999999999</v>
      </c>
      <c r="D15" s="4">
        <f t="shared" si="0"/>
        <v>123.05355453333333</v>
      </c>
      <c r="E15" t="s">
        <v>62</v>
      </c>
      <c r="F15" t="s">
        <v>19</v>
      </c>
      <c r="G15">
        <v>0.5</v>
      </c>
    </row>
    <row r="16" spans="1:7" x14ac:dyDescent="0.2">
      <c r="A16">
        <v>0.52092178899999997</v>
      </c>
      <c r="B16">
        <v>157.51</v>
      </c>
      <c r="C16" s="4">
        <v>5.0025852000000004</v>
      </c>
      <c r="D16" s="4">
        <f t="shared" si="0"/>
        <v>152.50741479999999</v>
      </c>
      <c r="E16" t="s">
        <v>63</v>
      </c>
      <c r="F16" t="s">
        <v>19</v>
      </c>
      <c r="G16">
        <v>0.5</v>
      </c>
    </row>
    <row r="17" spans="1:7" x14ac:dyDescent="0.2">
      <c r="A17">
        <v>0.52500000000000002</v>
      </c>
      <c r="B17">
        <v>131.06</v>
      </c>
      <c r="C17" s="4">
        <v>3.6997179999999998</v>
      </c>
      <c r="D17" s="4">
        <f t="shared" si="0"/>
        <v>127.360282</v>
      </c>
      <c r="E17" t="s">
        <v>64</v>
      </c>
      <c r="F17" t="s">
        <v>19</v>
      </c>
      <c r="G17">
        <v>0.5</v>
      </c>
    </row>
    <row r="18" spans="1:7" x14ac:dyDescent="0.2">
      <c r="A18">
        <v>1.0233333333333332</v>
      </c>
      <c r="B18">
        <v>170.83333333333334</v>
      </c>
      <c r="C18" s="4">
        <v>5.0875548000000004</v>
      </c>
      <c r="D18" s="4">
        <f t="shared" si="0"/>
        <v>165.74577853333335</v>
      </c>
      <c r="E18" t="s">
        <v>65</v>
      </c>
      <c r="F18" t="s">
        <v>20</v>
      </c>
      <c r="G18">
        <v>1</v>
      </c>
    </row>
    <row r="19" spans="1:7" x14ac:dyDescent="0.2">
      <c r="A19">
        <v>1</v>
      </c>
      <c r="B19">
        <v>200.35</v>
      </c>
      <c r="C19" s="4">
        <v>5.0096660000000002</v>
      </c>
      <c r="D19" s="4">
        <f t="shared" si="0"/>
        <v>195.34033399999998</v>
      </c>
      <c r="E19" t="s">
        <v>66</v>
      </c>
      <c r="F19" t="s">
        <v>20</v>
      </c>
      <c r="G19">
        <v>1</v>
      </c>
    </row>
    <row r="20" spans="1:7" x14ac:dyDescent="0.2">
      <c r="A20">
        <v>1</v>
      </c>
      <c r="B20">
        <v>243.27</v>
      </c>
      <c r="C20" s="4">
        <v>6.5886844</v>
      </c>
      <c r="D20" s="4">
        <f t="shared" si="0"/>
        <v>236.6813156</v>
      </c>
      <c r="E20" t="s">
        <v>67</v>
      </c>
      <c r="F20" t="s">
        <v>20</v>
      </c>
      <c r="G20">
        <v>1</v>
      </c>
    </row>
    <row r="21" spans="1:7" x14ac:dyDescent="0.2">
      <c r="A21">
        <v>1.01</v>
      </c>
      <c r="B21">
        <v>251.79999999999998</v>
      </c>
      <c r="C21" s="4">
        <v>3.2925719999999998</v>
      </c>
      <c r="D21" s="4">
        <f t="shared" si="0"/>
        <v>248.50742799999998</v>
      </c>
      <c r="E21" t="s">
        <v>68</v>
      </c>
      <c r="F21" t="s">
        <v>20</v>
      </c>
      <c r="G21">
        <v>1</v>
      </c>
    </row>
    <row r="22" spans="1:7" x14ac:dyDescent="0.2">
      <c r="A22">
        <v>1.04</v>
      </c>
      <c r="B22">
        <v>136.39666666666668</v>
      </c>
      <c r="C22" s="4">
        <v>2.7615120000000002</v>
      </c>
      <c r="D22" s="4">
        <f t="shared" si="0"/>
        <v>133.63515466666666</v>
      </c>
      <c r="E22" t="s">
        <v>69</v>
      </c>
      <c r="F22" t="s">
        <v>20</v>
      </c>
      <c r="G22">
        <v>1</v>
      </c>
    </row>
    <row r="23" spans="1:7" x14ac:dyDescent="0.2">
      <c r="A23">
        <v>1.01</v>
      </c>
      <c r="B23">
        <v>186.47749999999999</v>
      </c>
      <c r="C23" s="4">
        <v>4.206753857142858</v>
      </c>
      <c r="D23" s="4">
        <f t="shared" si="0"/>
        <v>182.27074614285712</v>
      </c>
      <c r="E23" t="s">
        <v>62</v>
      </c>
      <c r="F23" t="s">
        <v>20</v>
      </c>
      <c r="G23">
        <v>1</v>
      </c>
    </row>
    <row r="24" spans="1:7" x14ac:dyDescent="0.2">
      <c r="A24">
        <v>1.0233333333333332</v>
      </c>
      <c r="B24">
        <v>173.36</v>
      </c>
      <c r="C24" s="4">
        <v>5.6433976000000001</v>
      </c>
      <c r="D24" s="4">
        <f t="shared" si="0"/>
        <v>167.7166024</v>
      </c>
      <c r="E24" t="s">
        <v>63</v>
      </c>
      <c r="F24" t="s">
        <v>20</v>
      </c>
      <c r="G24">
        <v>1</v>
      </c>
    </row>
    <row r="25" spans="1:7" x14ac:dyDescent="0.2">
      <c r="A25">
        <v>1.01</v>
      </c>
      <c r="B25">
        <v>127.66333333333334</v>
      </c>
      <c r="C25" s="4">
        <v>3.8944399999999999</v>
      </c>
      <c r="D25" s="4">
        <f t="shared" si="0"/>
        <v>123.76889333333334</v>
      </c>
      <c r="E25" t="s">
        <v>64</v>
      </c>
      <c r="F25" t="s">
        <v>20</v>
      </c>
      <c r="G25">
        <v>1</v>
      </c>
    </row>
    <row r="26" spans="1:7" x14ac:dyDescent="0.2">
      <c r="A26">
        <v>0.98999999999999988</v>
      </c>
      <c r="B26">
        <v>140.00333333333333</v>
      </c>
      <c r="C26" s="4">
        <v>4.0856215999999996</v>
      </c>
      <c r="D26" s="4">
        <f t="shared" si="0"/>
        <v>135.91771173333333</v>
      </c>
      <c r="E26" t="s">
        <v>65</v>
      </c>
      <c r="F26" t="s">
        <v>19</v>
      </c>
      <c r="G26">
        <v>1</v>
      </c>
    </row>
    <row r="27" spans="1:7" x14ac:dyDescent="0.2">
      <c r="A27">
        <v>1.0066666666666666</v>
      </c>
      <c r="B27">
        <v>178.45333333333335</v>
      </c>
      <c r="C27" s="4">
        <v>5.9797355999999997</v>
      </c>
      <c r="D27" s="4">
        <f t="shared" si="0"/>
        <v>172.47359773333335</v>
      </c>
      <c r="E27" t="s">
        <v>66</v>
      </c>
      <c r="F27" t="s">
        <v>19</v>
      </c>
      <c r="G27">
        <v>1</v>
      </c>
    </row>
    <row r="28" spans="1:7" x14ac:dyDescent="0.2">
      <c r="A28">
        <v>1.01</v>
      </c>
      <c r="B28">
        <v>147.61666666666667</v>
      </c>
      <c r="C28" s="6">
        <v>4.2067538569999998</v>
      </c>
      <c r="D28" s="4">
        <f t="shared" si="0"/>
        <v>143.40991280966668</v>
      </c>
      <c r="E28" t="s">
        <v>67</v>
      </c>
      <c r="F28" t="s">
        <v>19</v>
      </c>
      <c r="G28">
        <v>1</v>
      </c>
    </row>
    <row r="29" spans="1:7" x14ac:dyDescent="0.2">
      <c r="A29">
        <v>1.01</v>
      </c>
      <c r="B29">
        <v>238.28666666666663</v>
      </c>
      <c r="C29" s="4">
        <v>1.805604</v>
      </c>
      <c r="D29" s="4">
        <f t="shared" si="0"/>
        <v>236.48106266666665</v>
      </c>
      <c r="E29" t="s">
        <v>68</v>
      </c>
      <c r="F29" t="s">
        <v>19</v>
      </c>
      <c r="G29">
        <v>1</v>
      </c>
    </row>
    <row r="30" spans="1:7" x14ac:dyDescent="0.2">
      <c r="A30">
        <v>1</v>
      </c>
      <c r="B30">
        <v>180.24</v>
      </c>
      <c r="C30" s="4">
        <v>2.513684</v>
      </c>
      <c r="D30" s="4">
        <f t="shared" si="0"/>
        <v>177.726316</v>
      </c>
      <c r="E30" t="s">
        <v>69</v>
      </c>
      <c r="F30" t="s">
        <v>19</v>
      </c>
      <c r="G30">
        <v>1</v>
      </c>
    </row>
    <row r="31" spans="1:7" x14ac:dyDescent="0.2">
      <c r="A31">
        <v>1.02</v>
      </c>
      <c r="B31">
        <v>189.59666666666666</v>
      </c>
      <c r="C31" s="4">
        <v>3.5297787999999999</v>
      </c>
      <c r="D31" s="4">
        <f t="shared" si="0"/>
        <v>186.06688786666666</v>
      </c>
      <c r="E31" t="s">
        <v>62</v>
      </c>
      <c r="F31" t="s">
        <v>19</v>
      </c>
      <c r="G31">
        <v>1</v>
      </c>
    </row>
    <row r="32" spans="1:7" x14ac:dyDescent="0.2">
      <c r="A32">
        <v>0.96451147633333345</v>
      </c>
      <c r="B32">
        <v>175.41</v>
      </c>
      <c r="C32" s="4">
        <v>5.0025852000000004</v>
      </c>
      <c r="D32" s="4">
        <f t="shared" si="0"/>
        <v>170.4074148</v>
      </c>
      <c r="E32" t="s">
        <v>63</v>
      </c>
      <c r="F32" t="s">
        <v>19</v>
      </c>
      <c r="G32">
        <v>1</v>
      </c>
    </row>
    <row r="33" spans="1:7" x14ac:dyDescent="0.2">
      <c r="A33">
        <v>1.01</v>
      </c>
      <c r="B33">
        <v>121.34</v>
      </c>
      <c r="C33" s="4">
        <v>3.6997179999999998</v>
      </c>
      <c r="D33" s="4">
        <f t="shared" si="0"/>
        <v>117.640282</v>
      </c>
      <c r="E33" t="s">
        <v>64</v>
      </c>
      <c r="F33" t="s">
        <v>19</v>
      </c>
      <c r="G33">
        <v>1</v>
      </c>
    </row>
    <row r="34" spans="1:7" x14ac:dyDescent="0.2">
      <c r="A34">
        <v>1.53</v>
      </c>
      <c r="B34">
        <v>173.89666666666665</v>
      </c>
      <c r="C34" s="4">
        <v>5.0875548000000004</v>
      </c>
      <c r="D34" s="4">
        <f t="shared" ref="D34:D65" si="1">B34-C34</f>
        <v>168.80911186666665</v>
      </c>
      <c r="E34" t="s">
        <v>65</v>
      </c>
      <c r="F34" t="s">
        <v>20</v>
      </c>
      <c r="G34">
        <v>1.5</v>
      </c>
    </row>
    <row r="35" spans="1:7" x14ac:dyDescent="0.2">
      <c r="A35">
        <v>1.5200000000000002</v>
      </c>
      <c r="B35">
        <v>215.18333333333331</v>
      </c>
      <c r="C35" s="4">
        <v>5.0096660000000002</v>
      </c>
      <c r="D35" s="4">
        <f t="shared" si="1"/>
        <v>210.1736673333333</v>
      </c>
      <c r="E35" t="s">
        <v>66</v>
      </c>
      <c r="F35" t="s">
        <v>20</v>
      </c>
      <c r="G35">
        <v>1.5</v>
      </c>
    </row>
    <row r="36" spans="1:7" x14ac:dyDescent="0.2">
      <c r="A36">
        <v>1.5066666666666666</v>
      </c>
      <c r="B36">
        <v>200.63</v>
      </c>
      <c r="C36" s="4">
        <v>6.5886844</v>
      </c>
      <c r="D36" s="4">
        <f t="shared" si="1"/>
        <v>194.04131559999999</v>
      </c>
      <c r="E36" t="s">
        <v>67</v>
      </c>
      <c r="F36" t="s">
        <v>20</v>
      </c>
      <c r="G36">
        <v>1.5</v>
      </c>
    </row>
    <row r="37" spans="1:7" x14ac:dyDescent="0.2">
      <c r="A37">
        <v>1.51</v>
      </c>
      <c r="B37">
        <v>188.69666666666663</v>
      </c>
      <c r="C37" s="4">
        <v>3.2925719999999998</v>
      </c>
      <c r="D37" s="4">
        <f t="shared" si="1"/>
        <v>185.40409466666662</v>
      </c>
      <c r="E37" t="s">
        <v>68</v>
      </c>
      <c r="F37" t="s">
        <v>20</v>
      </c>
      <c r="G37">
        <v>1.5</v>
      </c>
    </row>
    <row r="38" spans="1:7" x14ac:dyDescent="0.2">
      <c r="A38">
        <v>1.5266666666666666</v>
      </c>
      <c r="B38">
        <v>158.98666666666668</v>
      </c>
      <c r="C38" s="4">
        <v>2.7615120000000002</v>
      </c>
      <c r="D38" s="4">
        <f t="shared" si="1"/>
        <v>156.22515466666667</v>
      </c>
      <c r="E38" t="s">
        <v>69</v>
      </c>
      <c r="F38" t="s">
        <v>20</v>
      </c>
      <c r="G38">
        <v>1.5</v>
      </c>
    </row>
    <row r="39" spans="1:7" x14ac:dyDescent="0.2">
      <c r="A39">
        <v>1.5066666666666666</v>
      </c>
      <c r="B39">
        <v>212.11666666666667</v>
      </c>
      <c r="C39" s="4">
        <v>4.206753857142858</v>
      </c>
      <c r="D39" s="4">
        <f t="shared" si="1"/>
        <v>207.9099128095238</v>
      </c>
      <c r="E39" t="s">
        <v>62</v>
      </c>
      <c r="F39" t="s">
        <v>20</v>
      </c>
      <c r="G39">
        <v>1.5</v>
      </c>
    </row>
    <row r="40" spans="1:7" x14ac:dyDescent="0.2">
      <c r="A40">
        <v>1.4866666666666666</v>
      </c>
      <c r="B40">
        <v>202.22333333333333</v>
      </c>
      <c r="C40" s="4">
        <v>5.6433976000000001</v>
      </c>
      <c r="D40" s="4">
        <f t="shared" si="1"/>
        <v>196.57993573333334</v>
      </c>
      <c r="E40" t="s">
        <v>63</v>
      </c>
      <c r="F40" t="s">
        <v>20</v>
      </c>
      <c r="G40">
        <v>1.5</v>
      </c>
    </row>
    <row r="41" spans="1:7" x14ac:dyDescent="0.2">
      <c r="A41">
        <v>1.5033333333333332</v>
      </c>
      <c r="B41">
        <v>139.63999999999999</v>
      </c>
      <c r="C41" s="4">
        <v>3.8944399999999999</v>
      </c>
      <c r="D41" s="4">
        <f t="shared" si="1"/>
        <v>135.74555999999998</v>
      </c>
      <c r="E41" t="s">
        <v>64</v>
      </c>
      <c r="F41" t="s">
        <v>20</v>
      </c>
      <c r="G41">
        <v>1.5</v>
      </c>
    </row>
    <row r="42" spans="1:7" x14ac:dyDescent="0.2">
      <c r="A42">
        <v>1.51</v>
      </c>
      <c r="B42">
        <v>154.13666666666666</v>
      </c>
      <c r="C42" s="4">
        <v>4.0856215999999996</v>
      </c>
      <c r="D42" s="4">
        <f t="shared" si="1"/>
        <v>150.05104506666666</v>
      </c>
      <c r="E42" t="s">
        <v>65</v>
      </c>
      <c r="F42" t="s">
        <v>19</v>
      </c>
      <c r="G42">
        <v>1.5</v>
      </c>
    </row>
    <row r="43" spans="1:7" x14ac:dyDescent="0.2">
      <c r="A43">
        <v>1.5200000000000002</v>
      </c>
      <c r="B43">
        <v>191.91333333333333</v>
      </c>
      <c r="C43" s="4">
        <v>5.9797355999999997</v>
      </c>
      <c r="D43" s="4">
        <f t="shared" si="1"/>
        <v>185.93359773333333</v>
      </c>
      <c r="E43" t="s">
        <v>66</v>
      </c>
      <c r="F43" t="s">
        <v>19</v>
      </c>
      <c r="G43">
        <v>1.5</v>
      </c>
    </row>
    <row r="44" spans="1:7" x14ac:dyDescent="0.2">
      <c r="A44">
        <v>1.51</v>
      </c>
      <c r="B44">
        <v>145.53</v>
      </c>
      <c r="C44" s="6">
        <v>4.2067538569999998</v>
      </c>
      <c r="D44" s="4">
        <f t="shared" si="1"/>
        <v>141.32324614300001</v>
      </c>
      <c r="E44" t="s">
        <v>67</v>
      </c>
      <c r="F44" t="s">
        <v>19</v>
      </c>
      <c r="G44">
        <v>1.5</v>
      </c>
    </row>
    <row r="45" spans="1:7" x14ac:dyDescent="0.2">
      <c r="A45">
        <v>1.5366666666666668</v>
      </c>
      <c r="B45">
        <v>169.95666666666668</v>
      </c>
      <c r="C45" s="4">
        <v>1.805604</v>
      </c>
      <c r="D45" s="4">
        <f t="shared" si="1"/>
        <v>168.15106266666669</v>
      </c>
      <c r="E45" t="s">
        <v>68</v>
      </c>
      <c r="F45" t="s">
        <v>19</v>
      </c>
      <c r="G45">
        <v>1.5</v>
      </c>
    </row>
    <row r="46" spans="1:7" x14ac:dyDescent="0.2">
      <c r="A46">
        <v>1.53</v>
      </c>
      <c r="B46">
        <v>191.39333333333332</v>
      </c>
      <c r="C46" s="4">
        <v>2.513684</v>
      </c>
      <c r="D46" s="4">
        <f t="shared" si="1"/>
        <v>188.8796493333333</v>
      </c>
      <c r="E46" t="s">
        <v>69</v>
      </c>
      <c r="F46" t="s">
        <v>19</v>
      </c>
      <c r="G46">
        <v>1.5</v>
      </c>
    </row>
    <row r="47" spans="1:7" x14ac:dyDescent="0.2">
      <c r="A47">
        <v>1.5200000000000002</v>
      </c>
      <c r="B47">
        <v>216.86</v>
      </c>
      <c r="C47" s="4">
        <v>3.5297787999999999</v>
      </c>
      <c r="D47" s="4">
        <f t="shared" si="1"/>
        <v>213.33022120000001</v>
      </c>
      <c r="E47" t="s">
        <v>62</v>
      </c>
      <c r="F47" t="s">
        <v>19</v>
      </c>
      <c r="G47">
        <v>1.5</v>
      </c>
    </row>
    <row r="48" spans="1:7" x14ac:dyDescent="0.2">
      <c r="A48">
        <v>1.4125033963333333</v>
      </c>
      <c r="B48">
        <v>176.36333333333332</v>
      </c>
      <c r="C48" s="4">
        <v>5.0025852000000004</v>
      </c>
      <c r="D48" s="4">
        <f t="shared" si="1"/>
        <v>171.36074813333332</v>
      </c>
      <c r="E48" t="s">
        <v>63</v>
      </c>
      <c r="F48" t="s">
        <v>19</v>
      </c>
      <c r="G48">
        <v>1.5</v>
      </c>
    </row>
    <row r="49" spans="1:7" x14ac:dyDescent="0.2">
      <c r="A49">
        <v>1.51</v>
      </c>
      <c r="B49">
        <v>132.41</v>
      </c>
      <c r="C49" s="4">
        <v>3.6997179999999998</v>
      </c>
      <c r="D49" s="4">
        <f t="shared" si="1"/>
        <v>128.71028200000001</v>
      </c>
      <c r="E49" t="s">
        <v>64</v>
      </c>
      <c r="F49" t="s">
        <v>19</v>
      </c>
      <c r="G49">
        <v>1.5</v>
      </c>
    </row>
    <row r="50" spans="1:7" x14ac:dyDescent="0.2">
      <c r="A50">
        <v>2.04</v>
      </c>
      <c r="B50">
        <v>193.17</v>
      </c>
      <c r="C50" s="4">
        <v>5.0875548000000004</v>
      </c>
      <c r="D50" s="4">
        <f t="shared" si="1"/>
        <v>188.0824452</v>
      </c>
      <c r="E50" t="s">
        <v>65</v>
      </c>
      <c r="F50" t="s">
        <v>20</v>
      </c>
      <c r="G50">
        <v>2</v>
      </c>
    </row>
    <row r="51" spans="1:7" x14ac:dyDescent="0.2">
      <c r="A51">
        <v>2.0699999999999998</v>
      </c>
      <c r="B51">
        <v>235.19666666666663</v>
      </c>
      <c r="C51" s="4">
        <v>5.0096660000000002</v>
      </c>
      <c r="D51" s="4">
        <f t="shared" si="1"/>
        <v>230.18700066666662</v>
      </c>
      <c r="E51" t="s">
        <v>66</v>
      </c>
      <c r="F51" t="s">
        <v>20</v>
      </c>
      <c r="G51">
        <v>2</v>
      </c>
    </row>
    <row r="52" spans="1:7" x14ac:dyDescent="0.2">
      <c r="A52">
        <v>2</v>
      </c>
      <c r="B52">
        <v>223.25333333333333</v>
      </c>
      <c r="C52" s="4">
        <v>6.5886844</v>
      </c>
      <c r="D52" s="4">
        <f t="shared" si="1"/>
        <v>216.66464893333332</v>
      </c>
      <c r="E52" t="s">
        <v>67</v>
      </c>
      <c r="F52" t="s">
        <v>20</v>
      </c>
      <c r="G52">
        <v>2</v>
      </c>
    </row>
    <row r="53" spans="1:7" x14ac:dyDescent="0.2">
      <c r="A53">
        <v>2.04</v>
      </c>
      <c r="B53">
        <v>207.10333333333332</v>
      </c>
      <c r="C53" s="4">
        <v>3.2925719999999998</v>
      </c>
      <c r="D53" s="4">
        <f t="shared" si="1"/>
        <v>203.81076133333332</v>
      </c>
      <c r="E53" t="s">
        <v>68</v>
      </c>
      <c r="F53" t="s">
        <v>20</v>
      </c>
      <c r="G53">
        <v>2</v>
      </c>
    </row>
    <row r="54" spans="1:7" x14ac:dyDescent="0.2">
      <c r="A54">
        <v>2.0099999999999998</v>
      </c>
      <c r="B54">
        <v>200.0675</v>
      </c>
      <c r="C54" s="4">
        <v>2.7615120000000002</v>
      </c>
      <c r="D54" s="4">
        <f t="shared" si="1"/>
        <v>197.30598799999999</v>
      </c>
      <c r="E54" t="s">
        <v>69</v>
      </c>
      <c r="F54" t="s">
        <v>20</v>
      </c>
      <c r="G54">
        <v>2</v>
      </c>
    </row>
    <row r="55" spans="1:7" x14ac:dyDescent="0.2">
      <c r="A55">
        <v>2.0099999999999998</v>
      </c>
      <c r="B55">
        <v>262.14</v>
      </c>
      <c r="C55" s="4">
        <v>4.206753857142858</v>
      </c>
      <c r="D55" s="4">
        <f t="shared" si="1"/>
        <v>257.93324614285712</v>
      </c>
      <c r="E55" t="s">
        <v>62</v>
      </c>
      <c r="F55" t="s">
        <v>20</v>
      </c>
      <c r="G55">
        <v>2</v>
      </c>
    </row>
    <row r="56" spans="1:7" x14ac:dyDescent="0.2">
      <c r="A56">
        <v>2</v>
      </c>
      <c r="B56">
        <v>239.4366666666667</v>
      </c>
      <c r="C56" s="4">
        <v>5.6433976000000001</v>
      </c>
      <c r="D56" s="4">
        <f t="shared" si="1"/>
        <v>233.79326906666671</v>
      </c>
      <c r="E56" t="s">
        <v>63</v>
      </c>
      <c r="F56" t="s">
        <v>20</v>
      </c>
      <c r="G56">
        <v>2</v>
      </c>
    </row>
    <row r="57" spans="1:7" x14ac:dyDescent="0.2">
      <c r="A57">
        <v>2.04</v>
      </c>
      <c r="B57">
        <v>161.12</v>
      </c>
      <c r="C57" s="4">
        <v>3.8944399999999999</v>
      </c>
      <c r="D57" s="4">
        <f t="shared" si="1"/>
        <v>157.22556</v>
      </c>
      <c r="E57" t="s">
        <v>64</v>
      </c>
      <c r="F57" t="s">
        <v>20</v>
      </c>
      <c r="G57">
        <v>2</v>
      </c>
    </row>
    <row r="58" spans="1:7" x14ac:dyDescent="0.2">
      <c r="A58">
        <v>2.0333333333333332</v>
      </c>
      <c r="B58">
        <v>170.87666666666667</v>
      </c>
      <c r="C58" s="4">
        <v>4.0856215999999996</v>
      </c>
      <c r="D58" s="4">
        <f t="shared" si="1"/>
        <v>166.79104506666667</v>
      </c>
      <c r="E58" t="s">
        <v>65</v>
      </c>
      <c r="F58" t="s">
        <v>19</v>
      </c>
      <c r="G58">
        <v>2</v>
      </c>
    </row>
    <row r="59" spans="1:7" x14ac:dyDescent="0.2">
      <c r="A59">
        <v>2.02</v>
      </c>
      <c r="B59">
        <v>187.10333333333332</v>
      </c>
      <c r="C59" s="4">
        <v>5.9797355999999997</v>
      </c>
      <c r="D59" s="4">
        <f t="shared" si="1"/>
        <v>181.12359773333333</v>
      </c>
      <c r="E59" t="s">
        <v>66</v>
      </c>
      <c r="F59" t="s">
        <v>19</v>
      </c>
      <c r="G59">
        <v>2</v>
      </c>
    </row>
    <row r="60" spans="1:7" x14ac:dyDescent="0.2">
      <c r="A60">
        <v>1.99</v>
      </c>
      <c r="B60">
        <v>146.46333333333334</v>
      </c>
      <c r="C60" s="6">
        <v>4.2067538569999998</v>
      </c>
      <c r="D60" s="4">
        <f t="shared" si="1"/>
        <v>142.25657947633334</v>
      </c>
      <c r="E60" t="s">
        <v>67</v>
      </c>
      <c r="F60" t="s">
        <v>19</v>
      </c>
      <c r="G60">
        <v>2</v>
      </c>
    </row>
    <row r="61" spans="1:7" x14ac:dyDescent="0.2">
      <c r="A61">
        <v>2</v>
      </c>
      <c r="B61">
        <v>168.08666666666667</v>
      </c>
      <c r="C61" s="4">
        <v>1.805604</v>
      </c>
      <c r="D61" s="4">
        <f t="shared" si="1"/>
        <v>166.28106266666668</v>
      </c>
      <c r="E61" t="s">
        <v>68</v>
      </c>
      <c r="F61" t="s">
        <v>19</v>
      </c>
      <c r="G61">
        <v>2</v>
      </c>
    </row>
    <row r="62" spans="1:7" x14ac:dyDescent="0.2">
      <c r="A62">
        <v>2.0299999999999998</v>
      </c>
      <c r="B62">
        <v>217.23</v>
      </c>
      <c r="C62" s="4">
        <v>2.513684</v>
      </c>
      <c r="D62" s="4">
        <f t="shared" si="1"/>
        <v>214.71631599999998</v>
      </c>
      <c r="E62" t="s">
        <v>69</v>
      </c>
      <c r="F62" t="s">
        <v>19</v>
      </c>
      <c r="G62">
        <v>2</v>
      </c>
    </row>
    <row r="63" spans="1:7" x14ac:dyDescent="0.2">
      <c r="A63">
        <v>2</v>
      </c>
      <c r="B63">
        <v>248.58333333333334</v>
      </c>
      <c r="C63" s="4">
        <v>3.5297787999999999</v>
      </c>
      <c r="D63" s="4">
        <f t="shared" si="1"/>
        <v>245.05355453333334</v>
      </c>
      <c r="E63" t="s">
        <v>62</v>
      </c>
      <c r="F63" t="s">
        <v>19</v>
      </c>
      <c r="G63">
        <v>2</v>
      </c>
    </row>
    <row r="64" spans="1:7" x14ac:dyDescent="0.2">
      <c r="A64">
        <v>1.8708535116666667</v>
      </c>
      <c r="B64">
        <v>203.97666666666666</v>
      </c>
      <c r="C64" s="4">
        <v>5.0025852000000004</v>
      </c>
      <c r="D64" s="4">
        <f t="shared" si="1"/>
        <v>198.97408146666666</v>
      </c>
      <c r="E64" t="s">
        <v>63</v>
      </c>
      <c r="F64" t="s">
        <v>19</v>
      </c>
      <c r="G64">
        <v>2</v>
      </c>
    </row>
    <row r="65" spans="1:7" x14ac:dyDescent="0.2">
      <c r="A65">
        <v>2.0099999999999998</v>
      </c>
      <c r="B65">
        <v>140.97333333333333</v>
      </c>
      <c r="C65" s="4">
        <v>3.6997179999999998</v>
      </c>
      <c r="D65" s="4">
        <f t="shared" si="1"/>
        <v>137.27361533333334</v>
      </c>
      <c r="E65" t="s">
        <v>64</v>
      </c>
      <c r="F65" t="s">
        <v>19</v>
      </c>
      <c r="G65">
        <v>2</v>
      </c>
    </row>
    <row r="66" spans="1:7" x14ac:dyDescent="0.2">
      <c r="A66">
        <v>2.4966666666666666</v>
      </c>
      <c r="B66">
        <v>214.63666666666666</v>
      </c>
      <c r="C66" s="4">
        <v>5.0875548000000004</v>
      </c>
      <c r="D66" s="4">
        <f t="shared" ref="D66:D97" si="2">B66-C66</f>
        <v>209.54911186666666</v>
      </c>
      <c r="E66" t="s">
        <v>65</v>
      </c>
      <c r="F66" t="s">
        <v>20</v>
      </c>
      <c r="G66">
        <v>2.5</v>
      </c>
    </row>
    <row r="67" spans="1:7" x14ac:dyDescent="0.2">
      <c r="A67">
        <v>2.54</v>
      </c>
      <c r="B67">
        <v>262.78000000000003</v>
      </c>
      <c r="C67" s="4">
        <v>5.0096660000000002</v>
      </c>
      <c r="D67" s="4">
        <f t="shared" si="2"/>
        <v>257.77033400000005</v>
      </c>
      <c r="E67" t="s">
        <v>66</v>
      </c>
      <c r="F67" t="s">
        <v>20</v>
      </c>
      <c r="G67">
        <v>2.5</v>
      </c>
    </row>
    <row r="68" spans="1:7" x14ac:dyDescent="0.2">
      <c r="A68">
        <v>2.5133333333333332</v>
      </c>
      <c r="B68">
        <v>236.58333333333334</v>
      </c>
      <c r="C68" s="4">
        <v>6.5886844</v>
      </c>
      <c r="D68" s="4">
        <f t="shared" si="2"/>
        <v>229.99464893333334</v>
      </c>
      <c r="E68" t="s">
        <v>67</v>
      </c>
      <c r="F68" t="s">
        <v>20</v>
      </c>
      <c r="G68">
        <v>2.5</v>
      </c>
    </row>
    <row r="69" spans="1:7" x14ac:dyDescent="0.2">
      <c r="A69">
        <v>2.5099999999999998</v>
      </c>
      <c r="B69">
        <v>234.23666666666668</v>
      </c>
      <c r="C69" s="4">
        <v>3.2925719999999998</v>
      </c>
      <c r="D69" s="4">
        <f t="shared" si="2"/>
        <v>230.94409466666667</v>
      </c>
      <c r="E69" t="s">
        <v>68</v>
      </c>
      <c r="F69" t="s">
        <v>20</v>
      </c>
      <c r="G69">
        <v>2.5</v>
      </c>
    </row>
    <row r="70" spans="1:7" x14ac:dyDescent="0.2">
      <c r="A70">
        <v>2.52</v>
      </c>
      <c r="B70">
        <v>254.32</v>
      </c>
      <c r="C70" s="4">
        <v>2.7615120000000002</v>
      </c>
      <c r="D70" s="4">
        <f t="shared" si="2"/>
        <v>251.55848799999998</v>
      </c>
      <c r="E70" t="s">
        <v>69</v>
      </c>
      <c r="F70" t="s">
        <v>20</v>
      </c>
      <c r="G70">
        <v>2.5</v>
      </c>
    </row>
    <row r="71" spans="1:7" x14ac:dyDescent="0.2">
      <c r="A71">
        <v>2.5099999999999998</v>
      </c>
      <c r="B71">
        <v>334.19666666666666</v>
      </c>
      <c r="C71" s="4">
        <v>4.206753857142858</v>
      </c>
      <c r="D71" s="4">
        <f t="shared" si="2"/>
        <v>329.98991280952379</v>
      </c>
      <c r="E71" t="s">
        <v>62</v>
      </c>
      <c r="F71" t="s">
        <v>20</v>
      </c>
      <c r="G71">
        <v>2.5</v>
      </c>
    </row>
    <row r="72" spans="1:7" x14ac:dyDescent="0.2">
      <c r="A72">
        <v>2.48</v>
      </c>
      <c r="B72">
        <v>276.73666666666668</v>
      </c>
      <c r="C72" s="4">
        <v>5.6433976000000001</v>
      </c>
      <c r="D72" s="4">
        <f t="shared" si="2"/>
        <v>271.09326906666666</v>
      </c>
      <c r="E72" t="s">
        <v>63</v>
      </c>
      <c r="F72" t="s">
        <v>20</v>
      </c>
      <c r="G72">
        <v>2.5</v>
      </c>
    </row>
    <row r="73" spans="1:7" x14ac:dyDescent="0.2">
      <c r="A73">
        <v>2.52</v>
      </c>
      <c r="B73">
        <v>187.50666666666666</v>
      </c>
      <c r="C73" s="4">
        <v>3.8944399999999999</v>
      </c>
      <c r="D73" s="4">
        <f t="shared" si="2"/>
        <v>183.61222666666666</v>
      </c>
      <c r="E73" t="s">
        <v>64</v>
      </c>
      <c r="F73" t="s">
        <v>20</v>
      </c>
      <c r="G73">
        <v>2.5</v>
      </c>
    </row>
    <row r="74" spans="1:7" x14ac:dyDescent="0.2">
      <c r="A74">
        <v>2.5099999999999998</v>
      </c>
      <c r="B74">
        <v>201.62666666666669</v>
      </c>
      <c r="C74" s="4">
        <v>4.0856215999999996</v>
      </c>
      <c r="D74" s="4">
        <f t="shared" si="2"/>
        <v>197.5410450666667</v>
      </c>
      <c r="E74" t="s">
        <v>65</v>
      </c>
      <c r="F74" t="s">
        <v>19</v>
      </c>
      <c r="G74">
        <v>2.5</v>
      </c>
    </row>
    <row r="75" spans="1:7" x14ac:dyDescent="0.2">
      <c r="A75">
        <v>2.5066666666666664</v>
      </c>
      <c r="B75">
        <v>208.47666666666666</v>
      </c>
      <c r="C75" s="4">
        <v>5.9797355999999997</v>
      </c>
      <c r="D75" s="4">
        <f t="shared" si="2"/>
        <v>202.49693106666666</v>
      </c>
      <c r="E75" t="s">
        <v>66</v>
      </c>
      <c r="F75" t="s">
        <v>19</v>
      </c>
      <c r="G75">
        <v>2.5</v>
      </c>
    </row>
    <row r="76" spans="1:7" x14ac:dyDescent="0.2">
      <c r="A76">
        <v>2.5133333333333332</v>
      </c>
      <c r="B76">
        <v>162.62666666666667</v>
      </c>
      <c r="C76" s="6">
        <v>4.2067538569999998</v>
      </c>
      <c r="D76" s="4">
        <f t="shared" si="2"/>
        <v>158.41991280966667</v>
      </c>
      <c r="E76" t="s">
        <v>67</v>
      </c>
      <c r="F76" t="s">
        <v>19</v>
      </c>
      <c r="G76">
        <v>2.5</v>
      </c>
    </row>
    <row r="77" spans="1:7" x14ac:dyDescent="0.2">
      <c r="A77">
        <v>2.5299999999999998</v>
      </c>
      <c r="B77">
        <v>189.75</v>
      </c>
      <c r="C77" s="4">
        <v>1.805604</v>
      </c>
      <c r="D77" s="4">
        <f t="shared" si="2"/>
        <v>187.94439600000001</v>
      </c>
      <c r="E77" t="s">
        <v>68</v>
      </c>
      <c r="F77" t="s">
        <v>19</v>
      </c>
      <c r="G77">
        <v>2.5</v>
      </c>
    </row>
    <row r="78" spans="1:7" x14ac:dyDescent="0.2">
      <c r="A78">
        <v>2.5066666666666664</v>
      </c>
      <c r="B78">
        <v>235.10000000000002</v>
      </c>
      <c r="C78" s="4">
        <v>2.513684</v>
      </c>
      <c r="D78" s="4">
        <f t="shared" si="2"/>
        <v>232.58631600000001</v>
      </c>
      <c r="E78" t="s">
        <v>69</v>
      </c>
      <c r="F78" t="s">
        <v>19</v>
      </c>
      <c r="G78">
        <v>2.5</v>
      </c>
    </row>
    <row r="79" spans="1:7" x14ac:dyDescent="0.2">
      <c r="A79">
        <v>2.5</v>
      </c>
      <c r="B79">
        <v>290.13666666666666</v>
      </c>
      <c r="C79" s="4">
        <v>3.5297787999999999</v>
      </c>
      <c r="D79" s="4">
        <f t="shared" si="2"/>
        <v>286.60688786666668</v>
      </c>
      <c r="E79" t="s">
        <v>62</v>
      </c>
      <c r="F79" t="s">
        <v>19</v>
      </c>
      <c r="G79">
        <v>2.5</v>
      </c>
    </row>
    <row r="80" spans="1:7" x14ac:dyDescent="0.2">
      <c r="A80">
        <v>2.3346416786666668</v>
      </c>
      <c r="B80">
        <v>251.22</v>
      </c>
      <c r="C80" s="4">
        <v>5.0025852000000004</v>
      </c>
      <c r="D80" s="4">
        <f t="shared" si="2"/>
        <v>246.2174148</v>
      </c>
      <c r="E80" t="s">
        <v>63</v>
      </c>
      <c r="F80" t="s">
        <v>19</v>
      </c>
      <c r="G80">
        <v>2.5</v>
      </c>
    </row>
    <row r="81" spans="1:7" x14ac:dyDescent="0.2">
      <c r="A81">
        <v>2.5099999999999998</v>
      </c>
      <c r="B81">
        <v>166.30999999999997</v>
      </c>
      <c r="C81" s="4">
        <v>3.6997179999999998</v>
      </c>
      <c r="D81" s="4">
        <f t="shared" si="2"/>
        <v>162.61028199999998</v>
      </c>
      <c r="E81" t="s">
        <v>64</v>
      </c>
      <c r="F81" t="s">
        <v>19</v>
      </c>
      <c r="G81">
        <v>2.5</v>
      </c>
    </row>
    <row r="82" spans="1:7" x14ac:dyDescent="0.2">
      <c r="A82">
        <v>3.0166666666666662</v>
      </c>
      <c r="B82">
        <v>267.29000000000002</v>
      </c>
      <c r="C82" s="4">
        <v>5.0875548000000004</v>
      </c>
      <c r="D82" s="4">
        <f t="shared" si="2"/>
        <v>262.2024452</v>
      </c>
      <c r="E82" t="s">
        <v>65</v>
      </c>
      <c r="F82" t="s">
        <v>20</v>
      </c>
      <c r="G82">
        <v>3</v>
      </c>
    </row>
    <row r="83" spans="1:7" x14ac:dyDescent="0.2">
      <c r="A83">
        <v>3.01</v>
      </c>
      <c r="B83">
        <v>309.90000000000003</v>
      </c>
      <c r="C83" s="4">
        <v>5.0096660000000002</v>
      </c>
      <c r="D83" s="4">
        <f t="shared" si="2"/>
        <v>304.89033400000005</v>
      </c>
      <c r="E83" t="s">
        <v>66</v>
      </c>
      <c r="F83" t="s">
        <v>20</v>
      </c>
      <c r="G83">
        <v>3</v>
      </c>
    </row>
    <row r="84" spans="1:7" x14ac:dyDescent="0.2">
      <c r="A84">
        <v>3.0266666666666668</v>
      </c>
      <c r="B84">
        <v>276.03000000000003</v>
      </c>
      <c r="C84" s="4">
        <v>6.5886844</v>
      </c>
      <c r="D84" s="4">
        <f t="shared" si="2"/>
        <v>269.44131560000005</v>
      </c>
      <c r="E84" t="s">
        <v>67</v>
      </c>
      <c r="F84" t="s">
        <v>20</v>
      </c>
      <c r="G84">
        <v>3</v>
      </c>
    </row>
    <row r="85" spans="1:7" x14ac:dyDescent="0.2">
      <c r="A85">
        <v>3.02</v>
      </c>
      <c r="B85">
        <v>284.15666666666669</v>
      </c>
      <c r="C85" s="4">
        <v>3.2925719999999998</v>
      </c>
      <c r="D85" s="4">
        <f t="shared" si="2"/>
        <v>280.86409466666669</v>
      </c>
      <c r="E85" t="s">
        <v>68</v>
      </c>
      <c r="F85" t="s">
        <v>20</v>
      </c>
      <c r="G85">
        <v>3</v>
      </c>
    </row>
    <row r="86" spans="1:7" x14ac:dyDescent="0.2">
      <c r="A86">
        <v>3.01</v>
      </c>
      <c r="B86">
        <v>301.45333333333332</v>
      </c>
      <c r="C86" s="4">
        <v>2.7615120000000002</v>
      </c>
      <c r="D86" s="4">
        <f t="shared" si="2"/>
        <v>298.69182133333334</v>
      </c>
      <c r="E86" t="s">
        <v>69</v>
      </c>
      <c r="F86" t="s">
        <v>20</v>
      </c>
      <c r="G86">
        <v>3</v>
      </c>
    </row>
    <row r="87" spans="1:7" x14ac:dyDescent="0.2">
      <c r="A87">
        <v>3.02</v>
      </c>
      <c r="B87">
        <v>412.79666666666662</v>
      </c>
      <c r="C87" s="4">
        <v>4.206753857142858</v>
      </c>
      <c r="D87" s="4">
        <f t="shared" si="2"/>
        <v>408.58991280952375</v>
      </c>
      <c r="E87" t="s">
        <v>62</v>
      </c>
      <c r="F87" t="s">
        <v>20</v>
      </c>
      <c r="G87">
        <v>3</v>
      </c>
    </row>
    <row r="88" spans="1:7" x14ac:dyDescent="0.2">
      <c r="A88">
        <v>3.0400000000000005</v>
      </c>
      <c r="B88">
        <v>321.49666666666667</v>
      </c>
      <c r="C88" s="4">
        <v>5.6433976000000001</v>
      </c>
      <c r="D88" s="4">
        <f t="shared" si="2"/>
        <v>315.85326906666666</v>
      </c>
      <c r="E88" t="s">
        <v>63</v>
      </c>
      <c r="F88" t="s">
        <v>20</v>
      </c>
      <c r="G88">
        <v>3</v>
      </c>
    </row>
    <row r="89" spans="1:7" x14ac:dyDescent="0.2">
      <c r="A89">
        <v>3.03</v>
      </c>
      <c r="B89">
        <v>214.01666666666665</v>
      </c>
      <c r="C89" s="4">
        <v>3.8944399999999999</v>
      </c>
      <c r="D89" s="4">
        <f t="shared" si="2"/>
        <v>210.12222666666665</v>
      </c>
      <c r="E89" t="s">
        <v>64</v>
      </c>
      <c r="F89" t="s">
        <v>20</v>
      </c>
      <c r="G89">
        <v>3</v>
      </c>
    </row>
    <row r="90" spans="1:7" x14ac:dyDescent="0.2">
      <c r="A90">
        <v>3.03</v>
      </c>
      <c r="B90">
        <v>228.12666666666667</v>
      </c>
      <c r="C90" s="4">
        <v>4.0856215999999996</v>
      </c>
      <c r="D90" s="4">
        <f t="shared" si="2"/>
        <v>224.04104506666667</v>
      </c>
      <c r="E90" t="s">
        <v>65</v>
      </c>
      <c r="F90" t="s">
        <v>19</v>
      </c>
      <c r="G90">
        <v>3</v>
      </c>
    </row>
    <row r="91" spans="1:7" x14ac:dyDescent="0.2">
      <c r="A91">
        <v>3.03</v>
      </c>
      <c r="B91">
        <v>214.79</v>
      </c>
      <c r="C91" s="4">
        <v>5.9797355999999997</v>
      </c>
      <c r="D91" s="4">
        <f t="shared" si="2"/>
        <v>208.81026439999999</v>
      </c>
      <c r="E91" t="s">
        <v>66</v>
      </c>
      <c r="F91" t="s">
        <v>19</v>
      </c>
      <c r="G91">
        <v>3</v>
      </c>
    </row>
    <row r="92" spans="1:7" x14ac:dyDescent="0.2">
      <c r="A92">
        <v>3.0266666666666668</v>
      </c>
      <c r="B92">
        <v>177.62</v>
      </c>
      <c r="C92" s="6">
        <v>4.2067538569999998</v>
      </c>
      <c r="D92" s="4">
        <f t="shared" si="2"/>
        <v>173.41324614300001</v>
      </c>
      <c r="E92" t="s">
        <v>67</v>
      </c>
      <c r="F92" t="s">
        <v>19</v>
      </c>
      <c r="G92">
        <v>3</v>
      </c>
    </row>
    <row r="93" spans="1:7" x14ac:dyDescent="0.2">
      <c r="A93">
        <v>3</v>
      </c>
      <c r="B93">
        <v>209.40666666666667</v>
      </c>
      <c r="C93" s="4">
        <v>1.805604</v>
      </c>
      <c r="D93" s="4">
        <f t="shared" si="2"/>
        <v>207.60106266666668</v>
      </c>
      <c r="E93" t="s">
        <v>68</v>
      </c>
      <c r="F93" t="s">
        <v>19</v>
      </c>
      <c r="G93">
        <v>3</v>
      </c>
    </row>
    <row r="94" spans="1:7" x14ac:dyDescent="0.2">
      <c r="A94">
        <v>3.01</v>
      </c>
      <c r="B94">
        <v>272.74333333333334</v>
      </c>
      <c r="C94" s="4">
        <v>2.513684</v>
      </c>
      <c r="D94" s="4">
        <f t="shared" si="2"/>
        <v>270.22964933333333</v>
      </c>
      <c r="E94" t="s">
        <v>69</v>
      </c>
      <c r="F94" t="s">
        <v>19</v>
      </c>
      <c r="G94">
        <v>3</v>
      </c>
    </row>
    <row r="95" spans="1:7" x14ac:dyDescent="0.2">
      <c r="A95">
        <v>3.0066666666666664</v>
      </c>
      <c r="B95">
        <v>313.49666666666667</v>
      </c>
      <c r="C95" s="4">
        <v>3.5297787999999999</v>
      </c>
      <c r="D95" s="4">
        <f t="shared" si="2"/>
        <v>309.9668878666667</v>
      </c>
      <c r="E95" t="s">
        <v>62</v>
      </c>
      <c r="F95" t="s">
        <v>19</v>
      </c>
      <c r="G95">
        <v>3</v>
      </c>
    </row>
    <row r="96" spans="1:7" x14ac:dyDescent="0.2">
      <c r="A96">
        <v>2.7660604869999994</v>
      </c>
      <c r="B96">
        <v>298.08</v>
      </c>
      <c r="C96" s="4">
        <v>5.0025852000000004</v>
      </c>
      <c r="D96" s="4">
        <f t="shared" si="2"/>
        <v>293.07741479999999</v>
      </c>
      <c r="E96" t="s">
        <v>63</v>
      </c>
      <c r="F96" t="s">
        <v>19</v>
      </c>
      <c r="G96">
        <v>3</v>
      </c>
    </row>
    <row r="97" spans="1:7" x14ac:dyDescent="0.2">
      <c r="A97">
        <v>2.99</v>
      </c>
      <c r="B97">
        <v>192.93666666666664</v>
      </c>
      <c r="C97" s="4">
        <v>3.6997179999999998</v>
      </c>
      <c r="D97" s="4">
        <f t="shared" si="2"/>
        <v>189.23694866666665</v>
      </c>
      <c r="E97" t="s">
        <v>64</v>
      </c>
      <c r="F97" t="s">
        <v>19</v>
      </c>
      <c r="G97">
        <v>3</v>
      </c>
    </row>
    <row r="98" spans="1:7" x14ac:dyDescent="0.2">
      <c r="A98">
        <v>3.5</v>
      </c>
      <c r="B98">
        <v>310.63666666666671</v>
      </c>
      <c r="C98" s="4">
        <v>5.0875548000000004</v>
      </c>
      <c r="D98" s="4">
        <f t="shared" ref="D98:D118" si="3">B98-C98</f>
        <v>305.54911186666669</v>
      </c>
      <c r="E98" t="s">
        <v>65</v>
      </c>
      <c r="F98" t="s">
        <v>20</v>
      </c>
      <c r="G98">
        <v>3.5</v>
      </c>
    </row>
    <row r="99" spans="1:7" x14ac:dyDescent="0.2">
      <c r="A99">
        <v>3.52</v>
      </c>
      <c r="B99">
        <v>378.47666666666669</v>
      </c>
      <c r="C99" s="4">
        <v>5.0096660000000002</v>
      </c>
      <c r="D99" s="4">
        <f t="shared" si="3"/>
        <v>373.46700066666671</v>
      </c>
      <c r="E99" t="s">
        <v>66</v>
      </c>
      <c r="F99" t="s">
        <v>20</v>
      </c>
      <c r="G99">
        <v>3.5</v>
      </c>
    </row>
    <row r="100" spans="1:7" x14ac:dyDescent="0.2">
      <c r="A100">
        <v>3.51</v>
      </c>
      <c r="B100">
        <v>340.59333333333331</v>
      </c>
      <c r="C100" s="4">
        <v>6.5886844</v>
      </c>
      <c r="D100" s="4">
        <f t="shared" si="3"/>
        <v>334.00464893333333</v>
      </c>
      <c r="E100" t="s">
        <v>67</v>
      </c>
      <c r="F100" t="s">
        <v>20</v>
      </c>
      <c r="G100">
        <v>3.5</v>
      </c>
    </row>
    <row r="101" spans="1:7" x14ac:dyDescent="0.2">
      <c r="A101">
        <v>3.4933333333333336</v>
      </c>
      <c r="B101">
        <v>344.43666666666667</v>
      </c>
      <c r="C101" s="4">
        <v>3.2925719999999998</v>
      </c>
      <c r="D101" s="4">
        <f t="shared" si="3"/>
        <v>341.14409466666666</v>
      </c>
      <c r="E101" t="s">
        <v>68</v>
      </c>
      <c r="F101" t="s">
        <v>20</v>
      </c>
      <c r="G101">
        <v>3.5</v>
      </c>
    </row>
    <row r="102" spans="1:7" x14ac:dyDescent="0.2">
      <c r="A102">
        <v>3.53</v>
      </c>
      <c r="B102">
        <v>371.94666666666666</v>
      </c>
      <c r="C102" s="4">
        <v>2.7615120000000002</v>
      </c>
      <c r="D102" s="4">
        <f t="shared" si="3"/>
        <v>369.18515466666668</v>
      </c>
      <c r="E102" t="s">
        <v>69</v>
      </c>
      <c r="F102" t="s">
        <v>20</v>
      </c>
      <c r="G102">
        <v>3.5</v>
      </c>
    </row>
    <row r="103" spans="1:7" x14ac:dyDescent="0.2">
      <c r="A103">
        <v>3.51</v>
      </c>
      <c r="B103">
        <v>637.43000000000006</v>
      </c>
      <c r="C103" s="4">
        <v>4.206753857142858</v>
      </c>
      <c r="D103" s="4">
        <f t="shared" si="3"/>
        <v>633.22324614285719</v>
      </c>
      <c r="E103" t="s">
        <v>62</v>
      </c>
      <c r="F103" t="s">
        <v>20</v>
      </c>
      <c r="G103">
        <v>3.5</v>
      </c>
    </row>
    <row r="104" spans="1:7" x14ac:dyDescent="0.2">
      <c r="A104">
        <v>3.52</v>
      </c>
      <c r="B104">
        <v>420.2166666666667</v>
      </c>
      <c r="C104" s="4">
        <v>5.6433976000000001</v>
      </c>
      <c r="D104" s="4">
        <f t="shared" si="3"/>
        <v>414.57326906666668</v>
      </c>
      <c r="E104" t="s">
        <v>63</v>
      </c>
      <c r="F104" t="s">
        <v>20</v>
      </c>
      <c r="G104">
        <v>3.5</v>
      </c>
    </row>
    <row r="105" spans="1:7" x14ac:dyDescent="0.2">
      <c r="A105">
        <v>3.49</v>
      </c>
      <c r="B105">
        <v>276.53999999999996</v>
      </c>
      <c r="C105" s="4">
        <v>3.8944399999999999</v>
      </c>
      <c r="D105" s="4">
        <f t="shared" si="3"/>
        <v>272.64555999999999</v>
      </c>
      <c r="E105" t="s">
        <v>64</v>
      </c>
      <c r="F105" t="s">
        <v>20</v>
      </c>
      <c r="G105">
        <v>3.5</v>
      </c>
    </row>
    <row r="106" spans="1:7" x14ac:dyDescent="0.2">
      <c r="A106">
        <v>3.51</v>
      </c>
      <c r="B106">
        <v>257.76</v>
      </c>
      <c r="C106" s="4">
        <v>4.0856215999999996</v>
      </c>
      <c r="D106" s="4">
        <f t="shared" si="3"/>
        <v>253.67437839999999</v>
      </c>
      <c r="E106" t="s">
        <v>65</v>
      </c>
      <c r="F106" t="s">
        <v>19</v>
      </c>
      <c r="G106">
        <v>3.5</v>
      </c>
    </row>
    <row r="107" spans="1:7" x14ac:dyDescent="0.2">
      <c r="A107">
        <v>3.5033333333333334</v>
      </c>
      <c r="B107">
        <v>254.42333333333332</v>
      </c>
      <c r="C107" s="4">
        <v>5.9797355999999997</v>
      </c>
      <c r="D107" s="4">
        <f t="shared" si="3"/>
        <v>248.44359773333332</v>
      </c>
      <c r="E107" t="s">
        <v>66</v>
      </c>
      <c r="F107" t="s">
        <v>19</v>
      </c>
      <c r="G107">
        <v>3.5</v>
      </c>
    </row>
    <row r="108" spans="1:7" x14ac:dyDescent="0.2">
      <c r="A108">
        <v>3.51</v>
      </c>
      <c r="B108">
        <v>183.16666666666666</v>
      </c>
      <c r="C108" s="6">
        <v>4.2067538569999998</v>
      </c>
      <c r="D108" s="4">
        <f t="shared" si="3"/>
        <v>178.95991280966666</v>
      </c>
      <c r="E108" t="s">
        <v>67</v>
      </c>
      <c r="F108" t="s">
        <v>19</v>
      </c>
      <c r="G108">
        <v>3.5</v>
      </c>
    </row>
    <row r="109" spans="1:7" x14ac:dyDescent="0.2">
      <c r="A109">
        <v>3.51</v>
      </c>
      <c r="B109">
        <v>240.21333333333334</v>
      </c>
      <c r="C109" s="4">
        <v>1.805604</v>
      </c>
      <c r="D109" s="4">
        <f t="shared" si="3"/>
        <v>238.40772933333335</v>
      </c>
      <c r="E109" t="s">
        <v>68</v>
      </c>
      <c r="F109" t="s">
        <v>19</v>
      </c>
      <c r="G109">
        <v>3.5</v>
      </c>
    </row>
    <row r="110" spans="1:7" x14ac:dyDescent="0.2">
      <c r="A110">
        <v>3.5400000000000005</v>
      </c>
      <c r="B110">
        <v>329.54</v>
      </c>
      <c r="C110" s="4">
        <v>2.513684</v>
      </c>
      <c r="D110" s="4">
        <f t="shared" si="3"/>
        <v>327.02631600000001</v>
      </c>
      <c r="E110" t="s">
        <v>69</v>
      </c>
      <c r="F110" t="s">
        <v>19</v>
      </c>
      <c r="G110">
        <v>3.5</v>
      </c>
    </row>
    <row r="111" spans="1:7" x14ac:dyDescent="0.2">
      <c r="A111">
        <v>3.51</v>
      </c>
      <c r="B111">
        <v>373.97666666666669</v>
      </c>
      <c r="C111" s="4">
        <v>3.5297787999999999</v>
      </c>
      <c r="D111" s="4">
        <f t="shared" si="3"/>
        <v>370.44688786666671</v>
      </c>
      <c r="E111" t="s">
        <v>62</v>
      </c>
      <c r="F111" t="s">
        <v>19</v>
      </c>
      <c r="G111">
        <v>3.5</v>
      </c>
    </row>
    <row r="112" spans="1:7" x14ac:dyDescent="0.2">
      <c r="A112">
        <v>3.2158650916666667</v>
      </c>
      <c r="B112">
        <v>327.28666666666663</v>
      </c>
      <c r="C112" s="4">
        <v>5.0025852000000004</v>
      </c>
      <c r="D112" s="4">
        <f t="shared" si="3"/>
        <v>322.28408146666663</v>
      </c>
      <c r="E112" t="s">
        <v>63</v>
      </c>
      <c r="F112" t="s">
        <v>19</v>
      </c>
      <c r="G112">
        <v>3.5</v>
      </c>
    </row>
    <row r="113" spans="1:7" x14ac:dyDescent="0.2">
      <c r="A113">
        <v>3.51</v>
      </c>
      <c r="B113">
        <v>227.96000000000004</v>
      </c>
      <c r="C113" s="4">
        <v>3.6997179999999998</v>
      </c>
      <c r="D113" s="4">
        <f t="shared" si="3"/>
        <v>224.26028200000005</v>
      </c>
      <c r="E113" t="s">
        <v>64</v>
      </c>
      <c r="F113" t="s">
        <v>19</v>
      </c>
      <c r="G113">
        <v>3.5</v>
      </c>
    </row>
    <row r="114" spans="1:7" x14ac:dyDescent="0.2">
      <c r="A114">
        <v>4.0333333333333341</v>
      </c>
      <c r="B114">
        <v>350.80333333333334</v>
      </c>
      <c r="C114" s="4">
        <v>5.0875548000000004</v>
      </c>
      <c r="D114" s="4">
        <f t="shared" si="3"/>
        <v>345.71577853333332</v>
      </c>
      <c r="E114" t="s">
        <v>65</v>
      </c>
      <c r="F114" t="s">
        <v>20</v>
      </c>
      <c r="G114">
        <v>4</v>
      </c>
    </row>
    <row r="115" spans="1:7" x14ac:dyDescent="0.2">
      <c r="A115">
        <v>4.0199999999999996</v>
      </c>
      <c r="B115">
        <v>500.54</v>
      </c>
      <c r="C115" s="4">
        <v>5.0096660000000002</v>
      </c>
      <c r="D115" s="4">
        <f t="shared" si="3"/>
        <v>495.53033400000004</v>
      </c>
      <c r="E115" t="s">
        <v>66</v>
      </c>
      <c r="F115" t="s">
        <v>20</v>
      </c>
      <c r="G115">
        <v>4</v>
      </c>
    </row>
    <row r="116" spans="1:7" x14ac:dyDescent="0.2">
      <c r="A116">
        <v>3.99</v>
      </c>
      <c r="B116">
        <v>401.6</v>
      </c>
      <c r="C116" s="4">
        <v>6.5886844</v>
      </c>
      <c r="D116" s="4">
        <f t="shared" si="3"/>
        <v>395.01131560000005</v>
      </c>
      <c r="E116" t="s">
        <v>67</v>
      </c>
      <c r="F116" t="s">
        <v>20</v>
      </c>
      <c r="G116">
        <v>4</v>
      </c>
    </row>
    <row r="117" spans="1:7" x14ac:dyDescent="0.2">
      <c r="A117">
        <v>4.0199999999999996</v>
      </c>
      <c r="B117">
        <v>364.39000000000004</v>
      </c>
      <c r="C117" s="4">
        <v>3.2925719999999998</v>
      </c>
      <c r="D117" s="4">
        <f t="shared" si="3"/>
        <v>361.09742800000004</v>
      </c>
      <c r="E117" t="s">
        <v>68</v>
      </c>
      <c r="F117" t="s">
        <v>20</v>
      </c>
      <c r="G117">
        <v>4</v>
      </c>
    </row>
    <row r="118" spans="1:7" x14ac:dyDescent="0.2">
      <c r="A118">
        <v>4.05</v>
      </c>
      <c r="B118">
        <v>360.3866666666666</v>
      </c>
      <c r="C118" s="4">
        <v>2.7615120000000002</v>
      </c>
      <c r="D118" s="4">
        <f t="shared" si="3"/>
        <v>357.62515466666662</v>
      </c>
      <c r="E118" t="s">
        <v>69</v>
      </c>
      <c r="F118" t="s">
        <v>20</v>
      </c>
      <c r="G118">
        <v>4</v>
      </c>
    </row>
    <row r="119" spans="1:7" x14ac:dyDescent="0.2">
      <c r="A119" t="s">
        <v>98</v>
      </c>
      <c r="B119" t="s">
        <v>98</v>
      </c>
      <c r="C119" s="4" t="s">
        <v>98</v>
      </c>
      <c r="D119" s="4" t="s">
        <v>98</v>
      </c>
      <c r="E119" t="s">
        <v>63</v>
      </c>
      <c r="F119" t="s">
        <v>20</v>
      </c>
      <c r="G119">
        <v>4</v>
      </c>
    </row>
    <row r="120" spans="1:7" x14ac:dyDescent="0.2">
      <c r="A120">
        <v>3.99</v>
      </c>
      <c r="B120">
        <v>335.66</v>
      </c>
      <c r="C120" s="4">
        <v>3.8944399999999999</v>
      </c>
      <c r="D120" s="4">
        <f t="shared" ref="D120:D131" si="4">B120-C120</f>
        <v>331.76556000000005</v>
      </c>
      <c r="E120" t="s">
        <v>64</v>
      </c>
      <c r="F120" t="s">
        <v>20</v>
      </c>
      <c r="G120">
        <v>4</v>
      </c>
    </row>
    <row r="121" spans="1:7" x14ac:dyDescent="0.2">
      <c r="A121">
        <v>4.01</v>
      </c>
      <c r="B121">
        <v>255.74</v>
      </c>
      <c r="C121" s="4">
        <v>4.0856215999999996</v>
      </c>
      <c r="D121" s="4">
        <f t="shared" si="4"/>
        <v>251.65437840000001</v>
      </c>
      <c r="E121" t="s">
        <v>65</v>
      </c>
      <c r="F121" t="s">
        <v>19</v>
      </c>
      <c r="G121">
        <v>4</v>
      </c>
    </row>
    <row r="122" spans="1:7" x14ac:dyDescent="0.2">
      <c r="A122">
        <v>4.043333333333333</v>
      </c>
      <c r="B122">
        <v>332.70333333333332</v>
      </c>
      <c r="C122" s="4">
        <v>5.9797355999999997</v>
      </c>
      <c r="D122" s="4">
        <f t="shared" si="4"/>
        <v>326.72359773333329</v>
      </c>
      <c r="E122" t="s">
        <v>66</v>
      </c>
      <c r="F122" t="s">
        <v>19</v>
      </c>
      <c r="G122">
        <v>4</v>
      </c>
    </row>
    <row r="123" spans="1:7" x14ac:dyDescent="0.2">
      <c r="A123">
        <v>4</v>
      </c>
      <c r="B123">
        <v>232.29333333333332</v>
      </c>
      <c r="C123" s="6">
        <v>4.2067538569999998</v>
      </c>
      <c r="D123" s="4">
        <f t="shared" si="4"/>
        <v>228.08657947633333</v>
      </c>
      <c r="E123" t="s">
        <v>67</v>
      </c>
      <c r="F123" t="s">
        <v>19</v>
      </c>
      <c r="G123">
        <v>4</v>
      </c>
    </row>
    <row r="124" spans="1:7" x14ac:dyDescent="0.2">
      <c r="A124">
        <v>4.04</v>
      </c>
      <c r="B124">
        <v>283.08333333333331</v>
      </c>
      <c r="C124" s="4">
        <v>1.805604</v>
      </c>
      <c r="D124" s="4">
        <f t="shared" si="4"/>
        <v>281.2777293333333</v>
      </c>
      <c r="E124" t="s">
        <v>68</v>
      </c>
      <c r="F124" t="s">
        <v>19</v>
      </c>
      <c r="G124">
        <v>4</v>
      </c>
    </row>
    <row r="125" spans="1:7" x14ac:dyDescent="0.2">
      <c r="A125">
        <v>3.6944136859999999</v>
      </c>
      <c r="B125">
        <v>419.84</v>
      </c>
      <c r="C125" s="4">
        <v>5.0025852000000004</v>
      </c>
      <c r="D125" s="4">
        <f t="shared" si="4"/>
        <v>414.83741479999998</v>
      </c>
      <c r="E125" t="s">
        <v>63</v>
      </c>
      <c r="F125" t="s">
        <v>19</v>
      </c>
      <c r="G125">
        <v>4</v>
      </c>
    </row>
    <row r="126" spans="1:7" x14ac:dyDescent="0.2">
      <c r="A126">
        <v>4.01</v>
      </c>
      <c r="B126">
        <v>283.85999999999996</v>
      </c>
      <c r="C126" s="4">
        <v>3.6997179999999998</v>
      </c>
      <c r="D126" s="4">
        <f t="shared" si="4"/>
        <v>280.16028199999994</v>
      </c>
      <c r="E126" t="s">
        <v>64</v>
      </c>
      <c r="F126" t="s">
        <v>19</v>
      </c>
      <c r="G126">
        <v>4</v>
      </c>
    </row>
    <row r="127" spans="1:7" x14ac:dyDescent="0.2">
      <c r="A127">
        <v>4.5</v>
      </c>
      <c r="B127">
        <v>411.21333333333331</v>
      </c>
      <c r="C127" s="4">
        <v>5.0875548000000004</v>
      </c>
      <c r="D127" s="4">
        <f t="shared" si="4"/>
        <v>406.12577853333329</v>
      </c>
      <c r="E127" t="s">
        <v>65</v>
      </c>
      <c r="F127" t="s">
        <v>20</v>
      </c>
      <c r="G127">
        <v>4.5</v>
      </c>
    </row>
    <row r="128" spans="1:7" x14ac:dyDescent="0.2">
      <c r="A128">
        <v>4.51</v>
      </c>
      <c r="B128">
        <v>627.375</v>
      </c>
      <c r="C128" s="4">
        <v>6.5886844</v>
      </c>
      <c r="D128" s="4">
        <f t="shared" si="4"/>
        <v>620.78631559999997</v>
      </c>
      <c r="E128" t="s">
        <v>67</v>
      </c>
      <c r="F128" t="s">
        <v>20</v>
      </c>
      <c r="G128">
        <v>4.5</v>
      </c>
    </row>
    <row r="129" spans="1:7" x14ac:dyDescent="0.2">
      <c r="A129">
        <v>4.5233333333333334</v>
      </c>
      <c r="B129">
        <v>560.0333333333333</v>
      </c>
      <c r="C129" s="4">
        <v>3.2925719999999998</v>
      </c>
      <c r="D129" s="4">
        <f t="shared" si="4"/>
        <v>556.74076133333335</v>
      </c>
      <c r="E129" t="s">
        <v>68</v>
      </c>
      <c r="F129" t="s">
        <v>20</v>
      </c>
      <c r="G129">
        <v>4.5</v>
      </c>
    </row>
    <row r="130" spans="1:7" x14ac:dyDescent="0.2">
      <c r="A130">
        <v>4.51</v>
      </c>
      <c r="B130">
        <v>329.26</v>
      </c>
      <c r="C130" s="4">
        <v>2.7615120000000002</v>
      </c>
      <c r="D130" s="4">
        <f t="shared" si="4"/>
        <v>326.49848800000001</v>
      </c>
      <c r="E130" t="s">
        <v>69</v>
      </c>
      <c r="F130" t="s">
        <v>20</v>
      </c>
      <c r="G130">
        <v>4.5</v>
      </c>
    </row>
    <row r="131" spans="1:7" x14ac:dyDescent="0.2">
      <c r="A131">
        <v>4.49</v>
      </c>
      <c r="B131">
        <v>391.69</v>
      </c>
      <c r="C131" s="4">
        <v>3.8944399999999999</v>
      </c>
      <c r="D131" s="4">
        <f t="shared" si="4"/>
        <v>387.79556000000002</v>
      </c>
      <c r="E131" t="s">
        <v>64</v>
      </c>
      <c r="F131" t="s">
        <v>20</v>
      </c>
      <c r="G131">
        <v>4.5</v>
      </c>
    </row>
    <row r="132" spans="1:7" x14ac:dyDescent="0.2">
      <c r="A132" t="s">
        <v>98</v>
      </c>
      <c r="B132" t="s">
        <v>98</v>
      </c>
      <c r="C132" t="s">
        <v>98</v>
      </c>
      <c r="D132" t="s">
        <v>98</v>
      </c>
      <c r="E132" t="s">
        <v>64</v>
      </c>
      <c r="F132" t="s">
        <v>20</v>
      </c>
      <c r="G132">
        <v>4.5</v>
      </c>
    </row>
    <row r="133" spans="1:7" x14ac:dyDescent="0.2">
      <c r="A133">
        <v>4.5</v>
      </c>
      <c r="B133">
        <v>331.92500000000001</v>
      </c>
      <c r="C133" s="6">
        <v>4.2067538569999998</v>
      </c>
      <c r="D133" s="4">
        <f>B133-C133</f>
        <v>327.71824614299999</v>
      </c>
      <c r="E133" t="s">
        <v>67</v>
      </c>
      <c r="F133" t="s">
        <v>19</v>
      </c>
      <c r="G133">
        <v>4.5</v>
      </c>
    </row>
  </sheetData>
  <autoFilter ref="A1:G133">
    <sortState ref="A2:G133">
      <sortCondition ref="G1:G133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>
      <selection activeCell="B2" sqref="B2"/>
    </sheetView>
  </sheetViews>
  <sheetFormatPr baseColWidth="10" defaultRowHeight="16" x14ac:dyDescent="0.2"/>
  <sheetData>
    <row r="1" spans="1:4" x14ac:dyDescent="0.2">
      <c r="A1" t="s">
        <v>26</v>
      </c>
      <c r="B1" t="s">
        <v>20</v>
      </c>
      <c r="C1" t="s">
        <v>19</v>
      </c>
      <c r="D1" t="s">
        <v>21</v>
      </c>
    </row>
    <row r="2" spans="1:4" x14ac:dyDescent="0.2">
      <c r="A2" t="s">
        <v>65</v>
      </c>
      <c r="B2">
        <v>150.55244520000002</v>
      </c>
      <c r="C2">
        <v>156.40771173333334</v>
      </c>
      <c r="D2">
        <v>0.5</v>
      </c>
    </row>
    <row r="3" spans="1:4" x14ac:dyDescent="0.2">
      <c r="A3" t="s">
        <v>66</v>
      </c>
      <c r="B3">
        <v>185.9236673333333</v>
      </c>
      <c r="C3">
        <v>168.56026439999999</v>
      </c>
      <c r="D3">
        <v>0.5</v>
      </c>
    </row>
    <row r="4" spans="1:4" x14ac:dyDescent="0.2">
      <c r="A4" t="s">
        <v>67</v>
      </c>
      <c r="B4">
        <v>170.08798226666664</v>
      </c>
      <c r="C4">
        <v>164.04991280966667</v>
      </c>
      <c r="D4">
        <v>0.5</v>
      </c>
    </row>
    <row r="5" spans="1:4" x14ac:dyDescent="0.2">
      <c r="A5" t="s">
        <v>68</v>
      </c>
      <c r="B5">
        <v>165.86409466666666</v>
      </c>
      <c r="C5">
        <v>138.78772933333335</v>
      </c>
      <c r="D5">
        <v>0.5</v>
      </c>
    </row>
    <row r="6" spans="1:4" x14ac:dyDescent="0.2">
      <c r="A6" t="s">
        <v>69</v>
      </c>
      <c r="B6">
        <v>194.7618213333333</v>
      </c>
      <c r="C6">
        <v>173.63298266666666</v>
      </c>
      <c r="D6">
        <v>0.5</v>
      </c>
    </row>
    <row r="7" spans="1:4" x14ac:dyDescent="0.2">
      <c r="A7" t="s">
        <v>62</v>
      </c>
      <c r="B7">
        <v>156.48991280952382</v>
      </c>
      <c r="C7">
        <v>123.05355453333333</v>
      </c>
      <c r="D7">
        <v>0.5</v>
      </c>
    </row>
    <row r="8" spans="1:4" x14ac:dyDescent="0.2">
      <c r="A8" t="s">
        <v>63</v>
      </c>
      <c r="B8">
        <v>156.23993573333331</v>
      </c>
      <c r="C8">
        <v>152.50741479999999</v>
      </c>
      <c r="D8">
        <v>0.5</v>
      </c>
    </row>
    <row r="9" spans="1:4" x14ac:dyDescent="0.2">
      <c r="A9" t="s">
        <v>64</v>
      </c>
      <c r="B9">
        <v>112.86555999999999</v>
      </c>
      <c r="C9">
        <v>127.360282</v>
      </c>
      <c r="D9">
        <v>0.5</v>
      </c>
    </row>
    <row r="10" spans="1:4" x14ac:dyDescent="0.2">
      <c r="A10" t="s">
        <v>65</v>
      </c>
      <c r="B10">
        <v>165.74577853333335</v>
      </c>
      <c r="C10">
        <v>135.91771173333333</v>
      </c>
      <c r="D10">
        <v>1</v>
      </c>
    </row>
    <row r="11" spans="1:4" x14ac:dyDescent="0.2">
      <c r="A11" t="s">
        <v>66</v>
      </c>
      <c r="B11">
        <v>195.34033399999998</v>
      </c>
      <c r="C11">
        <v>172.47359773333335</v>
      </c>
      <c r="D11">
        <v>1</v>
      </c>
    </row>
    <row r="12" spans="1:4" x14ac:dyDescent="0.2">
      <c r="A12" t="s">
        <v>67</v>
      </c>
      <c r="B12">
        <v>236.6813156</v>
      </c>
      <c r="C12">
        <v>143.40991280966668</v>
      </c>
      <c r="D12">
        <v>1</v>
      </c>
    </row>
    <row r="13" spans="1:4" x14ac:dyDescent="0.2">
      <c r="A13" t="s">
        <v>68</v>
      </c>
      <c r="B13">
        <v>248.50742799999998</v>
      </c>
      <c r="C13">
        <v>236.48106266666665</v>
      </c>
      <c r="D13">
        <v>1</v>
      </c>
    </row>
    <row r="14" spans="1:4" x14ac:dyDescent="0.2">
      <c r="A14" t="s">
        <v>69</v>
      </c>
      <c r="B14">
        <v>133.63515466666666</v>
      </c>
      <c r="C14">
        <v>177.726316</v>
      </c>
      <c r="D14">
        <v>1</v>
      </c>
    </row>
    <row r="15" spans="1:4" x14ac:dyDescent="0.2">
      <c r="A15" t="s">
        <v>62</v>
      </c>
      <c r="B15">
        <v>182.27074614285712</v>
      </c>
      <c r="C15">
        <v>186.06688786666666</v>
      </c>
      <c r="D15">
        <v>1</v>
      </c>
    </row>
    <row r="16" spans="1:4" x14ac:dyDescent="0.2">
      <c r="A16" t="s">
        <v>63</v>
      </c>
      <c r="B16">
        <v>167.7166024</v>
      </c>
      <c r="C16">
        <v>170.4074148</v>
      </c>
      <c r="D16">
        <v>1</v>
      </c>
    </row>
    <row r="17" spans="1:4" x14ac:dyDescent="0.2">
      <c r="A17" t="s">
        <v>64</v>
      </c>
      <c r="B17">
        <v>123.76889333333334</v>
      </c>
      <c r="C17">
        <v>117.640282</v>
      </c>
      <c r="D17">
        <v>1</v>
      </c>
    </row>
    <row r="18" spans="1:4" x14ac:dyDescent="0.2">
      <c r="A18" t="s">
        <v>65</v>
      </c>
      <c r="B18">
        <v>168.809111866667</v>
      </c>
      <c r="C18">
        <v>150.05104506666666</v>
      </c>
      <c r="D18">
        <v>1.5</v>
      </c>
    </row>
    <row r="19" spans="1:4" x14ac:dyDescent="0.2">
      <c r="A19" t="s">
        <v>66</v>
      </c>
      <c r="B19">
        <v>210.1736673333333</v>
      </c>
      <c r="C19">
        <v>185.93359773333333</v>
      </c>
      <c r="D19">
        <v>1.5</v>
      </c>
    </row>
    <row r="20" spans="1:4" x14ac:dyDescent="0.2">
      <c r="A20" t="s">
        <v>67</v>
      </c>
      <c r="B20">
        <v>194.04131559999999</v>
      </c>
      <c r="C20">
        <v>141.32324614300001</v>
      </c>
      <c r="D20">
        <v>1.5</v>
      </c>
    </row>
    <row r="21" spans="1:4" x14ac:dyDescent="0.2">
      <c r="A21" t="s">
        <v>68</v>
      </c>
      <c r="B21">
        <v>185.40409466666662</v>
      </c>
      <c r="C21">
        <v>168.15106266666669</v>
      </c>
      <c r="D21">
        <v>1.5</v>
      </c>
    </row>
    <row r="22" spans="1:4" x14ac:dyDescent="0.2">
      <c r="A22" t="s">
        <v>69</v>
      </c>
      <c r="B22">
        <v>156.22515466666667</v>
      </c>
      <c r="C22">
        <v>188.8796493333333</v>
      </c>
      <c r="D22">
        <v>1.5</v>
      </c>
    </row>
    <row r="23" spans="1:4" x14ac:dyDescent="0.2">
      <c r="A23" t="s">
        <v>62</v>
      </c>
      <c r="B23">
        <v>207.9099128095238</v>
      </c>
      <c r="C23">
        <v>213.33022120000001</v>
      </c>
      <c r="D23">
        <v>1.5</v>
      </c>
    </row>
    <row r="24" spans="1:4" x14ac:dyDescent="0.2">
      <c r="A24" t="s">
        <v>63</v>
      </c>
      <c r="B24">
        <v>196.57993573333334</v>
      </c>
      <c r="C24">
        <v>171.36074813333332</v>
      </c>
      <c r="D24">
        <v>1.5</v>
      </c>
    </row>
    <row r="25" spans="1:4" x14ac:dyDescent="0.2">
      <c r="A25" t="s">
        <v>64</v>
      </c>
      <c r="B25">
        <v>135.74555999999998</v>
      </c>
      <c r="C25">
        <v>128.71028200000001</v>
      </c>
      <c r="D25">
        <v>1.5</v>
      </c>
    </row>
    <row r="26" spans="1:4" x14ac:dyDescent="0.2">
      <c r="A26" t="s">
        <v>65</v>
      </c>
      <c r="B26">
        <v>188.0824452</v>
      </c>
      <c r="C26">
        <v>166.79104506666667</v>
      </c>
      <c r="D26">
        <v>2</v>
      </c>
    </row>
    <row r="27" spans="1:4" x14ac:dyDescent="0.2">
      <c r="A27" t="s">
        <v>66</v>
      </c>
      <c r="B27">
        <v>230.18700066666662</v>
      </c>
      <c r="C27">
        <v>181.12359773333333</v>
      </c>
      <c r="D27">
        <v>2</v>
      </c>
    </row>
    <row r="28" spans="1:4" x14ac:dyDescent="0.2">
      <c r="A28" t="s">
        <v>67</v>
      </c>
      <c r="B28">
        <v>216.66464893333332</v>
      </c>
      <c r="C28">
        <v>142.25657947633334</v>
      </c>
      <c r="D28">
        <v>2</v>
      </c>
    </row>
    <row r="29" spans="1:4" x14ac:dyDescent="0.2">
      <c r="A29" t="s">
        <v>68</v>
      </c>
      <c r="B29">
        <v>203.81076133333332</v>
      </c>
      <c r="C29">
        <v>166.28106266666668</v>
      </c>
      <c r="D29">
        <v>2</v>
      </c>
    </row>
    <row r="30" spans="1:4" x14ac:dyDescent="0.2">
      <c r="A30" t="s">
        <v>69</v>
      </c>
      <c r="B30">
        <v>197.30598799999999</v>
      </c>
      <c r="C30">
        <v>214.71631599999998</v>
      </c>
      <c r="D30">
        <v>2</v>
      </c>
    </row>
    <row r="31" spans="1:4" x14ac:dyDescent="0.2">
      <c r="A31" t="s">
        <v>62</v>
      </c>
      <c r="B31">
        <v>257.93324614285712</v>
      </c>
      <c r="C31">
        <v>245.05355453333334</v>
      </c>
      <c r="D31">
        <v>2</v>
      </c>
    </row>
    <row r="32" spans="1:4" x14ac:dyDescent="0.2">
      <c r="A32" t="s">
        <v>63</v>
      </c>
      <c r="B32">
        <v>233.79326906666671</v>
      </c>
      <c r="C32">
        <v>198.97408146666666</v>
      </c>
      <c r="D32">
        <v>2</v>
      </c>
    </row>
    <row r="33" spans="1:4" x14ac:dyDescent="0.2">
      <c r="A33" t="s">
        <v>64</v>
      </c>
      <c r="B33">
        <v>157.22556</v>
      </c>
      <c r="C33">
        <v>137.27361533333334</v>
      </c>
      <c r="D33">
        <v>2</v>
      </c>
    </row>
    <row r="34" spans="1:4" x14ac:dyDescent="0.2">
      <c r="A34" t="s">
        <v>67</v>
      </c>
      <c r="B34">
        <v>229.99464893333334</v>
      </c>
      <c r="C34">
        <v>197.5410450666667</v>
      </c>
      <c r="D34">
        <v>2.5</v>
      </c>
    </row>
    <row r="35" spans="1:4" x14ac:dyDescent="0.2">
      <c r="A35" t="s">
        <v>65</v>
      </c>
      <c r="B35">
        <v>209.54911186666666</v>
      </c>
      <c r="C35">
        <v>202.49693106666666</v>
      </c>
      <c r="D35">
        <v>2.5</v>
      </c>
    </row>
    <row r="36" spans="1:4" x14ac:dyDescent="0.2">
      <c r="A36" t="s">
        <v>66</v>
      </c>
      <c r="B36">
        <v>257.77033400000005</v>
      </c>
      <c r="C36">
        <v>158.41991280966667</v>
      </c>
      <c r="D36">
        <v>2.5</v>
      </c>
    </row>
    <row r="37" spans="1:4" x14ac:dyDescent="0.2">
      <c r="A37" t="s">
        <v>68</v>
      </c>
      <c r="B37">
        <v>230.94409466666667</v>
      </c>
      <c r="C37">
        <v>187.94439600000001</v>
      </c>
      <c r="D37">
        <v>2.5</v>
      </c>
    </row>
    <row r="38" spans="1:4" x14ac:dyDescent="0.2">
      <c r="A38" t="s">
        <v>69</v>
      </c>
      <c r="B38">
        <v>251.55848799999998</v>
      </c>
      <c r="C38">
        <v>232.58631600000001</v>
      </c>
      <c r="D38">
        <v>2.5</v>
      </c>
    </row>
    <row r="39" spans="1:4" x14ac:dyDescent="0.2">
      <c r="A39" t="s">
        <v>62</v>
      </c>
      <c r="B39">
        <v>329.98991280952379</v>
      </c>
      <c r="C39">
        <v>286.60688786666668</v>
      </c>
      <c r="D39">
        <v>2.5</v>
      </c>
    </row>
    <row r="40" spans="1:4" x14ac:dyDescent="0.2">
      <c r="A40" t="s">
        <v>63</v>
      </c>
      <c r="B40">
        <v>271.09326906666666</v>
      </c>
      <c r="C40">
        <v>246.2174148</v>
      </c>
      <c r="D40">
        <v>2.5</v>
      </c>
    </row>
    <row r="41" spans="1:4" x14ac:dyDescent="0.2">
      <c r="A41" t="s">
        <v>64</v>
      </c>
      <c r="B41">
        <v>183.61222666666666</v>
      </c>
      <c r="C41">
        <v>162.61028199999998</v>
      </c>
      <c r="D41">
        <v>2.5</v>
      </c>
    </row>
    <row r="42" spans="1:4" x14ac:dyDescent="0.2">
      <c r="A42" t="s">
        <v>65</v>
      </c>
      <c r="B42">
        <v>262.2024452</v>
      </c>
      <c r="C42">
        <v>224.04104506666667</v>
      </c>
      <c r="D42">
        <v>3</v>
      </c>
    </row>
    <row r="43" spans="1:4" x14ac:dyDescent="0.2">
      <c r="A43" t="s">
        <v>66</v>
      </c>
      <c r="B43">
        <v>304.89033400000005</v>
      </c>
      <c r="C43">
        <v>208.81026439999999</v>
      </c>
      <c r="D43">
        <v>3</v>
      </c>
    </row>
    <row r="44" spans="1:4" x14ac:dyDescent="0.2">
      <c r="A44" t="s">
        <v>67</v>
      </c>
      <c r="B44">
        <v>269.44131560000005</v>
      </c>
      <c r="C44">
        <v>173.41324614300001</v>
      </c>
      <c r="D44">
        <v>3</v>
      </c>
    </row>
    <row r="45" spans="1:4" x14ac:dyDescent="0.2">
      <c r="A45" t="s">
        <v>68</v>
      </c>
      <c r="B45">
        <v>280.86409466666669</v>
      </c>
      <c r="C45">
        <v>207.60106266666668</v>
      </c>
      <c r="D45">
        <v>3</v>
      </c>
    </row>
    <row r="46" spans="1:4" x14ac:dyDescent="0.2">
      <c r="A46" t="s">
        <v>69</v>
      </c>
      <c r="B46">
        <v>298.69182133333334</v>
      </c>
      <c r="C46">
        <v>270.22964933333333</v>
      </c>
      <c r="D46">
        <v>3</v>
      </c>
    </row>
    <row r="47" spans="1:4" x14ac:dyDescent="0.2">
      <c r="A47" t="s">
        <v>62</v>
      </c>
      <c r="B47">
        <v>408.58991280952375</v>
      </c>
      <c r="C47">
        <v>309.9668878666667</v>
      </c>
      <c r="D47">
        <v>3</v>
      </c>
    </row>
    <row r="48" spans="1:4" x14ac:dyDescent="0.2">
      <c r="A48" t="s">
        <v>63</v>
      </c>
      <c r="B48">
        <v>315.85326906666666</v>
      </c>
      <c r="C48">
        <v>293.07741479999999</v>
      </c>
      <c r="D48">
        <v>3</v>
      </c>
    </row>
    <row r="49" spans="1:4" x14ac:dyDescent="0.2">
      <c r="A49" t="s">
        <v>64</v>
      </c>
      <c r="B49">
        <v>210.12222666666665</v>
      </c>
      <c r="C49">
        <v>189.23694866666665</v>
      </c>
      <c r="D49">
        <v>3</v>
      </c>
    </row>
    <row r="50" spans="1:4" x14ac:dyDescent="0.2">
      <c r="A50" t="s">
        <v>65</v>
      </c>
      <c r="B50">
        <v>305.54911186666669</v>
      </c>
      <c r="C50">
        <v>253.67437839999999</v>
      </c>
      <c r="D50">
        <v>3.5</v>
      </c>
    </row>
    <row r="51" spans="1:4" x14ac:dyDescent="0.2">
      <c r="A51" t="s">
        <v>66</v>
      </c>
      <c r="B51">
        <v>373.46700066666671</v>
      </c>
      <c r="C51">
        <v>248.44359773333332</v>
      </c>
      <c r="D51">
        <v>3.5</v>
      </c>
    </row>
    <row r="52" spans="1:4" x14ac:dyDescent="0.2">
      <c r="A52" t="s">
        <v>67</v>
      </c>
      <c r="B52">
        <v>334.00464893333333</v>
      </c>
      <c r="C52">
        <v>178.95991280966666</v>
      </c>
      <c r="D52">
        <v>3.5</v>
      </c>
    </row>
    <row r="53" spans="1:4" x14ac:dyDescent="0.2">
      <c r="A53" t="s">
        <v>68</v>
      </c>
      <c r="B53">
        <v>341.14409466666666</v>
      </c>
      <c r="C53">
        <v>238.40772933333335</v>
      </c>
      <c r="D53">
        <v>3.5</v>
      </c>
    </row>
    <row r="54" spans="1:4" x14ac:dyDescent="0.2">
      <c r="A54" t="s">
        <v>69</v>
      </c>
      <c r="B54">
        <v>369.18515466666668</v>
      </c>
      <c r="C54">
        <v>327.02631600000001</v>
      </c>
      <c r="D54">
        <v>3.5</v>
      </c>
    </row>
    <row r="55" spans="1:4" x14ac:dyDescent="0.2">
      <c r="A55" t="s">
        <v>62</v>
      </c>
      <c r="B55">
        <v>633.22324614285719</v>
      </c>
      <c r="C55">
        <v>370.44688786666671</v>
      </c>
      <c r="D55">
        <v>3.5</v>
      </c>
    </row>
    <row r="56" spans="1:4" x14ac:dyDescent="0.2">
      <c r="A56" t="s">
        <v>63</v>
      </c>
      <c r="B56">
        <v>414.57326906666668</v>
      </c>
      <c r="C56">
        <v>322.28408146666663</v>
      </c>
      <c r="D56">
        <v>3.5</v>
      </c>
    </row>
    <row r="57" spans="1:4" x14ac:dyDescent="0.2">
      <c r="A57" t="s">
        <v>64</v>
      </c>
      <c r="B57">
        <v>272.64555999999999</v>
      </c>
      <c r="C57">
        <v>224.26028200000005</v>
      </c>
      <c r="D57">
        <v>3.5</v>
      </c>
    </row>
    <row r="58" spans="1:4" x14ac:dyDescent="0.2">
      <c r="A58" s="1" t="s">
        <v>65</v>
      </c>
      <c r="B58" s="1">
        <v>345.7157785</v>
      </c>
      <c r="C58">
        <v>251.65437840000001</v>
      </c>
      <c r="D58">
        <v>4</v>
      </c>
    </row>
    <row r="59" spans="1:4" x14ac:dyDescent="0.2">
      <c r="A59" s="1" t="s">
        <v>66</v>
      </c>
      <c r="B59" s="1">
        <v>495.53033399999998</v>
      </c>
      <c r="C59">
        <v>326.72359773333329</v>
      </c>
      <c r="D59">
        <v>4</v>
      </c>
    </row>
    <row r="60" spans="1:4" x14ac:dyDescent="0.2">
      <c r="A60" s="1" t="s">
        <v>67</v>
      </c>
      <c r="B60" s="1">
        <v>395.01131559999999</v>
      </c>
      <c r="C60">
        <v>228.08657947633333</v>
      </c>
      <c r="D60">
        <v>4</v>
      </c>
    </row>
    <row r="61" spans="1:4" x14ac:dyDescent="0.2">
      <c r="A61" s="1" t="s">
        <v>68</v>
      </c>
      <c r="B61" s="1">
        <v>361.09742799999998</v>
      </c>
      <c r="C61">
        <v>281.2777293333333</v>
      </c>
      <c r="D61">
        <v>4</v>
      </c>
    </row>
    <row r="62" spans="1:4" x14ac:dyDescent="0.2">
      <c r="A62" s="1" t="s">
        <v>64</v>
      </c>
      <c r="B62" s="1">
        <v>331.76555999999999</v>
      </c>
      <c r="C62">
        <v>280.16028199999994</v>
      </c>
      <c r="D62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0"/>
  <sheetViews>
    <sheetView zoomScale="125" zoomScaleNormal="125" zoomScalePageLayoutView="125" workbookViewId="0">
      <selection activeCell="E5" sqref="E5"/>
    </sheetView>
  </sheetViews>
  <sheetFormatPr baseColWidth="10" defaultRowHeight="16" x14ac:dyDescent="0.2"/>
  <sheetData>
    <row r="1" spans="1:32" x14ac:dyDescent="0.2">
      <c r="A1" t="s">
        <v>3</v>
      </c>
      <c r="D1" t="s">
        <v>12</v>
      </c>
      <c r="G1" t="s">
        <v>13</v>
      </c>
      <c r="J1" t="s">
        <v>14</v>
      </c>
      <c r="M1" t="s">
        <v>15</v>
      </c>
      <c r="P1" t="s">
        <v>16</v>
      </c>
      <c r="S1" t="s">
        <v>0</v>
      </c>
      <c r="T1" t="s">
        <v>17</v>
      </c>
      <c r="V1" t="s">
        <v>6</v>
      </c>
      <c r="W1" t="s">
        <v>18</v>
      </c>
      <c r="Y1" t="s">
        <v>5</v>
      </c>
      <c r="Z1" t="s">
        <v>18</v>
      </c>
      <c r="AB1" t="s">
        <v>11</v>
      </c>
      <c r="AC1" t="s">
        <v>18</v>
      </c>
      <c r="AE1" t="s">
        <v>45</v>
      </c>
    </row>
    <row r="2" spans="1:32" x14ac:dyDescent="0.2">
      <c r="A2" t="s">
        <v>7</v>
      </c>
      <c r="B2" t="s">
        <v>8</v>
      </c>
      <c r="C2" t="s">
        <v>9</v>
      </c>
      <c r="D2" t="s">
        <v>7</v>
      </c>
      <c r="E2" t="s">
        <v>8</v>
      </c>
      <c r="G2" t="s">
        <v>7</v>
      </c>
      <c r="H2" t="s">
        <v>8</v>
      </c>
      <c r="I2" t="s">
        <v>9</v>
      </c>
      <c r="J2" t="s">
        <v>7</v>
      </c>
      <c r="K2" t="s">
        <v>8</v>
      </c>
      <c r="L2" t="s">
        <v>9</v>
      </c>
      <c r="S2" t="s">
        <v>7</v>
      </c>
      <c r="T2" t="s">
        <v>8</v>
      </c>
      <c r="V2" t="s">
        <v>7</v>
      </c>
      <c r="W2" t="s">
        <v>8</v>
      </c>
      <c r="Y2" t="s">
        <v>7</v>
      </c>
      <c r="Z2" t="s">
        <v>8</v>
      </c>
      <c r="AB2" t="s">
        <v>7</v>
      </c>
      <c r="AC2" t="s">
        <v>8</v>
      </c>
    </row>
    <row r="3" spans="1:32" x14ac:dyDescent="0.2">
      <c r="A3">
        <v>0.44</v>
      </c>
      <c r="B3">
        <v>-0.61</v>
      </c>
      <c r="C3" t="e">
        <f>LOG(B3)</f>
        <v>#NUM!</v>
      </c>
      <c r="D3">
        <v>0.51</v>
      </c>
      <c r="E3">
        <v>439.68</v>
      </c>
      <c r="G3">
        <v>0.49</v>
      </c>
      <c r="H3">
        <v>415.24</v>
      </c>
      <c r="J3">
        <v>0.5</v>
      </c>
      <c r="K3">
        <v>166.05</v>
      </c>
      <c r="M3">
        <v>0.51</v>
      </c>
      <c r="N3">
        <v>485.18</v>
      </c>
      <c r="P3">
        <v>0.5</v>
      </c>
      <c r="Q3">
        <v>459.29</v>
      </c>
      <c r="S3">
        <v>0.51</v>
      </c>
      <c r="T3">
        <v>159.56</v>
      </c>
      <c r="V3" s="1">
        <v>0.50072330899999995</v>
      </c>
      <c r="W3">
        <v>423.92</v>
      </c>
      <c r="Y3">
        <v>0.51</v>
      </c>
      <c r="Z3">
        <v>372.97</v>
      </c>
      <c r="AB3">
        <v>0.52</v>
      </c>
      <c r="AC3">
        <v>330.84</v>
      </c>
      <c r="AE3">
        <v>0.51</v>
      </c>
      <c r="AF3">
        <v>213.63</v>
      </c>
    </row>
    <row r="4" spans="1:32" x14ac:dyDescent="0.2">
      <c r="A4">
        <v>0.44</v>
      </c>
      <c r="B4">
        <v>-1.24</v>
      </c>
      <c r="C4" t="e">
        <f t="shared" ref="C4:C48" si="0">LOG(B4)</f>
        <v>#NUM!</v>
      </c>
      <c r="D4">
        <v>0.51</v>
      </c>
      <c r="E4">
        <v>351.9</v>
      </c>
      <c r="G4">
        <v>0.49</v>
      </c>
      <c r="H4">
        <v>373.34</v>
      </c>
      <c r="J4">
        <v>0.5</v>
      </c>
      <c r="K4">
        <v>223.2</v>
      </c>
      <c r="M4">
        <v>0.51</v>
      </c>
      <c r="N4">
        <v>383.61</v>
      </c>
      <c r="P4">
        <v>0.5</v>
      </c>
      <c r="Q4">
        <v>441.9</v>
      </c>
      <c r="S4">
        <v>0.51</v>
      </c>
      <c r="T4">
        <v>161.97</v>
      </c>
      <c r="V4" s="1">
        <v>0.52169865299999996</v>
      </c>
      <c r="W4">
        <v>236.24</v>
      </c>
      <c r="Y4">
        <v>0.52</v>
      </c>
      <c r="Z4">
        <v>273.72000000000003</v>
      </c>
      <c r="AB4">
        <v>0.53</v>
      </c>
      <c r="AC4">
        <v>252.31</v>
      </c>
      <c r="AE4">
        <v>0.51</v>
      </c>
      <c r="AF4">
        <v>204.78</v>
      </c>
    </row>
    <row r="5" spans="1:32" x14ac:dyDescent="0.2">
      <c r="A5">
        <v>0.44</v>
      </c>
      <c r="B5">
        <v>-3.29</v>
      </c>
      <c r="C5" t="e">
        <f t="shared" si="0"/>
        <v>#NUM!</v>
      </c>
      <c r="D5">
        <v>0.51</v>
      </c>
      <c r="E5">
        <v>334.09</v>
      </c>
      <c r="G5">
        <v>0.49</v>
      </c>
      <c r="H5">
        <v>335.81</v>
      </c>
      <c r="J5">
        <v>0.5</v>
      </c>
      <c r="K5">
        <v>170.64</v>
      </c>
      <c r="M5">
        <v>0.51</v>
      </c>
      <c r="N5">
        <v>319.08</v>
      </c>
      <c r="P5">
        <v>0.5</v>
      </c>
      <c r="Q5">
        <v>275.45999999999998</v>
      </c>
      <c r="S5">
        <v>0.51</v>
      </c>
      <c r="T5">
        <v>158.16999999999999</v>
      </c>
      <c r="V5" s="1">
        <v>0.51781432999999999</v>
      </c>
      <c r="W5">
        <v>223.21</v>
      </c>
      <c r="Y5">
        <v>0.51</v>
      </c>
      <c r="Z5">
        <v>226.87</v>
      </c>
      <c r="AB5">
        <v>0.53</v>
      </c>
      <c r="AC5">
        <v>242.41</v>
      </c>
      <c r="AE5">
        <v>0.51</v>
      </c>
      <c r="AF5">
        <v>197.69</v>
      </c>
    </row>
    <row r="6" spans="1:32" x14ac:dyDescent="0.2">
      <c r="A6">
        <v>0.44</v>
      </c>
      <c r="B6">
        <v>3.06</v>
      </c>
      <c r="C6">
        <f t="shared" si="0"/>
        <v>0.48572142648158001</v>
      </c>
      <c r="D6">
        <v>0.51</v>
      </c>
      <c r="E6">
        <v>307.22000000000003</v>
      </c>
      <c r="G6">
        <v>0.49</v>
      </c>
      <c r="H6">
        <v>381.29</v>
      </c>
      <c r="J6">
        <v>0.5</v>
      </c>
      <c r="K6">
        <v>168.88</v>
      </c>
      <c r="M6">
        <v>0.51</v>
      </c>
      <c r="N6">
        <v>298.14999999999998</v>
      </c>
      <c r="P6">
        <v>0.5</v>
      </c>
      <c r="Q6">
        <v>219.6</v>
      </c>
      <c r="S6">
        <v>0.51</v>
      </c>
      <c r="T6">
        <v>167.36</v>
      </c>
      <c r="V6" s="1">
        <v>0.52325238299999999</v>
      </c>
      <c r="W6">
        <v>204.75</v>
      </c>
      <c r="Y6">
        <v>0.51</v>
      </c>
      <c r="Z6">
        <v>212.77</v>
      </c>
      <c r="AB6">
        <v>0.53</v>
      </c>
      <c r="AC6">
        <v>244.3</v>
      </c>
      <c r="AE6">
        <v>0.51</v>
      </c>
      <c r="AF6">
        <v>191.09</v>
      </c>
    </row>
    <row r="7" spans="1:32" x14ac:dyDescent="0.2">
      <c r="A7">
        <v>0.44</v>
      </c>
      <c r="B7">
        <v>-3.69</v>
      </c>
      <c r="C7" t="e">
        <f t="shared" si="0"/>
        <v>#NUM!</v>
      </c>
      <c r="D7">
        <v>0.51</v>
      </c>
      <c r="E7">
        <v>286.07</v>
      </c>
      <c r="G7">
        <v>0.49</v>
      </c>
      <c r="H7">
        <v>260.79000000000002</v>
      </c>
      <c r="J7">
        <v>0.5</v>
      </c>
      <c r="K7">
        <v>168.67</v>
      </c>
      <c r="M7">
        <v>0.51</v>
      </c>
      <c r="N7">
        <v>283</v>
      </c>
      <c r="P7">
        <v>0.5</v>
      </c>
      <c r="Q7">
        <v>178.35</v>
      </c>
      <c r="S7">
        <v>0.51</v>
      </c>
      <c r="T7">
        <v>159.82</v>
      </c>
      <c r="V7" s="1">
        <v>0.52092178899999997</v>
      </c>
      <c r="W7">
        <v>183.66</v>
      </c>
      <c r="Y7">
        <v>0.51</v>
      </c>
      <c r="Z7">
        <v>196.52</v>
      </c>
      <c r="AB7">
        <v>0.53</v>
      </c>
      <c r="AC7">
        <v>216.71</v>
      </c>
      <c r="AE7">
        <v>0.51</v>
      </c>
      <c r="AF7">
        <v>189.84</v>
      </c>
    </row>
    <row r="8" spans="1:32" x14ac:dyDescent="0.2">
      <c r="A8">
        <v>0.44</v>
      </c>
      <c r="B8">
        <v>3.62</v>
      </c>
      <c r="C8">
        <f t="shared" si="0"/>
        <v>0.55870857053316569</v>
      </c>
      <c r="D8">
        <v>0.51</v>
      </c>
      <c r="E8">
        <v>271.39</v>
      </c>
      <c r="G8">
        <v>0.49</v>
      </c>
      <c r="H8">
        <v>232.04</v>
      </c>
      <c r="J8">
        <v>0.5</v>
      </c>
      <c r="K8">
        <v>175.1</v>
      </c>
      <c r="M8">
        <v>0.51</v>
      </c>
      <c r="N8">
        <v>274.97000000000003</v>
      </c>
      <c r="P8">
        <v>0.5</v>
      </c>
      <c r="Q8">
        <v>150.34</v>
      </c>
      <c r="S8">
        <v>0.51</v>
      </c>
      <c r="T8">
        <v>154.91</v>
      </c>
      <c r="V8" s="1">
        <v>0.52169865299999996</v>
      </c>
      <c r="W8">
        <v>179.88</v>
      </c>
      <c r="Y8">
        <v>0.51</v>
      </c>
      <c r="Z8">
        <v>185.59</v>
      </c>
      <c r="AB8">
        <v>0.52</v>
      </c>
      <c r="AC8">
        <v>193.64</v>
      </c>
      <c r="AE8">
        <v>0.51</v>
      </c>
      <c r="AF8">
        <v>178.76</v>
      </c>
    </row>
    <row r="9" spans="1:32" x14ac:dyDescent="0.2">
      <c r="A9">
        <v>0.44</v>
      </c>
      <c r="B9">
        <v>2.39</v>
      </c>
      <c r="C9">
        <f t="shared" si="0"/>
        <v>0.37839790094813769</v>
      </c>
      <c r="D9">
        <v>0.51</v>
      </c>
      <c r="E9">
        <v>285.17</v>
      </c>
      <c r="G9">
        <v>0.49</v>
      </c>
      <c r="H9">
        <v>225.57</v>
      </c>
      <c r="J9">
        <v>0.5</v>
      </c>
      <c r="K9">
        <v>165.53</v>
      </c>
      <c r="M9">
        <v>0.51</v>
      </c>
      <c r="N9">
        <v>274.10000000000002</v>
      </c>
      <c r="P9">
        <v>0.5</v>
      </c>
      <c r="Q9">
        <v>142.86000000000001</v>
      </c>
      <c r="S9">
        <v>1.01</v>
      </c>
      <c r="T9">
        <v>175.91</v>
      </c>
      <c r="V9" s="1">
        <v>0.52092178899999997</v>
      </c>
      <c r="W9">
        <v>178.84</v>
      </c>
      <c r="Y9">
        <v>0.51</v>
      </c>
      <c r="Z9">
        <v>169.64</v>
      </c>
      <c r="AB9">
        <v>0.52</v>
      </c>
      <c r="AC9">
        <v>190.33</v>
      </c>
      <c r="AE9">
        <v>0.51</v>
      </c>
      <c r="AF9">
        <v>182.02</v>
      </c>
    </row>
    <row r="10" spans="1:32" x14ac:dyDescent="0.2">
      <c r="A10">
        <v>0.44</v>
      </c>
      <c r="B10">
        <v>-9.33</v>
      </c>
      <c r="C10" t="e">
        <f t="shared" si="0"/>
        <v>#NUM!</v>
      </c>
      <c r="D10">
        <v>0.51</v>
      </c>
      <c r="E10">
        <v>287.27</v>
      </c>
      <c r="G10">
        <v>0.49</v>
      </c>
      <c r="H10">
        <v>226.94</v>
      </c>
      <c r="J10">
        <v>0.5</v>
      </c>
      <c r="K10">
        <v>169.58</v>
      </c>
      <c r="M10">
        <v>0.51</v>
      </c>
      <c r="N10">
        <v>249.52</v>
      </c>
      <c r="P10">
        <v>0.5</v>
      </c>
      <c r="Q10">
        <v>193.3</v>
      </c>
      <c r="S10">
        <v>1.01</v>
      </c>
      <c r="T10">
        <v>173.23</v>
      </c>
      <c r="V10" s="1">
        <v>0.52014492400000001</v>
      </c>
      <c r="W10">
        <v>156</v>
      </c>
      <c r="Y10">
        <v>0.51</v>
      </c>
      <c r="Z10">
        <v>166.49</v>
      </c>
      <c r="AB10">
        <v>0.52</v>
      </c>
      <c r="AC10">
        <v>171.5</v>
      </c>
      <c r="AE10">
        <v>0.52</v>
      </c>
      <c r="AF10">
        <v>163.78</v>
      </c>
    </row>
    <row r="11" spans="1:32" x14ac:dyDescent="0.2">
      <c r="A11">
        <v>0.44</v>
      </c>
      <c r="B11">
        <v>2.44</v>
      </c>
      <c r="C11">
        <f t="shared" si="0"/>
        <v>0.38738982633872943</v>
      </c>
      <c r="D11">
        <v>0.51</v>
      </c>
      <c r="E11">
        <v>270.89</v>
      </c>
      <c r="G11">
        <v>0.49</v>
      </c>
      <c r="H11">
        <v>203.79</v>
      </c>
      <c r="J11">
        <v>0.5</v>
      </c>
      <c r="K11">
        <v>148.29</v>
      </c>
      <c r="M11">
        <v>0.51</v>
      </c>
      <c r="N11">
        <v>257.14999999999998</v>
      </c>
      <c r="P11">
        <v>0.5</v>
      </c>
      <c r="Q11">
        <v>197.84</v>
      </c>
      <c r="S11">
        <v>1.01</v>
      </c>
      <c r="T11">
        <v>179.51</v>
      </c>
      <c r="V11" s="1">
        <v>0.52014492400000001</v>
      </c>
      <c r="W11">
        <v>156.85</v>
      </c>
      <c r="Y11">
        <v>0.51</v>
      </c>
      <c r="Z11">
        <v>158.66</v>
      </c>
      <c r="AB11">
        <v>0.52</v>
      </c>
      <c r="AC11">
        <v>158.52000000000001</v>
      </c>
      <c r="AE11">
        <v>0.52</v>
      </c>
      <c r="AF11">
        <v>162.02000000000001</v>
      </c>
    </row>
    <row r="12" spans="1:32" x14ac:dyDescent="0.2">
      <c r="A12">
        <v>0.44</v>
      </c>
      <c r="B12">
        <v>0.02</v>
      </c>
      <c r="C12">
        <f t="shared" si="0"/>
        <v>-1.6989700043360187</v>
      </c>
      <c r="D12">
        <v>0.51</v>
      </c>
      <c r="E12">
        <v>266.02</v>
      </c>
      <c r="G12">
        <v>0.49</v>
      </c>
      <c r="H12">
        <v>207.33</v>
      </c>
      <c r="J12">
        <v>0.5</v>
      </c>
      <c r="K12">
        <v>188.95</v>
      </c>
      <c r="M12">
        <v>0.51</v>
      </c>
      <c r="N12">
        <v>211.26</v>
      </c>
      <c r="P12">
        <v>0.5</v>
      </c>
      <c r="Q12">
        <v>319.16000000000003</v>
      </c>
      <c r="S12">
        <v>1.51</v>
      </c>
      <c r="T12">
        <v>217.26</v>
      </c>
      <c r="V12" s="1">
        <v>0.52092178899999997</v>
      </c>
      <c r="W12">
        <v>151.72999999999999</v>
      </c>
      <c r="Y12">
        <v>0.51</v>
      </c>
      <c r="Z12">
        <v>152.1</v>
      </c>
      <c r="AB12">
        <v>0.53</v>
      </c>
      <c r="AC12">
        <v>154.06</v>
      </c>
      <c r="AE12">
        <v>0.52</v>
      </c>
      <c r="AF12">
        <v>314.05</v>
      </c>
    </row>
    <row r="13" spans="1:32" x14ac:dyDescent="0.2">
      <c r="A13">
        <v>0.44</v>
      </c>
      <c r="B13">
        <v>-5.09</v>
      </c>
      <c r="C13" t="e">
        <f t="shared" si="0"/>
        <v>#NUM!</v>
      </c>
      <c r="D13">
        <v>0.51</v>
      </c>
      <c r="E13">
        <v>265.47000000000003</v>
      </c>
      <c r="G13">
        <v>0.49</v>
      </c>
      <c r="H13">
        <v>186.07</v>
      </c>
      <c r="J13">
        <v>0.5</v>
      </c>
      <c r="K13">
        <v>305.70999999999998</v>
      </c>
      <c r="M13">
        <v>0.51</v>
      </c>
      <c r="N13">
        <v>190.52</v>
      </c>
      <c r="P13">
        <v>0.5</v>
      </c>
      <c r="Q13">
        <v>138.9</v>
      </c>
      <c r="S13">
        <v>1.51</v>
      </c>
      <c r="T13">
        <v>211.38</v>
      </c>
      <c r="V13" s="1">
        <v>0.52092178899999997</v>
      </c>
      <c r="W13">
        <v>151.83000000000001</v>
      </c>
      <c r="Y13">
        <v>0.51</v>
      </c>
      <c r="Z13">
        <v>155.44</v>
      </c>
      <c r="AB13">
        <v>0.52</v>
      </c>
      <c r="AC13">
        <v>142.51</v>
      </c>
      <c r="AE13">
        <v>0.52</v>
      </c>
      <c r="AF13">
        <v>232.64</v>
      </c>
    </row>
    <row r="14" spans="1:32" x14ac:dyDescent="0.2">
      <c r="A14">
        <v>0.44</v>
      </c>
      <c r="B14">
        <v>-3.08</v>
      </c>
      <c r="C14" t="e">
        <f t="shared" si="0"/>
        <v>#NUM!</v>
      </c>
      <c r="D14">
        <v>0.51</v>
      </c>
      <c r="E14">
        <v>253.17</v>
      </c>
      <c r="G14">
        <v>0.49</v>
      </c>
      <c r="H14">
        <v>203.02</v>
      </c>
      <c r="J14">
        <v>0.5</v>
      </c>
      <c r="K14">
        <v>222.5</v>
      </c>
      <c r="M14">
        <v>0.51</v>
      </c>
      <c r="N14">
        <v>194.16</v>
      </c>
      <c r="P14">
        <v>0.5</v>
      </c>
      <c r="Q14">
        <v>140.30000000000001</v>
      </c>
      <c r="S14">
        <v>1.5</v>
      </c>
      <c r="T14">
        <v>207.71</v>
      </c>
      <c r="V14" s="1">
        <v>0.51936806000000002</v>
      </c>
      <c r="W14">
        <v>142.07</v>
      </c>
      <c r="Y14">
        <v>0.51</v>
      </c>
      <c r="Z14">
        <v>141.22999999999999</v>
      </c>
      <c r="AB14">
        <v>0.53</v>
      </c>
      <c r="AC14">
        <v>139.02000000000001</v>
      </c>
      <c r="AE14">
        <v>0.52</v>
      </c>
      <c r="AF14">
        <v>177.14</v>
      </c>
    </row>
    <row r="15" spans="1:32" x14ac:dyDescent="0.2">
      <c r="A15">
        <v>0.44</v>
      </c>
      <c r="B15">
        <v>-1.61</v>
      </c>
      <c r="C15" t="e">
        <f t="shared" si="0"/>
        <v>#NUM!</v>
      </c>
      <c r="D15">
        <v>0.51</v>
      </c>
      <c r="E15">
        <v>237.16</v>
      </c>
      <c r="G15">
        <v>0.49</v>
      </c>
      <c r="H15">
        <v>196.06</v>
      </c>
      <c r="J15">
        <v>0.51</v>
      </c>
      <c r="K15">
        <v>171.23</v>
      </c>
      <c r="M15">
        <v>0.51</v>
      </c>
      <c r="N15">
        <v>178.55</v>
      </c>
      <c r="P15">
        <v>0.5</v>
      </c>
      <c r="Q15">
        <v>138.83000000000001</v>
      </c>
      <c r="S15">
        <v>2.0099999999999998</v>
      </c>
      <c r="T15">
        <v>263.95999999999998</v>
      </c>
      <c r="V15" s="1">
        <v>0.52247551800000003</v>
      </c>
      <c r="W15">
        <v>141.69</v>
      </c>
      <c r="Y15">
        <v>0.51</v>
      </c>
      <c r="Z15">
        <v>134.26</v>
      </c>
      <c r="AB15">
        <v>0.52</v>
      </c>
      <c r="AC15">
        <v>123.83</v>
      </c>
      <c r="AE15">
        <v>0.52</v>
      </c>
      <c r="AF15">
        <v>160.11000000000001</v>
      </c>
    </row>
    <row r="16" spans="1:32" x14ac:dyDescent="0.2">
      <c r="A16">
        <v>0.44</v>
      </c>
      <c r="B16">
        <v>-1.78</v>
      </c>
      <c r="C16" t="e">
        <f t="shared" si="0"/>
        <v>#NUM!</v>
      </c>
      <c r="D16">
        <v>0.51</v>
      </c>
      <c r="E16">
        <v>217.89</v>
      </c>
      <c r="G16">
        <v>0.49</v>
      </c>
      <c r="H16">
        <v>197.36</v>
      </c>
      <c r="J16">
        <v>0.5</v>
      </c>
      <c r="K16">
        <v>188.35</v>
      </c>
      <c r="M16">
        <v>0.51</v>
      </c>
      <c r="N16">
        <v>178.32</v>
      </c>
      <c r="P16">
        <v>0.5</v>
      </c>
      <c r="Q16">
        <v>131.85</v>
      </c>
      <c r="S16">
        <v>2.0099999999999998</v>
      </c>
      <c r="T16">
        <v>267.13</v>
      </c>
      <c r="V16" s="1">
        <v>0.52092178899999997</v>
      </c>
      <c r="W16">
        <v>126.07</v>
      </c>
      <c r="Y16">
        <v>0.51</v>
      </c>
      <c r="Z16">
        <v>134.26</v>
      </c>
      <c r="AB16">
        <v>0.52</v>
      </c>
      <c r="AC16">
        <v>127.34</v>
      </c>
      <c r="AE16">
        <v>0.52</v>
      </c>
      <c r="AF16">
        <v>170.22</v>
      </c>
    </row>
    <row r="17" spans="1:32" x14ac:dyDescent="0.2">
      <c r="A17">
        <v>0.44</v>
      </c>
      <c r="B17">
        <v>-0.17</v>
      </c>
      <c r="C17" t="e">
        <f t="shared" si="0"/>
        <v>#NUM!</v>
      </c>
      <c r="D17">
        <v>0.51</v>
      </c>
      <c r="E17">
        <v>222.57</v>
      </c>
      <c r="G17">
        <v>0.49</v>
      </c>
      <c r="H17">
        <v>188.66</v>
      </c>
      <c r="J17">
        <v>0.5</v>
      </c>
      <c r="K17">
        <v>163.02000000000001</v>
      </c>
      <c r="M17">
        <v>0.51</v>
      </c>
      <c r="N17">
        <v>186.68</v>
      </c>
      <c r="P17">
        <v>0.5</v>
      </c>
      <c r="Q17">
        <v>133.84</v>
      </c>
      <c r="S17">
        <v>2.0099999999999998</v>
      </c>
      <c r="T17">
        <v>255.33</v>
      </c>
      <c r="V17" s="1">
        <v>0.52092178899999997</v>
      </c>
      <c r="W17">
        <v>132.41999999999999</v>
      </c>
      <c r="Y17">
        <v>0.51</v>
      </c>
      <c r="Z17">
        <v>128.72</v>
      </c>
      <c r="AB17">
        <v>0.52</v>
      </c>
      <c r="AC17">
        <v>112.11</v>
      </c>
      <c r="AE17">
        <v>1.01</v>
      </c>
      <c r="AF17">
        <v>190.04</v>
      </c>
    </row>
    <row r="18" spans="1:32" x14ac:dyDescent="0.2">
      <c r="A18">
        <v>0.44</v>
      </c>
      <c r="B18">
        <v>-5.59</v>
      </c>
      <c r="C18" t="e">
        <f t="shared" si="0"/>
        <v>#NUM!</v>
      </c>
      <c r="D18">
        <v>0.51</v>
      </c>
      <c r="E18">
        <v>254.74</v>
      </c>
      <c r="G18">
        <v>0.49</v>
      </c>
      <c r="H18">
        <v>192.72</v>
      </c>
      <c r="J18">
        <v>0.5</v>
      </c>
      <c r="K18">
        <v>166.46</v>
      </c>
      <c r="M18">
        <v>0.51</v>
      </c>
      <c r="N18">
        <v>176.09</v>
      </c>
      <c r="P18">
        <v>0.5</v>
      </c>
      <c r="Q18">
        <v>129.35</v>
      </c>
      <c r="S18">
        <v>2.5099999999999998</v>
      </c>
      <c r="T18">
        <v>340.53</v>
      </c>
      <c r="V18" s="1">
        <v>0.52014492400000001</v>
      </c>
      <c r="W18">
        <v>135.47</v>
      </c>
      <c r="Y18">
        <v>0.52</v>
      </c>
      <c r="Z18">
        <v>127.86</v>
      </c>
      <c r="AB18">
        <v>0.52</v>
      </c>
      <c r="AC18">
        <v>119.51</v>
      </c>
      <c r="AE18">
        <v>1.01</v>
      </c>
      <c r="AF18">
        <v>369.76</v>
      </c>
    </row>
    <row r="19" spans="1:32" x14ac:dyDescent="0.2">
      <c r="A19">
        <v>0.44</v>
      </c>
      <c r="B19">
        <v>5.66</v>
      </c>
      <c r="C19">
        <f t="shared" si="0"/>
        <v>0.75281643118827146</v>
      </c>
      <c r="D19">
        <v>0.51</v>
      </c>
      <c r="E19">
        <v>239.03</v>
      </c>
      <c r="G19">
        <v>0.49</v>
      </c>
      <c r="H19">
        <v>188.97</v>
      </c>
      <c r="J19">
        <v>0.5</v>
      </c>
      <c r="K19">
        <v>256.43</v>
      </c>
      <c r="M19">
        <v>0.51</v>
      </c>
      <c r="N19">
        <v>172.38</v>
      </c>
      <c r="P19">
        <v>0.5</v>
      </c>
      <c r="Q19">
        <v>119.89</v>
      </c>
      <c r="S19">
        <v>2.5099999999999998</v>
      </c>
      <c r="T19">
        <v>323.01</v>
      </c>
      <c r="V19" s="1">
        <v>0.52169865299999996</v>
      </c>
      <c r="W19">
        <v>144.08000000000001</v>
      </c>
      <c r="Y19">
        <v>0.51</v>
      </c>
      <c r="Z19">
        <v>128.58000000000001</v>
      </c>
      <c r="AB19">
        <v>0.53</v>
      </c>
      <c r="AC19">
        <v>122.07</v>
      </c>
      <c r="AE19">
        <v>1.01</v>
      </c>
      <c r="AF19">
        <v>195.6</v>
      </c>
    </row>
    <row r="20" spans="1:32" x14ac:dyDescent="0.2">
      <c r="A20">
        <v>0.44</v>
      </c>
      <c r="B20">
        <v>-2.1800000000000002</v>
      </c>
      <c r="C20" t="e">
        <f t="shared" si="0"/>
        <v>#NUM!</v>
      </c>
      <c r="D20">
        <v>0.51</v>
      </c>
      <c r="E20">
        <v>221.16</v>
      </c>
      <c r="G20">
        <v>0.49</v>
      </c>
      <c r="H20">
        <v>195.16</v>
      </c>
      <c r="J20">
        <v>0.5</v>
      </c>
      <c r="K20">
        <v>164.59</v>
      </c>
      <c r="M20">
        <v>0.51</v>
      </c>
      <c r="N20">
        <v>176.85</v>
      </c>
      <c r="P20">
        <v>0.5</v>
      </c>
      <c r="Q20">
        <v>139.88</v>
      </c>
      <c r="S20">
        <v>2.5099999999999998</v>
      </c>
      <c r="T20">
        <v>339.05</v>
      </c>
      <c r="V20" s="1">
        <v>0.52092178899999997</v>
      </c>
      <c r="W20">
        <v>167.63</v>
      </c>
      <c r="Y20">
        <v>0.51</v>
      </c>
      <c r="Z20">
        <v>132.05000000000001</v>
      </c>
      <c r="AB20">
        <v>0.52</v>
      </c>
      <c r="AC20">
        <v>116.94</v>
      </c>
      <c r="AE20">
        <v>1.51</v>
      </c>
      <c r="AF20">
        <v>196.97</v>
      </c>
    </row>
    <row r="21" spans="1:32" x14ac:dyDescent="0.2">
      <c r="A21">
        <v>0.44</v>
      </c>
      <c r="B21">
        <v>-4.67</v>
      </c>
      <c r="C21" t="e">
        <f t="shared" si="0"/>
        <v>#NUM!</v>
      </c>
      <c r="D21">
        <v>0.51</v>
      </c>
      <c r="E21">
        <v>227.1</v>
      </c>
      <c r="G21">
        <v>0.49</v>
      </c>
      <c r="H21">
        <v>200.76</v>
      </c>
      <c r="J21">
        <v>0.5</v>
      </c>
      <c r="K21">
        <v>164.48</v>
      </c>
      <c r="M21">
        <v>0.51</v>
      </c>
      <c r="N21">
        <v>174.39</v>
      </c>
      <c r="P21">
        <v>0.5</v>
      </c>
      <c r="Q21">
        <v>145.19999999999999</v>
      </c>
      <c r="S21">
        <v>3.02</v>
      </c>
      <c r="T21">
        <v>415.8</v>
      </c>
      <c r="V21" s="1">
        <v>0.52092178899999997</v>
      </c>
      <c r="W21">
        <v>136.06</v>
      </c>
      <c r="Y21">
        <v>0.51</v>
      </c>
      <c r="Z21">
        <v>125.96</v>
      </c>
      <c r="AB21">
        <v>0.52</v>
      </c>
      <c r="AC21">
        <v>122.87</v>
      </c>
      <c r="AE21">
        <v>1.51</v>
      </c>
      <c r="AF21">
        <v>181.2</v>
      </c>
    </row>
    <row r="22" spans="1:32" x14ac:dyDescent="0.2">
      <c r="A22">
        <v>0.44</v>
      </c>
      <c r="B22">
        <v>0.05</v>
      </c>
      <c r="C22">
        <f t="shared" si="0"/>
        <v>-1.3010299956639813</v>
      </c>
      <c r="D22">
        <v>0.51</v>
      </c>
      <c r="E22">
        <v>228.02</v>
      </c>
      <c r="G22">
        <v>0.49</v>
      </c>
      <c r="H22">
        <v>189.96</v>
      </c>
      <c r="J22">
        <v>0.5</v>
      </c>
      <c r="K22">
        <v>166.82</v>
      </c>
      <c r="M22">
        <v>1.01</v>
      </c>
      <c r="N22">
        <v>186.04</v>
      </c>
      <c r="P22">
        <v>0.5</v>
      </c>
      <c r="Q22">
        <v>198.07</v>
      </c>
      <c r="S22">
        <v>3.02</v>
      </c>
      <c r="T22">
        <v>410.07</v>
      </c>
      <c r="V22" s="1">
        <v>0.52092178899999997</v>
      </c>
      <c r="W22">
        <v>168.84</v>
      </c>
      <c r="Y22">
        <v>0.97</v>
      </c>
      <c r="Z22">
        <v>134.84</v>
      </c>
      <c r="AB22">
        <v>0.52</v>
      </c>
      <c r="AC22">
        <v>128.94999999999999</v>
      </c>
      <c r="AE22">
        <v>1.51</v>
      </c>
      <c r="AF22">
        <v>187.92</v>
      </c>
    </row>
    <row r="23" spans="1:32" x14ac:dyDescent="0.2">
      <c r="A23">
        <v>0.44</v>
      </c>
      <c r="B23">
        <v>-3.15</v>
      </c>
      <c r="C23" t="e">
        <f t="shared" si="0"/>
        <v>#NUM!</v>
      </c>
      <c r="D23">
        <v>0.51</v>
      </c>
      <c r="E23">
        <v>233.36</v>
      </c>
      <c r="G23">
        <v>1</v>
      </c>
      <c r="H23">
        <v>210.73</v>
      </c>
      <c r="J23">
        <v>0.5</v>
      </c>
      <c r="K23">
        <v>159.4</v>
      </c>
      <c r="M23">
        <v>1</v>
      </c>
      <c r="N23">
        <v>172.73</v>
      </c>
      <c r="P23">
        <v>0.5</v>
      </c>
      <c r="Q23">
        <v>161.5</v>
      </c>
      <c r="S23">
        <v>3.02</v>
      </c>
      <c r="T23">
        <v>412.52</v>
      </c>
      <c r="V23" s="1">
        <v>0.96451147599999998</v>
      </c>
      <c r="W23">
        <v>187.52</v>
      </c>
      <c r="Y23">
        <v>0.52</v>
      </c>
      <c r="Z23">
        <v>139.74</v>
      </c>
      <c r="AB23">
        <v>0.52</v>
      </c>
      <c r="AC23">
        <v>130.58000000000001</v>
      </c>
      <c r="AE23">
        <v>2.04</v>
      </c>
      <c r="AF23">
        <v>219.82</v>
      </c>
    </row>
    <row r="24" spans="1:32" x14ac:dyDescent="0.2">
      <c r="A24">
        <v>0.44</v>
      </c>
      <c r="B24">
        <v>157.88</v>
      </c>
      <c r="C24">
        <f t="shared" si="0"/>
        <v>2.1983271177234776</v>
      </c>
      <c r="D24">
        <v>0.51</v>
      </c>
      <c r="E24">
        <v>227.05</v>
      </c>
      <c r="G24">
        <v>1</v>
      </c>
      <c r="H24">
        <v>209.44</v>
      </c>
      <c r="J24">
        <v>0.5</v>
      </c>
      <c r="K24">
        <v>146.78</v>
      </c>
      <c r="M24">
        <v>1.01</v>
      </c>
      <c r="N24">
        <v>176.59</v>
      </c>
      <c r="P24">
        <v>1.01</v>
      </c>
      <c r="Q24">
        <v>159.47</v>
      </c>
      <c r="S24">
        <v>3.51</v>
      </c>
      <c r="T24">
        <v>608.16</v>
      </c>
      <c r="V24" s="1">
        <v>0.96528834100000005</v>
      </c>
      <c r="W24">
        <v>168.24</v>
      </c>
      <c r="Y24">
        <v>0.51</v>
      </c>
      <c r="Z24">
        <v>127.57</v>
      </c>
      <c r="AB24">
        <v>0.53</v>
      </c>
      <c r="AC24">
        <v>131.54</v>
      </c>
      <c r="AE24">
        <v>2.04</v>
      </c>
      <c r="AF24">
        <v>200.45</v>
      </c>
    </row>
    <row r="25" spans="1:32" x14ac:dyDescent="0.2">
      <c r="A25">
        <v>0.45</v>
      </c>
      <c r="B25">
        <v>217.42</v>
      </c>
      <c r="C25">
        <f t="shared" si="0"/>
        <v>2.3372994914067964</v>
      </c>
      <c r="D25">
        <v>0.51</v>
      </c>
      <c r="E25">
        <v>229.79</v>
      </c>
      <c r="G25">
        <v>0.99</v>
      </c>
      <c r="H25">
        <v>209.49</v>
      </c>
      <c r="J25">
        <v>0.5</v>
      </c>
      <c r="K25">
        <v>159.75</v>
      </c>
      <c r="M25">
        <v>1.52</v>
      </c>
      <c r="N25">
        <v>188.21</v>
      </c>
      <c r="P25">
        <v>1.01</v>
      </c>
      <c r="Q25">
        <v>147.77000000000001</v>
      </c>
      <c r="S25">
        <v>3.51</v>
      </c>
      <c r="T25">
        <v>666.7</v>
      </c>
      <c r="V25" s="1">
        <v>0.96373461199999999</v>
      </c>
      <c r="W25">
        <v>170.47</v>
      </c>
      <c r="Y25">
        <v>0.51</v>
      </c>
      <c r="Z25">
        <v>133.77000000000001</v>
      </c>
      <c r="AB25">
        <v>0.81</v>
      </c>
      <c r="AC25">
        <v>115.45</v>
      </c>
      <c r="AE25">
        <v>2.04</v>
      </c>
      <c r="AF25">
        <v>201.04</v>
      </c>
    </row>
    <row r="26" spans="1:32" x14ac:dyDescent="0.2">
      <c r="A26">
        <v>0.51</v>
      </c>
      <c r="B26">
        <v>166.78</v>
      </c>
      <c r="C26">
        <f t="shared" si="0"/>
        <v>2.222143969500662</v>
      </c>
      <c r="D26">
        <v>0.51</v>
      </c>
      <c r="E26">
        <v>213.93</v>
      </c>
      <c r="G26">
        <v>1.48</v>
      </c>
      <c r="H26">
        <v>234.45</v>
      </c>
      <c r="J26">
        <v>0.51</v>
      </c>
      <c r="K26">
        <v>157.43</v>
      </c>
      <c r="M26">
        <v>1.52</v>
      </c>
      <c r="N26">
        <v>191.92</v>
      </c>
      <c r="P26">
        <v>1.01</v>
      </c>
      <c r="Q26">
        <v>135.61000000000001</v>
      </c>
      <c r="S26">
        <v>0.48</v>
      </c>
      <c r="T26">
        <v>392.86</v>
      </c>
      <c r="V26" s="1">
        <v>1.411208622</v>
      </c>
      <c r="W26">
        <v>164.62</v>
      </c>
      <c r="Y26">
        <v>0.51</v>
      </c>
      <c r="Z26">
        <v>138.27000000000001</v>
      </c>
      <c r="AB26">
        <v>1.01</v>
      </c>
      <c r="AC26">
        <v>118.51</v>
      </c>
      <c r="AE26">
        <v>2.5099999999999998</v>
      </c>
      <c r="AF26">
        <v>221.12</v>
      </c>
    </row>
    <row r="27" spans="1:32" x14ac:dyDescent="0.2">
      <c r="A27">
        <v>0.52</v>
      </c>
      <c r="B27">
        <v>174.58</v>
      </c>
      <c r="C27">
        <f t="shared" si="0"/>
        <v>2.2419944891567805</v>
      </c>
      <c r="D27">
        <v>0.99</v>
      </c>
      <c r="E27">
        <v>244.73</v>
      </c>
      <c r="G27">
        <v>1.49</v>
      </c>
      <c r="H27">
        <v>238.65</v>
      </c>
      <c r="J27">
        <v>0.5</v>
      </c>
      <c r="K27">
        <v>157.71</v>
      </c>
      <c r="M27">
        <v>1.52</v>
      </c>
      <c r="N27">
        <v>195.61</v>
      </c>
      <c r="P27">
        <v>1.51</v>
      </c>
      <c r="Q27">
        <v>150.24</v>
      </c>
      <c r="V27" s="1">
        <v>1.413539216</v>
      </c>
      <c r="W27">
        <v>179.16</v>
      </c>
      <c r="Y27">
        <v>0.52</v>
      </c>
      <c r="Z27">
        <v>131.56</v>
      </c>
      <c r="AB27">
        <v>1.01</v>
      </c>
      <c r="AC27">
        <v>124.17</v>
      </c>
      <c r="AE27">
        <v>2.5099999999999998</v>
      </c>
      <c r="AF27">
        <v>246.07</v>
      </c>
    </row>
    <row r="28" spans="1:32" x14ac:dyDescent="0.2">
      <c r="A28">
        <v>1</v>
      </c>
      <c r="B28">
        <v>385.48</v>
      </c>
      <c r="C28">
        <f t="shared" si="0"/>
        <v>2.5860018503118507</v>
      </c>
      <c r="D28">
        <v>1</v>
      </c>
      <c r="E28">
        <v>244.93</v>
      </c>
      <c r="G28">
        <v>1.48</v>
      </c>
      <c r="H28">
        <v>231.95</v>
      </c>
      <c r="J28">
        <v>0.5</v>
      </c>
      <c r="K28">
        <v>159.65</v>
      </c>
      <c r="M28">
        <v>2.02</v>
      </c>
      <c r="N28">
        <v>181.4</v>
      </c>
      <c r="P28">
        <v>1.51</v>
      </c>
      <c r="Q28">
        <v>149.01</v>
      </c>
      <c r="V28" s="1">
        <v>1.412762351</v>
      </c>
      <c r="W28">
        <v>185.31</v>
      </c>
      <c r="Y28">
        <v>0.51</v>
      </c>
      <c r="Z28">
        <v>147.05000000000001</v>
      </c>
      <c r="AB28">
        <v>1.51</v>
      </c>
      <c r="AC28">
        <v>131.47</v>
      </c>
      <c r="AE28">
        <v>2.5099999999999998</v>
      </c>
      <c r="AF28">
        <v>235.52</v>
      </c>
    </row>
    <row r="29" spans="1:32" x14ac:dyDescent="0.2">
      <c r="A29">
        <v>1</v>
      </c>
      <c r="B29">
        <v>195.42</v>
      </c>
      <c r="C29">
        <f t="shared" si="0"/>
        <v>2.2909690089485166</v>
      </c>
      <c r="D29">
        <v>1</v>
      </c>
      <c r="E29">
        <v>229.95</v>
      </c>
      <c r="G29">
        <v>2.0299999999999998</v>
      </c>
      <c r="H29">
        <v>293.64</v>
      </c>
      <c r="J29">
        <v>0.5</v>
      </c>
      <c r="K29">
        <v>139.71</v>
      </c>
      <c r="M29">
        <v>2.02</v>
      </c>
      <c r="N29">
        <v>189.54</v>
      </c>
      <c r="P29">
        <v>1.51</v>
      </c>
      <c r="Q29">
        <v>137.34</v>
      </c>
      <c r="V29" s="1">
        <v>1.8726661959999999</v>
      </c>
      <c r="W29">
        <v>195.05</v>
      </c>
      <c r="Y29">
        <v>0.51</v>
      </c>
      <c r="Z29">
        <v>144.66</v>
      </c>
      <c r="AB29">
        <v>1.51</v>
      </c>
      <c r="AC29">
        <v>127.97</v>
      </c>
      <c r="AE29">
        <v>3.02</v>
      </c>
      <c r="AF29">
        <v>270.31</v>
      </c>
    </row>
    <row r="30" spans="1:32" x14ac:dyDescent="0.2">
      <c r="A30">
        <v>1</v>
      </c>
      <c r="B30">
        <v>203.46</v>
      </c>
      <c r="C30">
        <f t="shared" si="0"/>
        <v>2.3084790401617301</v>
      </c>
      <c r="D30">
        <v>1.51</v>
      </c>
      <c r="E30">
        <v>297.5</v>
      </c>
      <c r="G30">
        <v>2.0299999999999998</v>
      </c>
      <c r="H30">
        <v>292.08</v>
      </c>
      <c r="J30">
        <v>0.5</v>
      </c>
      <c r="K30">
        <v>149.16</v>
      </c>
      <c r="M30">
        <v>2.02</v>
      </c>
      <c r="N30">
        <v>190.37</v>
      </c>
      <c r="P30">
        <v>1.99</v>
      </c>
      <c r="Q30">
        <v>143.08000000000001</v>
      </c>
      <c r="V30" s="1">
        <v>1.871889331</v>
      </c>
      <c r="W30">
        <v>206.84</v>
      </c>
      <c r="Y30">
        <v>0.51</v>
      </c>
      <c r="Z30">
        <v>142.34</v>
      </c>
      <c r="AB30">
        <v>1.51</v>
      </c>
      <c r="AC30">
        <v>137.79</v>
      </c>
      <c r="AE30">
        <v>3.02</v>
      </c>
      <c r="AF30">
        <v>292.58</v>
      </c>
    </row>
    <row r="31" spans="1:32" x14ac:dyDescent="0.2">
      <c r="A31">
        <v>1.51</v>
      </c>
      <c r="B31">
        <v>204.51</v>
      </c>
      <c r="C31">
        <f t="shared" si="0"/>
        <v>2.3107145487181184</v>
      </c>
      <c r="D31">
        <v>1.51</v>
      </c>
      <c r="E31">
        <v>293.33999999999997</v>
      </c>
      <c r="G31">
        <v>2.0299999999999998</v>
      </c>
      <c r="H31">
        <v>299.27</v>
      </c>
      <c r="J31">
        <v>0.5</v>
      </c>
      <c r="K31">
        <v>193.83</v>
      </c>
      <c r="M31">
        <v>2.5099999999999998</v>
      </c>
      <c r="N31">
        <v>213.15</v>
      </c>
      <c r="P31">
        <v>1.99</v>
      </c>
      <c r="Q31">
        <v>148.97</v>
      </c>
      <c r="V31" s="1">
        <v>1.8680050079999999</v>
      </c>
      <c r="W31">
        <v>210.04</v>
      </c>
      <c r="Y31">
        <v>0.52</v>
      </c>
      <c r="Z31">
        <v>130.51</v>
      </c>
      <c r="AB31">
        <v>2.0099999999999998</v>
      </c>
      <c r="AC31">
        <v>133.22</v>
      </c>
      <c r="AE31">
        <v>3.02</v>
      </c>
      <c r="AF31">
        <v>289.58</v>
      </c>
    </row>
    <row r="32" spans="1:32" x14ac:dyDescent="0.2">
      <c r="A32">
        <v>1.52</v>
      </c>
      <c r="B32">
        <v>206.88</v>
      </c>
      <c r="C32">
        <f t="shared" si="0"/>
        <v>2.3157185075363187</v>
      </c>
      <c r="D32">
        <v>1.51</v>
      </c>
      <c r="E32">
        <v>277.33999999999997</v>
      </c>
      <c r="G32">
        <v>2.5</v>
      </c>
      <c r="H32">
        <v>405.2</v>
      </c>
      <c r="J32">
        <v>0.5</v>
      </c>
      <c r="K32">
        <v>172.8</v>
      </c>
      <c r="M32">
        <v>2.5</v>
      </c>
      <c r="N32">
        <v>215.25</v>
      </c>
      <c r="P32">
        <v>1.99</v>
      </c>
      <c r="Q32">
        <v>147.34</v>
      </c>
      <c r="V32" s="1">
        <v>2.3341237690000001</v>
      </c>
      <c r="W32">
        <v>248.24</v>
      </c>
      <c r="Y32">
        <v>0.51</v>
      </c>
      <c r="Z32">
        <v>127.09</v>
      </c>
      <c r="AB32">
        <v>2.0099999999999998</v>
      </c>
      <c r="AC32">
        <v>144.55000000000001</v>
      </c>
      <c r="AE32">
        <v>3.49</v>
      </c>
      <c r="AF32">
        <v>346.03</v>
      </c>
    </row>
    <row r="33" spans="1:32" x14ac:dyDescent="0.2">
      <c r="A33">
        <v>1.51</v>
      </c>
      <c r="B33">
        <v>186.15</v>
      </c>
      <c r="C33">
        <f t="shared" si="0"/>
        <v>2.2698630405544109</v>
      </c>
      <c r="D33">
        <v>2.0099999999999998</v>
      </c>
      <c r="E33">
        <v>354.55</v>
      </c>
      <c r="G33">
        <v>2.5</v>
      </c>
      <c r="H33">
        <v>372.32</v>
      </c>
      <c r="J33">
        <v>0.5</v>
      </c>
      <c r="K33">
        <v>180.35</v>
      </c>
      <c r="M33">
        <v>2.5099999999999998</v>
      </c>
      <c r="N33">
        <v>197.03</v>
      </c>
      <c r="P33">
        <v>2.5099999999999998</v>
      </c>
      <c r="Q33">
        <v>157.51</v>
      </c>
      <c r="V33" s="1">
        <v>2.3356774979999999</v>
      </c>
      <c r="W33">
        <v>243.77</v>
      </c>
      <c r="Y33">
        <v>0.52</v>
      </c>
      <c r="Z33">
        <v>126.54</v>
      </c>
      <c r="AB33">
        <v>2.0099999999999998</v>
      </c>
      <c r="AC33">
        <v>145.15</v>
      </c>
      <c r="AE33">
        <v>3.5</v>
      </c>
      <c r="AF33">
        <v>367.76</v>
      </c>
    </row>
    <row r="34" spans="1:32" x14ac:dyDescent="0.2">
      <c r="A34">
        <v>2.0299999999999998</v>
      </c>
      <c r="B34">
        <v>204.1</v>
      </c>
      <c r="C34">
        <f t="shared" si="0"/>
        <v>2.3098430047160705</v>
      </c>
      <c r="D34">
        <v>2.0099999999999998</v>
      </c>
      <c r="E34">
        <v>352.2</v>
      </c>
      <c r="G34">
        <v>2.5</v>
      </c>
      <c r="H34">
        <v>364.44</v>
      </c>
      <c r="J34">
        <v>1</v>
      </c>
      <c r="K34">
        <v>200.06</v>
      </c>
      <c r="M34">
        <v>3.03</v>
      </c>
      <c r="N34">
        <v>217.04</v>
      </c>
      <c r="P34">
        <v>2.52</v>
      </c>
      <c r="Q34">
        <v>155.77000000000001</v>
      </c>
      <c r="V34" s="1">
        <v>2.3341237690000001</v>
      </c>
      <c r="W34">
        <v>261.64999999999998</v>
      </c>
      <c r="Y34">
        <v>0.51</v>
      </c>
      <c r="Z34">
        <v>127.95</v>
      </c>
      <c r="AB34">
        <v>2.5099999999999998</v>
      </c>
      <c r="AC34">
        <v>159.15</v>
      </c>
      <c r="AE34">
        <v>3.49</v>
      </c>
      <c r="AF34">
        <v>319.52</v>
      </c>
    </row>
    <row r="35" spans="1:32" x14ac:dyDescent="0.2">
      <c r="A35">
        <v>2.02</v>
      </c>
      <c r="B35">
        <v>204.3</v>
      </c>
      <c r="C35">
        <f t="shared" si="0"/>
        <v>2.3102683666324477</v>
      </c>
      <c r="D35">
        <v>2.0099999999999998</v>
      </c>
      <c r="E35">
        <v>336.94</v>
      </c>
      <c r="G35">
        <v>2.98</v>
      </c>
      <c r="H35">
        <v>552.36</v>
      </c>
      <c r="J35">
        <v>1</v>
      </c>
      <c r="K35">
        <v>191.82</v>
      </c>
      <c r="M35">
        <v>3.03</v>
      </c>
      <c r="N35">
        <v>220.43</v>
      </c>
      <c r="P35">
        <v>2.5099999999999998</v>
      </c>
      <c r="Q35">
        <v>174.6</v>
      </c>
      <c r="V35" s="1">
        <v>2.7660604869999998</v>
      </c>
      <c r="W35">
        <v>298.55</v>
      </c>
      <c r="Y35">
        <v>0.51</v>
      </c>
      <c r="Z35">
        <v>136.80000000000001</v>
      </c>
      <c r="AB35">
        <v>2.5099999999999998</v>
      </c>
      <c r="AC35">
        <v>166.74</v>
      </c>
      <c r="AE35">
        <v>4.0199999999999996</v>
      </c>
      <c r="AF35">
        <v>371.45</v>
      </c>
    </row>
    <row r="36" spans="1:32" x14ac:dyDescent="0.2">
      <c r="A36">
        <v>2.02</v>
      </c>
      <c r="B36">
        <v>208.88</v>
      </c>
      <c r="C36">
        <f t="shared" si="0"/>
        <v>2.3198968588148881</v>
      </c>
      <c r="D36">
        <v>2.5099999999999998</v>
      </c>
      <c r="E36">
        <v>433.83</v>
      </c>
      <c r="G36">
        <v>2.98</v>
      </c>
      <c r="H36">
        <v>608.16999999999996</v>
      </c>
      <c r="J36">
        <v>1</v>
      </c>
      <c r="K36">
        <v>196.82</v>
      </c>
      <c r="M36">
        <v>3.03</v>
      </c>
      <c r="N36">
        <v>206.9</v>
      </c>
      <c r="P36">
        <v>3.03</v>
      </c>
      <c r="Q36">
        <v>206.47</v>
      </c>
      <c r="V36" s="1">
        <v>2.7660604869999998</v>
      </c>
      <c r="W36">
        <v>293.42</v>
      </c>
      <c r="Y36">
        <v>0.51</v>
      </c>
      <c r="Z36">
        <v>186.13</v>
      </c>
      <c r="AB36">
        <v>2.5099999999999998</v>
      </c>
      <c r="AC36">
        <v>173.04</v>
      </c>
      <c r="AE36">
        <v>4.0199999999999996</v>
      </c>
      <c r="AF36">
        <v>363.61</v>
      </c>
    </row>
    <row r="37" spans="1:32" x14ac:dyDescent="0.2">
      <c r="A37">
        <v>2.54</v>
      </c>
      <c r="B37">
        <v>226.1</v>
      </c>
      <c r="C37">
        <f t="shared" si="0"/>
        <v>2.3543005623453599</v>
      </c>
      <c r="D37">
        <v>2.5099999999999998</v>
      </c>
      <c r="E37">
        <v>418.09</v>
      </c>
      <c r="G37">
        <v>0.49</v>
      </c>
      <c r="H37">
        <v>394.21</v>
      </c>
      <c r="J37">
        <v>1.5</v>
      </c>
      <c r="K37">
        <v>224.59</v>
      </c>
      <c r="M37">
        <v>3.51</v>
      </c>
      <c r="N37">
        <v>251.95</v>
      </c>
      <c r="P37">
        <v>3.03</v>
      </c>
      <c r="Q37">
        <v>165.46</v>
      </c>
      <c r="V37" s="1">
        <v>2.7660604869999998</v>
      </c>
      <c r="W37">
        <v>302.27</v>
      </c>
      <c r="Y37">
        <v>0.52</v>
      </c>
      <c r="Z37">
        <v>156.85</v>
      </c>
      <c r="AB37">
        <v>2.99</v>
      </c>
      <c r="AC37">
        <v>198.1</v>
      </c>
      <c r="AE37">
        <v>4.0199999999999996</v>
      </c>
      <c r="AF37">
        <v>358.11</v>
      </c>
    </row>
    <row r="38" spans="1:32" x14ac:dyDescent="0.2">
      <c r="A38">
        <v>2.5299999999999998</v>
      </c>
      <c r="B38">
        <v>230.4</v>
      </c>
      <c r="C38">
        <f t="shared" si="0"/>
        <v>2.3624824747511743</v>
      </c>
      <c r="D38">
        <v>2.5099999999999998</v>
      </c>
      <c r="E38">
        <v>434.77</v>
      </c>
      <c r="J38">
        <v>1.5</v>
      </c>
      <c r="K38">
        <v>279.32</v>
      </c>
      <c r="M38">
        <v>3.5</v>
      </c>
      <c r="N38">
        <v>252.78</v>
      </c>
      <c r="P38">
        <v>3.02</v>
      </c>
      <c r="Q38">
        <v>160.93</v>
      </c>
      <c r="V38" s="1">
        <v>3.2150882269999999</v>
      </c>
      <c r="W38">
        <v>337.91</v>
      </c>
      <c r="Y38">
        <v>0.52</v>
      </c>
      <c r="Z38">
        <v>138.5</v>
      </c>
      <c r="AB38">
        <v>2.99</v>
      </c>
      <c r="AC38">
        <v>199.31</v>
      </c>
      <c r="AE38">
        <v>4.5199999999999996</v>
      </c>
      <c r="AF38">
        <v>554.13</v>
      </c>
    </row>
    <row r="39" spans="1:32" x14ac:dyDescent="0.2">
      <c r="A39">
        <v>2.5299999999999998</v>
      </c>
      <c r="B39">
        <v>208.44</v>
      </c>
      <c r="C39">
        <f t="shared" si="0"/>
        <v>2.3189810644947233</v>
      </c>
      <c r="D39">
        <v>3.03</v>
      </c>
      <c r="E39">
        <v>518.38</v>
      </c>
      <c r="J39">
        <v>1.5</v>
      </c>
      <c r="M39">
        <v>3.5</v>
      </c>
      <c r="N39">
        <v>258.54000000000002</v>
      </c>
      <c r="P39">
        <v>3.51</v>
      </c>
      <c r="Q39">
        <v>186.58</v>
      </c>
      <c r="V39" s="1">
        <v>3.2166419560000001</v>
      </c>
      <c r="W39">
        <v>319.87</v>
      </c>
      <c r="Y39">
        <v>0.99</v>
      </c>
      <c r="Z39">
        <v>141.22999999999999</v>
      </c>
      <c r="AB39">
        <v>2.99</v>
      </c>
      <c r="AC39">
        <v>181.4</v>
      </c>
      <c r="AE39">
        <v>4.53</v>
      </c>
      <c r="AF39">
        <v>547.04999999999995</v>
      </c>
    </row>
    <row r="40" spans="1:32" x14ac:dyDescent="0.2">
      <c r="A40">
        <v>3.04</v>
      </c>
      <c r="B40">
        <v>255.02</v>
      </c>
      <c r="C40">
        <f t="shared" si="0"/>
        <v>2.4065742414105542</v>
      </c>
      <c r="D40">
        <v>3.03</v>
      </c>
      <c r="E40">
        <v>578.87</v>
      </c>
      <c r="J40">
        <v>2.02</v>
      </c>
      <c r="M40">
        <v>4.04</v>
      </c>
      <c r="N40">
        <v>325.82</v>
      </c>
      <c r="P40">
        <v>3.51</v>
      </c>
      <c r="Q40">
        <v>178.88</v>
      </c>
      <c r="V40" s="1">
        <v>3.215865092</v>
      </c>
      <c r="W40">
        <v>324.08</v>
      </c>
      <c r="Y40">
        <v>0.99</v>
      </c>
      <c r="Z40">
        <v>134.55000000000001</v>
      </c>
      <c r="AB40">
        <v>3.51</v>
      </c>
      <c r="AC40">
        <v>213.3</v>
      </c>
      <c r="AE40">
        <v>4.5199999999999996</v>
      </c>
      <c r="AF40">
        <v>578.91999999999996</v>
      </c>
    </row>
    <row r="41" spans="1:32" x14ac:dyDescent="0.2">
      <c r="A41">
        <v>3.04</v>
      </c>
      <c r="B41">
        <v>243.87</v>
      </c>
      <c r="C41">
        <f t="shared" si="0"/>
        <v>2.387158378272713</v>
      </c>
      <c r="D41">
        <v>3.03</v>
      </c>
      <c r="E41">
        <v>598.59</v>
      </c>
      <c r="J41">
        <v>2.02</v>
      </c>
      <c r="K41">
        <v>309.33999999999997</v>
      </c>
      <c r="M41">
        <v>4.04</v>
      </c>
      <c r="N41">
        <v>328.42</v>
      </c>
      <c r="P41">
        <v>3.51</v>
      </c>
      <c r="Q41">
        <v>184.04</v>
      </c>
      <c r="V41" s="1">
        <v>3.6944136859999999</v>
      </c>
      <c r="W41">
        <v>419.84</v>
      </c>
      <c r="Y41">
        <v>0.99</v>
      </c>
      <c r="Z41">
        <v>144.22999999999999</v>
      </c>
      <c r="AB41">
        <v>3.51</v>
      </c>
      <c r="AC41">
        <v>237.03</v>
      </c>
      <c r="AE41">
        <v>0.51</v>
      </c>
      <c r="AF41">
        <v>193.21</v>
      </c>
    </row>
    <row r="42" spans="1:32" x14ac:dyDescent="0.2">
      <c r="A42">
        <v>3.04</v>
      </c>
      <c r="B42">
        <v>259.27999999999997</v>
      </c>
      <c r="C42">
        <f t="shared" si="0"/>
        <v>2.4137690180241536</v>
      </c>
      <c r="D42">
        <v>3.49</v>
      </c>
      <c r="E42">
        <v>634.14</v>
      </c>
      <c r="J42">
        <v>2.02</v>
      </c>
      <c r="K42">
        <v>325.60000000000002</v>
      </c>
      <c r="M42">
        <v>4.05</v>
      </c>
      <c r="N42">
        <v>343.87</v>
      </c>
      <c r="P42">
        <v>4</v>
      </c>
      <c r="Q42">
        <v>234.94</v>
      </c>
      <c r="V42" s="1">
        <v>0.52635984099999999</v>
      </c>
      <c r="W42">
        <v>417.39</v>
      </c>
      <c r="Y42">
        <v>1.51</v>
      </c>
      <c r="Z42">
        <v>152.13</v>
      </c>
      <c r="AB42">
        <v>3.51</v>
      </c>
      <c r="AC42">
        <v>233.55</v>
      </c>
    </row>
    <row r="43" spans="1:32" x14ac:dyDescent="0.2">
      <c r="A43">
        <v>3.53</v>
      </c>
      <c r="B43">
        <v>280.72000000000003</v>
      </c>
      <c r="C43">
        <f t="shared" si="0"/>
        <v>2.4482733552073497</v>
      </c>
      <c r="D43">
        <v>0.51</v>
      </c>
      <c r="E43">
        <v>501.86</v>
      </c>
      <c r="J43">
        <v>2.5099999999999998</v>
      </c>
      <c r="K43">
        <v>305.58999999999997</v>
      </c>
      <c r="M43">
        <v>0.5</v>
      </c>
      <c r="N43">
        <v>216.31</v>
      </c>
      <c r="P43">
        <v>4</v>
      </c>
      <c r="Q43">
        <v>236.24</v>
      </c>
      <c r="Y43">
        <v>1.51</v>
      </c>
      <c r="Z43">
        <v>158.01</v>
      </c>
      <c r="AB43">
        <v>4.01</v>
      </c>
      <c r="AC43">
        <v>280.89999999999998</v>
      </c>
    </row>
    <row r="44" spans="1:32" x14ac:dyDescent="0.2">
      <c r="A44">
        <v>3.53</v>
      </c>
      <c r="B44">
        <v>273.33</v>
      </c>
      <c r="C44">
        <f t="shared" si="0"/>
        <v>2.43668730135759</v>
      </c>
      <c r="D44">
        <v>0.51</v>
      </c>
      <c r="E44">
        <v>387.65</v>
      </c>
      <c r="J44">
        <v>2.5099999999999998</v>
      </c>
      <c r="K44">
        <v>253.79</v>
      </c>
      <c r="P44">
        <v>4</v>
      </c>
      <c r="Q44">
        <v>225.7</v>
      </c>
      <c r="Y44">
        <v>1.51</v>
      </c>
      <c r="Z44">
        <v>152.27000000000001</v>
      </c>
      <c r="AB44">
        <v>4.01</v>
      </c>
      <c r="AC44">
        <v>282.73</v>
      </c>
    </row>
    <row r="45" spans="1:32" x14ac:dyDescent="0.2">
      <c r="A45">
        <v>3.53</v>
      </c>
      <c r="B45">
        <v>275.32</v>
      </c>
      <c r="C45">
        <f t="shared" si="0"/>
        <v>2.4398377608816957</v>
      </c>
      <c r="J45">
        <v>2.5099999999999998</v>
      </c>
      <c r="K45">
        <v>289.95999999999998</v>
      </c>
      <c r="P45">
        <v>4.5</v>
      </c>
      <c r="Q45">
        <v>315.23</v>
      </c>
      <c r="Y45">
        <v>2.0299999999999998</v>
      </c>
      <c r="Z45">
        <v>183.89</v>
      </c>
      <c r="AB45">
        <v>4.01</v>
      </c>
      <c r="AC45">
        <v>287.95</v>
      </c>
    </row>
    <row r="46" spans="1:32" x14ac:dyDescent="0.2">
      <c r="A46">
        <v>4.05</v>
      </c>
      <c r="B46">
        <v>371.01</v>
      </c>
      <c r="C46">
        <f t="shared" si="0"/>
        <v>2.5693856155080104</v>
      </c>
      <c r="J46">
        <v>3.01</v>
      </c>
      <c r="K46">
        <v>309.86</v>
      </c>
      <c r="P46">
        <v>4.5</v>
      </c>
      <c r="Q46">
        <v>348.62</v>
      </c>
      <c r="Y46">
        <v>2.0299999999999998</v>
      </c>
      <c r="Z46">
        <v>167.03</v>
      </c>
      <c r="AB46">
        <v>0.5</v>
      </c>
      <c r="AC46">
        <v>171.09</v>
      </c>
    </row>
    <row r="47" spans="1:32" x14ac:dyDescent="0.2">
      <c r="A47">
        <v>4.05</v>
      </c>
      <c r="B47">
        <v>415.35</v>
      </c>
      <c r="C47">
        <f t="shared" si="0"/>
        <v>2.6184142148012559</v>
      </c>
      <c r="J47">
        <v>3.01</v>
      </c>
      <c r="K47">
        <v>315.77</v>
      </c>
      <c r="P47">
        <v>0.53</v>
      </c>
      <c r="Q47">
        <v>160.12</v>
      </c>
      <c r="Y47">
        <v>2.04</v>
      </c>
      <c r="Z47">
        <v>161.71</v>
      </c>
    </row>
    <row r="48" spans="1:32" x14ac:dyDescent="0.2">
      <c r="A48">
        <v>0.52</v>
      </c>
      <c r="B48">
        <v>169.23</v>
      </c>
      <c r="C48">
        <f t="shared" si="0"/>
        <v>2.2284773544450562</v>
      </c>
      <c r="J48">
        <v>3.01</v>
      </c>
      <c r="K48">
        <v>354.53</v>
      </c>
      <c r="Y48">
        <v>2.5099999999999998</v>
      </c>
      <c r="Z48">
        <v>179.09</v>
      </c>
    </row>
    <row r="49" spans="10:26" x14ac:dyDescent="0.2">
      <c r="J49">
        <v>3.52</v>
      </c>
      <c r="K49">
        <v>348.53</v>
      </c>
      <c r="Y49">
        <v>2.5099999999999998</v>
      </c>
      <c r="Z49">
        <v>233.86</v>
      </c>
    </row>
    <row r="50" spans="10:26" x14ac:dyDescent="0.2">
      <c r="J50">
        <v>3.53</v>
      </c>
      <c r="K50">
        <v>353.71</v>
      </c>
      <c r="Y50">
        <v>2.5099999999999998</v>
      </c>
      <c r="Z50">
        <v>191.93</v>
      </c>
    </row>
    <row r="51" spans="10:26" x14ac:dyDescent="0.2">
      <c r="J51">
        <v>3.53</v>
      </c>
      <c r="K51">
        <v>359.92</v>
      </c>
      <c r="Y51">
        <v>3.03</v>
      </c>
      <c r="Z51">
        <v>216.77</v>
      </c>
    </row>
    <row r="52" spans="10:26" x14ac:dyDescent="0.2">
      <c r="J52">
        <v>4.0199999999999996</v>
      </c>
      <c r="K52">
        <v>382.19</v>
      </c>
      <c r="Y52">
        <v>3.03</v>
      </c>
      <c r="Z52">
        <v>233.67</v>
      </c>
    </row>
    <row r="53" spans="10:26" x14ac:dyDescent="0.2">
      <c r="J53">
        <v>4.0199999999999996</v>
      </c>
      <c r="K53">
        <v>431.51</v>
      </c>
      <c r="Y53">
        <v>3.03</v>
      </c>
      <c r="Z53">
        <v>233.94</v>
      </c>
    </row>
    <row r="54" spans="10:26" x14ac:dyDescent="0.2">
      <c r="J54">
        <v>4.0199999999999996</v>
      </c>
      <c r="K54">
        <v>425.16</v>
      </c>
      <c r="Y54">
        <v>3.51</v>
      </c>
      <c r="Z54">
        <v>262.55</v>
      </c>
    </row>
    <row r="55" spans="10:26" x14ac:dyDescent="0.2">
      <c r="J55">
        <v>4.54</v>
      </c>
      <c r="K55">
        <v>555.25</v>
      </c>
      <c r="Y55">
        <v>3.51</v>
      </c>
      <c r="Z55">
        <v>253.92</v>
      </c>
    </row>
    <row r="56" spans="10:26" x14ac:dyDescent="0.2">
      <c r="J56">
        <v>4.54</v>
      </c>
      <c r="K56">
        <v>664.54</v>
      </c>
      <c r="Y56">
        <v>3.51</v>
      </c>
      <c r="Z56">
        <v>256.81</v>
      </c>
    </row>
    <row r="57" spans="10:26" x14ac:dyDescent="0.2">
      <c r="J57">
        <v>4.54</v>
      </c>
      <c r="K57">
        <v>668.45</v>
      </c>
      <c r="Y57">
        <v>4.01</v>
      </c>
      <c r="Z57">
        <v>215.45</v>
      </c>
    </row>
    <row r="58" spans="10:26" x14ac:dyDescent="0.2">
      <c r="J58">
        <v>0.51</v>
      </c>
      <c r="K58">
        <v>371.3</v>
      </c>
      <c r="Y58">
        <v>4.01</v>
      </c>
      <c r="Z58">
        <v>271.7</v>
      </c>
    </row>
    <row r="59" spans="10:26" x14ac:dyDescent="0.2">
      <c r="Y59">
        <v>4.01</v>
      </c>
      <c r="Z59">
        <v>280.07</v>
      </c>
    </row>
    <row r="60" spans="10:26" x14ac:dyDescent="0.2">
      <c r="Y60">
        <v>0.5</v>
      </c>
      <c r="Z60">
        <v>150.72999999999999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E28" sqref="E28"/>
    </sheetView>
  </sheetViews>
  <sheetFormatPr baseColWidth="10" defaultRowHeight="16" x14ac:dyDescent="0.2"/>
  <sheetData>
    <row r="1" spans="1:11" x14ac:dyDescent="0.2">
      <c r="B1" t="s">
        <v>27</v>
      </c>
      <c r="H1" t="s">
        <v>44</v>
      </c>
    </row>
    <row r="2" spans="1:11" x14ac:dyDescent="0.2">
      <c r="A2" t="s">
        <v>31</v>
      </c>
      <c r="B2" t="s">
        <v>28</v>
      </c>
      <c r="C2" t="s">
        <v>30</v>
      </c>
      <c r="D2" t="s">
        <v>29</v>
      </c>
      <c r="H2" t="s">
        <v>26</v>
      </c>
      <c r="I2" t="s">
        <v>19</v>
      </c>
      <c r="J2" t="s">
        <v>20</v>
      </c>
    </row>
    <row r="3" spans="1:11" x14ac:dyDescent="0.2">
      <c r="A3" t="s">
        <v>32</v>
      </c>
      <c r="B3">
        <v>0.80589999999999995</v>
      </c>
      <c r="C3">
        <v>0.96052999999999999</v>
      </c>
      <c r="D3">
        <v>0.94830000000000003</v>
      </c>
      <c r="H3">
        <v>5</v>
      </c>
      <c r="I3">
        <v>0.32900000000000001</v>
      </c>
      <c r="J3">
        <v>0.4511</v>
      </c>
    </row>
    <row r="4" spans="1:11" x14ac:dyDescent="0.2">
      <c r="A4" t="s">
        <v>33</v>
      </c>
      <c r="B4">
        <v>0.96343999999999996</v>
      </c>
      <c r="C4">
        <v>0.96816000000000002</v>
      </c>
      <c r="D4">
        <v>0.96448999999999996</v>
      </c>
      <c r="H4">
        <v>6</v>
      </c>
      <c r="I4">
        <v>0.29909999999999998</v>
      </c>
      <c r="J4">
        <v>0.3049</v>
      </c>
    </row>
    <row r="5" spans="1:11" x14ac:dyDescent="0.2">
      <c r="A5" t="s">
        <v>34</v>
      </c>
      <c r="B5">
        <v>0.93552000000000002</v>
      </c>
      <c r="C5">
        <v>0.95487</v>
      </c>
      <c r="D5">
        <v>0.96567000000000003</v>
      </c>
      <c r="H5">
        <v>9</v>
      </c>
      <c r="I5">
        <v>0.24</v>
      </c>
      <c r="J5">
        <v>0.31490000000000001</v>
      </c>
      <c r="K5" t="s">
        <v>58</v>
      </c>
    </row>
    <row r="6" spans="1:11" x14ac:dyDescent="0.2">
      <c r="A6" t="s">
        <v>35</v>
      </c>
      <c r="B6">
        <v>0.96323000000000003</v>
      </c>
      <c r="C6">
        <v>0.98970000000000002</v>
      </c>
      <c r="D6">
        <v>0.98157000000000005</v>
      </c>
      <c r="H6">
        <v>10</v>
      </c>
      <c r="I6">
        <v>0.1963</v>
      </c>
      <c r="J6">
        <v>0.24610000000000001</v>
      </c>
    </row>
    <row r="7" spans="1:11" x14ac:dyDescent="0.2">
      <c r="A7" t="s">
        <v>36</v>
      </c>
      <c r="B7">
        <v>0.88749999999999996</v>
      </c>
      <c r="C7">
        <v>0.91357999999999995</v>
      </c>
      <c r="D7">
        <v>0.90264999999999995</v>
      </c>
      <c r="E7" t="s">
        <v>59</v>
      </c>
      <c r="H7">
        <v>11</v>
      </c>
      <c r="I7">
        <v>0.15909999999999999</v>
      </c>
      <c r="J7">
        <v>0.26319999999999999</v>
      </c>
    </row>
    <row r="8" spans="1:11" x14ac:dyDescent="0.2">
      <c r="A8" t="s">
        <v>37</v>
      </c>
      <c r="B8">
        <v>0.95931</v>
      </c>
      <c r="C8">
        <v>0.97963999999999996</v>
      </c>
      <c r="D8">
        <v>0.97835000000000005</v>
      </c>
      <c r="H8">
        <v>13</v>
      </c>
      <c r="I8">
        <v>0.15989999999999999</v>
      </c>
      <c r="J8">
        <v>0.26869999999999999</v>
      </c>
    </row>
    <row r="9" spans="1:11" x14ac:dyDescent="0.2">
      <c r="A9" t="s">
        <v>38</v>
      </c>
      <c r="B9">
        <v>0.79369999999999996</v>
      </c>
      <c r="C9">
        <v>0.89966999999999997</v>
      </c>
      <c r="D9">
        <v>0.88539999999999996</v>
      </c>
      <c r="H9">
        <v>15</v>
      </c>
      <c r="I9">
        <v>0.16520000000000001</v>
      </c>
      <c r="J9">
        <v>0.24709999999999999</v>
      </c>
    </row>
    <row r="10" spans="1:11" x14ac:dyDescent="0.2">
      <c r="A10" t="s">
        <v>39</v>
      </c>
      <c r="B10">
        <v>0.94303000000000003</v>
      </c>
      <c r="C10">
        <v>0.97533999999999998</v>
      </c>
      <c r="D10">
        <v>0.96562000000000003</v>
      </c>
      <c r="H10">
        <v>19</v>
      </c>
      <c r="I10">
        <v>0.21940000000000001</v>
      </c>
      <c r="J10">
        <v>0.26900000000000002</v>
      </c>
    </row>
    <row r="11" spans="1:11" x14ac:dyDescent="0.2">
      <c r="A11" t="s">
        <v>40</v>
      </c>
      <c r="B11">
        <v>0.80979000000000001</v>
      </c>
      <c r="C11">
        <v>0.84887999999999997</v>
      </c>
      <c r="D11">
        <v>0.82174999999999998</v>
      </c>
    </row>
    <row r="12" spans="1:11" x14ac:dyDescent="0.2">
      <c r="A12" t="s">
        <v>41</v>
      </c>
      <c r="B12">
        <v>0.91363000000000005</v>
      </c>
      <c r="C12">
        <v>0.91952</v>
      </c>
      <c r="D12">
        <v>0.92257999999999996</v>
      </c>
    </row>
    <row r="13" spans="1:11" x14ac:dyDescent="0.2">
      <c r="A13" t="s">
        <v>42</v>
      </c>
      <c r="B13">
        <v>0.56674999999999998</v>
      </c>
      <c r="C13">
        <v>0.64249999999999996</v>
      </c>
      <c r="D13">
        <v>0.63931000000000004</v>
      </c>
    </row>
    <row r="14" spans="1:11" x14ac:dyDescent="0.2">
      <c r="A14" t="s">
        <v>43</v>
      </c>
      <c r="B14">
        <v>0.78546000000000005</v>
      </c>
      <c r="C14">
        <v>0.83118999999999998</v>
      </c>
      <c r="D14">
        <v>0.82486999999999999</v>
      </c>
    </row>
    <row r="15" spans="1:11" x14ac:dyDescent="0.2">
      <c r="A15" t="s">
        <v>47</v>
      </c>
      <c r="B15">
        <v>0.45837</v>
      </c>
      <c r="C15">
        <v>0.83250999999999997</v>
      </c>
      <c r="D15">
        <v>0.52214000000000005</v>
      </c>
    </row>
    <row r="16" spans="1:11" x14ac:dyDescent="0.2">
      <c r="A16" t="s">
        <v>48</v>
      </c>
      <c r="B16">
        <v>0.76709000000000005</v>
      </c>
      <c r="C16">
        <v>0.81293000000000004</v>
      </c>
      <c r="D16">
        <v>0.91115999999999997</v>
      </c>
    </row>
    <row r="17" spans="1:4" x14ac:dyDescent="0.2">
      <c r="A17" t="s">
        <v>55</v>
      </c>
      <c r="B17">
        <v>0.71277999999999997</v>
      </c>
      <c r="C17">
        <v>0.87148000000000003</v>
      </c>
      <c r="D17">
        <v>0.77542999999999995</v>
      </c>
    </row>
    <row r="18" spans="1:4" x14ac:dyDescent="0.2">
      <c r="A18" t="s">
        <v>56</v>
      </c>
      <c r="B18">
        <v>0.91066999999999998</v>
      </c>
      <c r="C18">
        <v>0.97458</v>
      </c>
      <c r="D18">
        <v>0.94401999999999997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3"/>
  <sheetViews>
    <sheetView zoomScale="125" zoomScaleNormal="125" zoomScalePageLayoutView="125" workbookViewId="0">
      <selection activeCell="F43" sqref="F43"/>
    </sheetView>
  </sheetViews>
  <sheetFormatPr baseColWidth="10" defaultRowHeight="16" x14ac:dyDescent="0.2"/>
  <sheetData>
    <row r="1" spans="1:41" x14ac:dyDescent="0.2">
      <c r="A1" t="s">
        <v>0</v>
      </c>
      <c r="D1" t="s">
        <v>1</v>
      </c>
      <c r="G1" t="s">
        <v>2</v>
      </c>
      <c r="J1" t="s">
        <v>6</v>
      </c>
      <c r="M1" t="s">
        <v>10</v>
      </c>
      <c r="P1" t="s">
        <v>11</v>
      </c>
      <c r="S1" t="s">
        <v>4</v>
      </c>
      <c r="V1" t="s">
        <v>5</v>
      </c>
      <c r="Y1" t="s">
        <v>25</v>
      </c>
      <c r="AB1" t="s">
        <v>15</v>
      </c>
      <c r="AE1" t="s">
        <v>24</v>
      </c>
      <c r="AH1" t="s">
        <v>16</v>
      </c>
      <c r="AK1" t="s">
        <v>45</v>
      </c>
      <c r="AN1" t="s">
        <v>46</v>
      </c>
    </row>
    <row r="2" spans="1:41" x14ac:dyDescent="0.2">
      <c r="A2" t="s">
        <v>7</v>
      </c>
      <c r="B2" t="s">
        <v>8</v>
      </c>
      <c r="C2" t="s">
        <v>49</v>
      </c>
      <c r="D2" t="s">
        <v>7</v>
      </c>
      <c r="E2" t="s">
        <v>8</v>
      </c>
      <c r="F2" t="s">
        <v>9</v>
      </c>
      <c r="J2" t="s">
        <v>7</v>
      </c>
      <c r="K2" t="s">
        <v>8</v>
      </c>
      <c r="L2" t="s">
        <v>9</v>
      </c>
      <c r="M2" t="s">
        <v>7</v>
      </c>
      <c r="N2" t="s">
        <v>8</v>
      </c>
      <c r="O2" t="s">
        <v>49</v>
      </c>
      <c r="P2" t="s">
        <v>7</v>
      </c>
      <c r="Q2" t="s">
        <v>8</v>
      </c>
      <c r="R2" t="s">
        <v>49</v>
      </c>
      <c r="S2" t="s">
        <v>7</v>
      </c>
      <c r="T2" t="s">
        <v>8</v>
      </c>
      <c r="U2" t="s">
        <v>49</v>
      </c>
      <c r="V2" t="s">
        <v>7</v>
      </c>
      <c r="W2" t="s">
        <v>8</v>
      </c>
      <c r="X2" t="s">
        <v>49</v>
      </c>
      <c r="Y2" t="s">
        <v>7</v>
      </c>
      <c r="Z2" t="s">
        <v>8</v>
      </c>
      <c r="AA2" t="s">
        <v>49</v>
      </c>
      <c r="AD2" t="s">
        <v>49</v>
      </c>
      <c r="AG2" t="s">
        <v>49</v>
      </c>
    </row>
    <row r="3" spans="1:41" x14ac:dyDescent="0.2">
      <c r="A3">
        <v>0.51</v>
      </c>
      <c r="B3">
        <v>159.56</v>
      </c>
      <c r="D3">
        <v>0.5</v>
      </c>
      <c r="E3">
        <v>295.55</v>
      </c>
      <c r="J3" s="1">
        <v>0.50072330899999995</v>
      </c>
      <c r="K3">
        <v>423.92</v>
      </c>
      <c r="M3">
        <v>0.28999999999999998</v>
      </c>
      <c r="N3">
        <v>332.45</v>
      </c>
      <c r="O3">
        <f>N3/M3</f>
        <v>1146.3793103448277</v>
      </c>
      <c r="P3">
        <v>0.52</v>
      </c>
      <c r="Q3">
        <v>330.84</v>
      </c>
      <c r="S3">
        <v>0.49</v>
      </c>
      <c r="T3">
        <v>158.81</v>
      </c>
      <c r="V3">
        <v>0.51</v>
      </c>
      <c r="W3">
        <v>372.97</v>
      </c>
      <c r="Y3">
        <v>0.5</v>
      </c>
      <c r="Z3">
        <v>390.69</v>
      </c>
      <c r="AB3">
        <v>0.51</v>
      </c>
      <c r="AC3">
        <v>485.18</v>
      </c>
      <c r="AE3">
        <v>0.55000000000000004</v>
      </c>
      <c r="AF3">
        <v>18.46</v>
      </c>
      <c r="AH3">
        <v>0.5</v>
      </c>
      <c r="AI3">
        <v>459.29</v>
      </c>
      <c r="AK3">
        <v>0.51</v>
      </c>
      <c r="AL3">
        <v>213.63</v>
      </c>
      <c r="AN3">
        <v>0.49</v>
      </c>
      <c r="AO3">
        <v>280.99</v>
      </c>
    </row>
    <row r="4" spans="1:41" x14ac:dyDescent="0.2">
      <c r="A4">
        <v>0.51</v>
      </c>
      <c r="B4">
        <v>161.97</v>
      </c>
      <c r="D4">
        <v>0.5</v>
      </c>
      <c r="E4">
        <v>249.36</v>
      </c>
      <c r="J4" s="1">
        <v>0.52169865299999996</v>
      </c>
      <c r="K4">
        <v>236.24</v>
      </c>
      <c r="M4">
        <v>0.28999999999999998</v>
      </c>
      <c r="N4">
        <v>266.77</v>
      </c>
      <c r="O4">
        <f t="shared" ref="O4:O47" si="0">N4/M4</f>
        <v>919.89655172413791</v>
      </c>
      <c r="P4">
        <v>0.53</v>
      </c>
      <c r="Q4">
        <v>252.31</v>
      </c>
      <c r="S4">
        <v>0.48</v>
      </c>
      <c r="T4">
        <v>159.81</v>
      </c>
      <c r="U4">
        <f t="shared" ref="U4:U30" si="1">T4/S4</f>
        <v>332.9375</v>
      </c>
      <c r="V4">
        <v>0.52</v>
      </c>
      <c r="W4">
        <v>273.72000000000003</v>
      </c>
      <c r="Y4">
        <v>0.49</v>
      </c>
      <c r="Z4">
        <v>328.89</v>
      </c>
      <c r="AB4">
        <v>0.51</v>
      </c>
      <c r="AC4">
        <v>383.61</v>
      </c>
      <c r="AE4">
        <v>0.55000000000000004</v>
      </c>
      <c r="AF4">
        <v>273.26</v>
      </c>
      <c r="AH4">
        <v>0.5</v>
      </c>
      <c r="AI4">
        <v>441.9</v>
      </c>
      <c r="AK4">
        <v>0.51</v>
      </c>
      <c r="AL4">
        <v>204.78</v>
      </c>
      <c r="AN4">
        <v>0.48</v>
      </c>
      <c r="AO4">
        <v>248.59</v>
      </c>
    </row>
    <row r="5" spans="1:41" x14ac:dyDescent="0.2">
      <c r="A5">
        <v>0.51</v>
      </c>
      <c r="B5">
        <v>158.16999999999999</v>
      </c>
      <c r="D5">
        <v>0.5</v>
      </c>
      <c r="E5">
        <v>242.5</v>
      </c>
      <c r="J5" s="1">
        <v>0.51781432999999999</v>
      </c>
      <c r="K5">
        <v>223.21</v>
      </c>
      <c r="M5">
        <v>0.28999999999999998</v>
      </c>
      <c r="N5">
        <v>268.67</v>
      </c>
      <c r="O5">
        <f t="shared" si="0"/>
        <v>926.44827586206907</v>
      </c>
      <c r="P5">
        <v>0.53</v>
      </c>
      <c r="Q5">
        <v>242.41</v>
      </c>
      <c r="S5">
        <v>0.49</v>
      </c>
      <c r="T5">
        <v>154.06</v>
      </c>
      <c r="U5">
        <f t="shared" si="1"/>
        <v>314.40816326530614</v>
      </c>
      <c r="V5">
        <v>0.51</v>
      </c>
      <c r="W5">
        <v>226.87</v>
      </c>
      <c r="Y5">
        <v>0.49</v>
      </c>
      <c r="Z5">
        <v>297.55</v>
      </c>
      <c r="AB5">
        <v>0.51</v>
      </c>
      <c r="AC5">
        <v>319.08</v>
      </c>
      <c r="AE5">
        <v>0.55000000000000004</v>
      </c>
      <c r="AF5">
        <v>228.07</v>
      </c>
      <c r="AH5">
        <v>0.5</v>
      </c>
      <c r="AI5">
        <v>275.45999999999998</v>
      </c>
      <c r="AK5">
        <v>0.51</v>
      </c>
      <c r="AL5">
        <v>197.69</v>
      </c>
      <c r="AN5">
        <v>0.49</v>
      </c>
      <c r="AO5">
        <v>231.62</v>
      </c>
    </row>
    <row r="6" spans="1:41" x14ac:dyDescent="0.2">
      <c r="A6">
        <v>0.51</v>
      </c>
      <c r="B6">
        <v>167.36</v>
      </c>
      <c r="C6">
        <f t="shared" ref="C6:C25" si="2">B6/A6</f>
        <v>328.15686274509807</v>
      </c>
      <c r="D6">
        <v>0.5</v>
      </c>
      <c r="E6">
        <v>241.88</v>
      </c>
      <c r="J6" s="1">
        <v>0.52325238299999999</v>
      </c>
      <c r="K6">
        <v>204.75</v>
      </c>
      <c r="M6">
        <v>0.28999999999999998</v>
      </c>
      <c r="N6">
        <v>257.64</v>
      </c>
      <c r="O6">
        <f t="shared" si="0"/>
        <v>888.41379310344826</v>
      </c>
      <c r="P6">
        <v>0.53</v>
      </c>
      <c r="Q6">
        <v>244.3</v>
      </c>
      <c r="S6">
        <v>0.49</v>
      </c>
      <c r="T6">
        <v>153.05000000000001</v>
      </c>
      <c r="U6">
        <f t="shared" si="1"/>
        <v>312.34693877551024</v>
      </c>
      <c r="V6">
        <v>0.51</v>
      </c>
      <c r="W6">
        <v>212.77</v>
      </c>
      <c r="Y6">
        <v>0.5</v>
      </c>
      <c r="Z6">
        <v>287.35000000000002</v>
      </c>
      <c r="AB6">
        <v>0.51</v>
      </c>
      <c r="AC6">
        <v>298.14999999999998</v>
      </c>
      <c r="AE6">
        <v>0.54</v>
      </c>
      <c r="AF6">
        <v>203.8</v>
      </c>
      <c r="AH6">
        <v>0.5</v>
      </c>
      <c r="AI6">
        <v>219.6</v>
      </c>
      <c r="AK6">
        <v>0.51</v>
      </c>
      <c r="AL6">
        <v>191.09</v>
      </c>
      <c r="AN6">
        <v>0.49</v>
      </c>
      <c r="AO6">
        <v>187.91</v>
      </c>
    </row>
    <row r="7" spans="1:41" x14ac:dyDescent="0.2">
      <c r="A7">
        <v>0.51</v>
      </c>
      <c r="B7">
        <v>159.82</v>
      </c>
      <c r="C7">
        <f t="shared" si="2"/>
        <v>313.37254901960785</v>
      </c>
      <c r="D7">
        <v>0.5</v>
      </c>
      <c r="E7">
        <v>233.37</v>
      </c>
      <c r="J7" s="1">
        <v>0.52092178899999997</v>
      </c>
      <c r="K7">
        <v>183.66</v>
      </c>
      <c r="M7">
        <v>0.28999999999999998</v>
      </c>
      <c r="N7">
        <v>296.27999999999997</v>
      </c>
      <c r="O7">
        <f t="shared" si="0"/>
        <v>1021.655172413793</v>
      </c>
      <c r="P7">
        <v>0.53</v>
      </c>
      <c r="Q7">
        <v>216.71</v>
      </c>
      <c r="S7">
        <v>1.03</v>
      </c>
      <c r="T7">
        <v>167.27</v>
      </c>
      <c r="U7">
        <f t="shared" si="1"/>
        <v>162.39805825242718</v>
      </c>
      <c r="V7">
        <v>0.51</v>
      </c>
      <c r="W7">
        <v>196.52</v>
      </c>
      <c r="Y7">
        <v>0.5</v>
      </c>
      <c r="Z7">
        <v>287.08</v>
      </c>
      <c r="AB7">
        <v>0.51</v>
      </c>
      <c r="AC7">
        <v>283</v>
      </c>
      <c r="AE7">
        <v>0.55000000000000004</v>
      </c>
      <c r="AF7">
        <v>196.34</v>
      </c>
      <c r="AH7">
        <v>0.5</v>
      </c>
      <c r="AI7">
        <v>178.35</v>
      </c>
      <c r="AK7">
        <v>0.51</v>
      </c>
      <c r="AL7">
        <v>189.84</v>
      </c>
      <c r="AN7">
        <v>0.49</v>
      </c>
      <c r="AO7">
        <v>168.9</v>
      </c>
    </row>
    <row r="8" spans="1:41" x14ac:dyDescent="0.2">
      <c r="A8">
        <v>0.51</v>
      </c>
      <c r="B8">
        <v>154.91</v>
      </c>
      <c r="C8">
        <f t="shared" si="2"/>
        <v>303.74509803921569</v>
      </c>
      <c r="D8">
        <v>0.5</v>
      </c>
      <c r="E8">
        <v>223.66</v>
      </c>
      <c r="J8" s="1">
        <v>0.52169865299999996</v>
      </c>
      <c r="K8">
        <v>179.88</v>
      </c>
      <c r="M8">
        <v>0.28999999999999998</v>
      </c>
      <c r="N8">
        <v>253.31</v>
      </c>
      <c r="O8">
        <f t="shared" si="0"/>
        <v>873.48275862068976</v>
      </c>
      <c r="P8">
        <v>0.52</v>
      </c>
      <c r="Q8">
        <v>193.64</v>
      </c>
      <c r="S8">
        <v>1.02</v>
      </c>
      <c r="T8">
        <v>186.43</v>
      </c>
      <c r="U8">
        <f t="shared" si="1"/>
        <v>182.77450980392157</v>
      </c>
      <c r="V8">
        <v>0.51</v>
      </c>
      <c r="W8">
        <v>185.59</v>
      </c>
      <c r="Y8">
        <v>0.49</v>
      </c>
      <c r="Z8">
        <v>233.27</v>
      </c>
      <c r="AB8">
        <v>0.51</v>
      </c>
      <c r="AC8">
        <v>274.97000000000003</v>
      </c>
      <c r="AE8">
        <v>0.55000000000000004</v>
      </c>
      <c r="AF8">
        <v>188.09</v>
      </c>
      <c r="AH8">
        <v>0.5</v>
      </c>
      <c r="AI8">
        <v>150.34</v>
      </c>
      <c r="AK8">
        <v>0.51</v>
      </c>
      <c r="AL8">
        <v>178.76</v>
      </c>
      <c r="AN8">
        <v>0.49</v>
      </c>
      <c r="AO8">
        <v>150.66999999999999</v>
      </c>
    </row>
    <row r="9" spans="1:41" x14ac:dyDescent="0.2">
      <c r="A9">
        <v>1.01</v>
      </c>
      <c r="B9">
        <v>175.91</v>
      </c>
      <c r="C9">
        <f t="shared" si="2"/>
        <v>174.16831683168317</v>
      </c>
      <c r="D9">
        <v>0.5</v>
      </c>
      <c r="E9">
        <v>222.09</v>
      </c>
      <c r="J9" s="1">
        <v>0.52092178899999997</v>
      </c>
      <c r="K9">
        <v>178.84</v>
      </c>
      <c r="M9">
        <v>0.28999999999999998</v>
      </c>
      <c r="N9">
        <v>216.59</v>
      </c>
      <c r="O9">
        <f t="shared" si="0"/>
        <v>746.86206896551732</v>
      </c>
      <c r="P9">
        <v>0.52</v>
      </c>
      <c r="Q9">
        <v>190.33</v>
      </c>
      <c r="S9">
        <v>1.02</v>
      </c>
      <c r="T9">
        <v>158.80000000000001</v>
      </c>
      <c r="U9">
        <f t="shared" si="1"/>
        <v>155.68627450980392</v>
      </c>
      <c r="V9">
        <v>0.51</v>
      </c>
      <c r="W9">
        <v>169.64</v>
      </c>
      <c r="Y9">
        <v>0.49</v>
      </c>
      <c r="Z9">
        <v>222.38</v>
      </c>
      <c r="AB9">
        <v>0.51</v>
      </c>
      <c r="AC9">
        <v>274.10000000000002</v>
      </c>
      <c r="AE9">
        <v>0.55000000000000004</v>
      </c>
      <c r="AF9">
        <v>197.08</v>
      </c>
      <c r="AH9">
        <v>0.5</v>
      </c>
      <c r="AI9">
        <v>142.86000000000001</v>
      </c>
      <c r="AK9">
        <v>0.51</v>
      </c>
      <c r="AL9">
        <v>182.02</v>
      </c>
      <c r="AN9">
        <v>0.49</v>
      </c>
      <c r="AO9">
        <v>155.12</v>
      </c>
    </row>
    <row r="10" spans="1:41" x14ac:dyDescent="0.2">
      <c r="A10">
        <v>1.01</v>
      </c>
      <c r="B10">
        <v>173.23</v>
      </c>
      <c r="C10">
        <f t="shared" si="2"/>
        <v>171.51485148514851</v>
      </c>
      <c r="D10">
        <v>0.5</v>
      </c>
      <c r="E10">
        <v>214.01</v>
      </c>
      <c r="J10" s="1">
        <v>0.52014492400000001</v>
      </c>
      <c r="K10">
        <v>156</v>
      </c>
      <c r="M10">
        <v>0.28999999999999998</v>
      </c>
      <c r="N10">
        <v>199.35</v>
      </c>
      <c r="O10">
        <f t="shared" si="0"/>
        <v>687.41379310344826</v>
      </c>
      <c r="P10">
        <v>0.52</v>
      </c>
      <c r="Q10">
        <v>171.5</v>
      </c>
      <c r="S10">
        <v>1.53</v>
      </c>
      <c r="T10">
        <v>181.32</v>
      </c>
      <c r="U10">
        <f t="shared" si="1"/>
        <v>118.50980392156862</v>
      </c>
      <c r="V10">
        <v>0.51</v>
      </c>
      <c r="W10">
        <v>166.49</v>
      </c>
      <c r="Y10">
        <v>0.5</v>
      </c>
      <c r="Z10">
        <v>207.55</v>
      </c>
      <c r="AB10">
        <v>0.51</v>
      </c>
      <c r="AC10">
        <v>249.52</v>
      </c>
      <c r="AE10">
        <v>0.55000000000000004</v>
      </c>
      <c r="AF10">
        <v>183.44</v>
      </c>
      <c r="AH10">
        <v>0.5</v>
      </c>
      <c r="AI10">
        <v>193.3</v>
      </c>
      <c r="AK10">
        <v>0.52</v>
      </c>
      <c r="AL10">
        <v>163.78</v>
      </c>
      <c r="AN10">
        <v>0.49</v>
      </c>
      <c r="AO10">
        <v>149.36000000000001</v>
      </c>
    </row>
    <row r="11" spans="1:41" x14ac:dyDescent="0.2">
      <c r="A11">
        <v>1.01</v>
      </c>
      <c r="B11">
        <v>179.51</v>
      </c>
      <c r="C11">
        <f t="shared" si="2"/>
        <v>177.73267326732673</v>
      </c>
      <c r="D11">
        <v>0.5</v>
      </c>
      <c r="E11">
        <v>197.52</v>
      </c>
      <c r="J11" s="1">
        <v>0.52014492400000001</v>
      </c>
      <c r="K11">
        <v>156.85</v>
      </c>
      <c r="M11">
        <v>0.28999999999999998</v>
      </c>
      <c r="N11">
        <v>166.56</v>
      </c>
      <c r="O11">
        <f t="shared" si="0"/>
        <v>574.34482758620697</v>
      </c>
      <c r="P11">
        <v>0.52</v>
      </c>
      <c r="Q11">
        <v>158.52000000000001</v>
      </c>
      <c r="S11">
        <v>1.53</v>
      </c>
      <c r="T11">
        <v>159.47999999999999</v>
      </c>
      <c r="U11">
        <f t="shared" si="1"/>
        <v>104.23529411764704</v>
      </c>
      <c r="V11">
        <v>0.51</v>
      </c>
      <c r="W11">
        <v>158.66</v>
      </c>
      <c r="Y11">
        <v>0.49</v>
      </c>
      <c r="Z11">
        <v>215.53</v>
      </c>
      <c r="AB11">
        <v>0.51</v>
      </c>
      <c r="AC11">
        <v>257.14999999999998</v>
      </c>
      <c r="AE11">
        <v>0.55000000000000004</v>
      </c>
      <c r="AF11">
        <v>187.28</v>
      </c>
      <c r="AH11">
        <v>0.5</v>
      </c>
      <c r="AI11">
        <v>197.84</v>
      </c>
      <c r="AK11">
        <v>0.52</v>
      </c>
      <c r="AL11">
        <v>162.02000000000001</v>
      </c>
      <c r="AN11">
        <v>0.49</v>
      </c>
      <c r="AO11">
        <v>153.03</v>
      </c>
    </row>
    <row r="12" spans="1:41" x14ac:dyDescent="0.2">
      <c r="A12">
        <v>1.51</v>
      </c>
      <c r="B12">
        <v>217.26</v>
      </c>
      <c r="C12">
        <f t="shared" si="2"/>
        <v>143.88079470198676</v>
      </c>
      <c r="D12">
        <v>0.5</v>
      </c>
      <c r="E12">
        <v>179.1</v>
      </c>
      <c r="J12" s="1">
        <v>0.52092178899999997</v>
      </c>
      <c r="K12">
        <v>151.72999999999999</v>
      </c>
      <c r="M12">
        <v>0.28999999999999998</v>
      </c>
      <c r="N12">
        <v>155.04</v>
      </c>
      <c r="O12">
        <f t="shared" si="0"/>
        <v>534.62068965517244</v>
      </c>
      <c r="P12">
        <v>0.53</v>
      </c>
      <c r="Q12">
        <v>154.06</v>
      </c>
      <c r="S12">
        <v>1.53</v>
      </c>
      <c r="T12">
        <v>180.89</v>
      </c>
      <c r="U12">
        <f t="shared" si="1"/>
        <v>118.22875816993464</v>
      </c>
      <c r="V12">
        <v>0.51</v>
      </c>
      <c r="W12">
        <v>152.1</v>
      </c>
      <c r="Y12">
        <v>0.49</v>
      </c>
      <c r="Z12">
        <v>195.03</v>
      </c>
      <c r="AB12">
        <v>0.51</v>
      </c>
      <c r="AC12">
        <v>211.26</v>
      </c>
      <c r="AE12">
        <v>0.55000000000000004</v>
      </c>
      <c r="AF12">
        <v>172.52</v>
      </c>
      <c r="AH12">
        <v>0.5</v>
      </c>
      <c r="AI12">
        <v>319.16000000000003</v>
      </c>
      <c r="AK12">
        <v>0.52</v>
      </c>
      <c r="AL12">
        <v>314.05</v>
      </c>
      <c r="AN12">
        <v>0.49</v>
      </c>
      <c r="AO12">
        <v>151.34</v>
      </c>
    </row>
    <row r="13" spans="1:41" x14ac:dyDescent="0.2">
      <c r="A13">
        <v>1.51</v>
      </c>
      <c r="B13">
        <v>211.38</v>
      </c>
      <c r="C13">
        <f t="shared" si="2"/>
        <v>139.98675496688742</v>
      </c>
      <c r="D13">
        <v>0.5</v>
      </c>
      <c r="E13">
        <v>158.74</v>
      </c>
      <c r="J13" s="1">
        <v>0.52092178899999997</v>
      </c>
      <c r="K13">
        <v>151.83000000000001</v>
      </c>
      <c r="M13">
        <v>0.28999999999999998</v>
      </c>
      <c r="N13">
        <v>142.79</v>
      </c>
      <c r="O13">
        <f t="shared" si="0"/>
        <v>492.37931034482762</v>
      </c>
      <c r="P13">
        <v>0.52</v>
      </c>
      <c r="Q13">
        <v>142.51</v>
      </c>
      <c r="S13">
        <v>2.04</v>
      </c>
      <c r="T13">
        <v>195.54</v>
      </c>
      <c r="U13">
        <f t="shared" si="1"/>
        <v>95.85294117647058</v>
      </c>
      <c r="V13">
        <v>0.51</v>
      </c>
      <c r="W13">
        <v>155.44</v>
      </c>
      <c r="Y13">
        <v>0.5</v>
      </c>
      <c r="Z13">
        <v>200.32</v>
      </c>
      <c r="AB13">
        <v>0.51</v>
      </c>
      <c r="AC13">
        <v>190.52</v>
      </c>
      <c r="AE13">
        <v>0.55000000000000004</v>
      </c>
      <c r="AF13">
        <v>174.01</v>
      </c>
      <c r="AH13">
        <v>0.5</v>
      </c>
      <c r="AI13">
        <v>138.9</v>
      </c>
      <c r="AK13">
        <v>0.52</v>
      </c>
      <c r="AL13">
        <v>232.64</v>
      </c>
      <c r="AN13">
        <v>0.49</v>
      </c>
      <c r="AO13">
        <v>156</v>
      </c>
    </row>
    <row r="14" spans="1:41" x14ac:dyDescent="0.2">
      <c r="A14">
        <v>1.5</v>
      </c>
      <c r="B14">
        <v>207.71</v>
      </c>
      <c r="C14">
        <f t="shared" si="2"/>
        <v>138.47333333333333</v>
      </c>
      <c r="D14">
        <v>0.5</v>
      </c>
      <c r="E14">
        <v>161.28</v>
      </c>
      <c r="J14" s="1">
        <v>0.51936806000000002</v>
      </c>
      <c r="K14">
        <v>142.07</v>
      </c>
      <c r="M14">
        <v>0.28999999999999998</v>
      </c>
      <c r="N14">
        <v>135.41</v>
      </c>
      <c r="O14">
        <f t="shared" si="0"/>
        <v>466.93103448275866</v>
      </c>
      <c r="P14">
        <v>0.53</v>
      </c>
      <c r="Q14">
        <v>139.02000000000001</v>
      </c>
      <c r="S14">
        <v>2.04</v>
      </c>
      <c r="T14">
        <v>194.66</v>
      </c>
      <c r="U14">
        <f t="shared" si="1"/>
        <v>95.421568627450981</v>
      </c>
      <c r="V14">
        <v>0.51</v>
      </c>
      <c r="W14">
        <v>141.22999999999999</v>
      </c>
      <c r="Y14">
        <v>0.49</v>
      </c>
      <c r="Z14">
        <v>190.46</v>
      </c>
      <c r="AB14">
        <v>0.51</v>
      </c>
      <c r="AC14">
        <v>194.16</v>
      </c>
      <c r="AE14">
        <v>0.55000000000000004</v>
      </c>
      <c r="AF14">
        <v>184.9</v>
      </c>
      <c r="AH14">
        <v>0.5</v>
      </c>
      <c r="AI14">
        <v>140.30000000000001</v>
      </c>
      <c r="AK14">
        <v>0.52</v>
      </c>
      <c r="AL14">
        <v>177.14</v>
      </c>
      <c r="AM14">
        <f>AL14/AK14</f>
        <v>340.65384615384613</v>
      </c>
      <c r="AN14">
        <v>0.49</v>
      </c>
      <c r="AO14">
        <v>146.52000000000001</v>
      </c>
    </row>
    <row r="15" spans="1:41" x14ac:dyDescent="0.2">
      <c r="A15">
        <v>2.0099999999999998</v>
      </c>
      <c r="B15">
        <v>263.95999999999998</v>
      </c>
      <c r="C15">
        <f t="shared" si="2"/>
        <v>131.32338308457713</v>
      </c>
      <c r="D15">
        <v>0.5</v>
      </c>
      <c r="E15">
        <v>145.68</v>
      </c>
      <c r="J15" s="1">
        <v>0.52247551800000003</v>
      </c>
      <c r="K15">
        <v>141.69</v>
      </c>
      <c r="M15">
        <v>0.28999999999999998</v>
      </c>
      <c r="N15">
        <v>168.78</v>
      </c>
      <c r="O15">
        <f t="shared" si="0"/>
        <v>582</v>
      </c>
      <c r="P15">
        <v>0.52</v>
      </c>
      <c r="Q15">
        <v>123.83</v>
      </c>
      <c r="S15">
        <v>2.04</v>
      </c>
      <c r="T15">
        <v>189.31</v>
      </c>
      <c r="U15">
        <f t="shared" si="1"/>
        <v>92.799019607843135</v>
      </c>
      <c r="V15">
        <v>0.51</v>
      </c>
      <c r="W15">
        <v>134.26</v>
      </c>
      <c r="Y15">
        <v>0.49</v>
      </c>
      <c r="Z15">
        <v>197.96</v>
      </c>
      <c r="AB15">
        <v>0.51</v>
      </c>
      <c r="AC15">
        <v>178.55</v>
      </c>
      <c r="AE15">
        <v>0.55000000000000004</v>
      </c>
      <c r="AF15">
        <v>179.85</v>
      </c>
      <c r="AH15">
        <v>0.5</v>
      </c>
      <c r="AI15">
        <v>138.83000000000001</v>
      </c>
      <c r="AK15">
        <v>0.52</v>
      </c>
      <c r="AL15">
        <v>160.11000000000001</v>
      </c>
      <c r="AM15">
        <f t="shared" ref="AM15:AM40" si="3">AL15/AK15</f>
        <v>307.90384615384619</v>
      </c>
      <c r="AN15">
        <v>0.49</v>
      </c>
      <c r="AO15">
        <v>141.56</v>
      </c>
    </row>
    <row r="16" spans="1:41" x14ac:dyDescent="0.2">
      <c r="A16">
        <v>2.0099999999999998</v>
      </c>
      <c r="B16">
        <v>267.13</v>
      </c>
      <c r="C16">
        <f t="shared" si="2"/>
        <v>132.90049751243782</v>
      </c>
      <c r="D16">
        <v>0.5</v>
      </c>
      <c r="E16">
        <v>137.63</v>
      </c>
      <c r="J16" s="1">
        <v>0.52092178899999997</v>
      </c>
      <c r="K16">
        <v>126.07</v>
      </c>
      <c r="M16">
        <v>0.28999999999999998</v>
      </c>
      <c r="N16">
        <v>124.97</v>
      </c>
      <c r="O16">
        <f t="shared" si="0"/>
        <v>430.93103448275866</v>
      </c>
      <c r="P16">
        <v>0.52</v>
      </c>
      <c r="Q16">
        <v>127.34</v>
      </c>
      <c r="S16">
        <v>2.5</v>
      </c>
      <c r="T16">
        <v>215.73</v>
      </c>
      <c r="U16">
        <f t="shared" si="1"/>
        <v>86.292000000000002</v>
      </c>
      <c r="V16">
        <v>0.51</v>
      </c>
      <c r="W16">
        <v>134.26</v>
      </c>
      <c r="Y16">
        <v>0.49</v>
      </c>
      <c r="Z16">
        <v>185.81</v>
      </c>
      <c r="AB16">
        <v>0.51</v>
      </c>
      <c r="AC16">
        <v>178.32</v>
      </c>
      <c r="AE16">
        <v>0.55000000000000004</v>
      </c>
      <c r="AF16">
        <v>177.51</v>
      </c>
      <c r="AH16">
        <v>0.5</v>
      </c>
      <c r="AI16">
        <v>131.85</v>
      </c>
      <c r="AK16">
        <v>0.52</v>
      </c>
      <c r="AL16">
        <v>170.22</v>
      </c>
      <c r="AM16">
        <f t="shared" si="3"/>
        <v>327.34615384615381</v>
      </c>
      <c r="AN16">
        <v>0.49</v>
      </c>
      <c r="AO16">
        <v>139.44999999999999</v>
      </c>
    </row>
    <row r="17" spans="1:42" x14ac:dyDescent="0.2">
      <c r="A17">
        <v>2.0099999999999998</v>
      </c>
      <c r="B17">
        <v>255.33</v>
      </c>
      <c r="C17">
        <f t="shared" si="2"/>
        <v>127.02985074626868</v>
      </c>
      <c r="D17">
        <v>0.5</v>
      </c>
      <c r="E17">
        <v>134.69999999999999</v>
      </c>
      <c r="J17" s="1">
        <v>0.52092178899999997</v>
      </c>
      <c r="K17">
        <v>132.41999999999999</v>
      </c>
      <c r="M17">
        <v>0.28000000000000003</v>
      </c>
      <c r="N17">
        <v>133.09</v>
      </c>
      <c r="O17">
        <f t="shared" si="0"/>
        <v>475.32142857142856</v>
      </c>
      <c r="P17">
        <v>0.52</v>
      </c>
      <c r="Q17">
        <v>112.11</v>
      </c>
      <c r="S17">
        <v>2.5</v>
      </c>
      <c r="T17">
        <v>211.67</v>
      </c>
      <c r="U17">
        <f t="shared" si="1"/>
        <v>84.667999999999992</v>
      </c>
      <c r="V17">
        <v>0.51</v>
      </c>
      <c r="W17">
        <v>128.72</v>
      </c>
      <c r="Y17">
        <v>0.5</v>
      </c>
      <c r="Z17">
        <v>195.44</v>
      </c>
      <c r="AB17">
        <v>0.51</v>
      </c>
      <c r="AC17">
        <v>186.68</v>
      </c>
      <c r="AE17">
        <v>0.55000000000000004</v>
      </c>
      <c r="AF17">
        <v>174.6</v>
      </c>
      <c r="AH17">
        <v>0.5</v>
      </c>
      <c r="AI17">
        <v>133.84</v>
      </c>
      <c r="AK17">
        <v>1.01</v>
      </c>
      <c r="AL17">
        <v>190.04</v>
      </c>
      <c r="AM17">
        <f t="shared" si="3"/>
        <v>188.15841584158414</v>
      </c>
      <c r="AN17">
        <v>0.49</v>
      </c>
      <c r="AO17">
        <v>141.18</v>
      </c>
    </row>
    <row r="18" spans="1:42" x14ac:dyDescent="0.2">
      <c r="A18">
        <v>2.5099999999999998</v>
      </c>
      <c r="B18">
        <v>340.53</v>
      </c>
      <c r="C18">
        <f t="shared" si="2"/>
        <v>135.66932270916334</v>
      </c>
      <c r="D18">
        <v>0.5</v>
      </c>
      <c r="E18">
        <v>130.41</v>
      </c>
      <c r="J18" s="1">
        <v>0.52014492400000001</v>
      </c>
      <c r="K18">
        <v>135.47</v>
      </c>
      <c r="M18">
        <v>0.28999999999999998</v>
      </c>
      <c r="N18">
        <v>121.43</v>
      </c>
      <c r="O18">
        <f t="shared" si="0"/>
        <v>418.72413793103453</v>
      </c>
      <c r="P18">
        <v>0.52</v>
      </c>
      <c r="Q18">
        <v>119.51</v>
      </c>
      <c r="S18">
        <v>2.4900000000000002</v>
      </c>
      <c r="T18">
        <v>216.51</v>
      </c>
      <c r="U18">
        <f t="shared" si="1"/>
        <v>86.951807228915655</v>
      </c>
      <c r="V18">
        <v>0.52</v>
      </c>
      <c r="W18">
        <v>127.86</v>
      </c>
      <c r="Y18">
        <v>0.49</v>
      </c>
      <c r="Z18">
        <v>190.79</v>
      </c>
      <c r="AA18">
        <f t="shared" ref="AA18:AA39" si="4">Z18/Y18</f>
        <v>389.36734693877548</v>
      </c>
      <c r="AB18">
        <v>0.51</v>
      </c>
      <c r="AC18">
        <v>176.09</v>
      </c>
      <c r="AE18">
        <v>0.55000000000000004</v>
      </c>
      <c r="AF18">
        <v>173.79</v>
      </c>
      <c r="AH18">
        <v>0.5</v>
      </c>
      <c r="AI18">
        <v>129.35</v>
      </c>
      <c r="AK18">
        <v>1.01</v>
      </c>
      <c r="AL18">
        <v>369.76</v>
      </c>
      <c r="AM18">
        <f t="shared" si="3"/>
        <v>366.0990099009901</v>
      </c>
      <c r="AN18">
        <v>0.49</v>
      </c>
      <c r="AO18">
        <v>133.94</v>
      </c>
    </row>
    <row r="19" spans="1:42" x14ac:dyDescent="0.2">
      <c r="A19">
        <v>2.5099999999999998</v>
      </c>
      <c r="B19">
        <v>323.01</v>
      </c>
      <c r="C19">
        <f t="shared" si="2"/>
        <v>128.68924302788847</v>
      </c>
      <c r="D19">
        <v>0.5</v>
      </c>
      <c r="E19">
        <v>127.55</v>
      </c>
      <c r="J19" s="1">
        <v>0.52169865299999996</v>
      </c>
      <c r="K19">
        <v>144.08000000000001</v>
      </c>
      <c r="M19">
        <v>0.28999999999999998</v>
      </c>
      <c r="N19">
        <v>133.33000000000001</v>
      </c>
      <c r="O19">
        <f t="shared" si="0"/>
        <v>459.75862068965523</v>
      </c>
      <c r="P19">
        <v>0.53</v>
      </c>
      <c r="Q19">
        <v>122.07</v>
      </c>
      <c r="S19">
        <v>3.02</v>
      </c>
      <c r="T19">
        <v>248.3</v>
      </c>
      <c r="U19">
        <f t="shared" si="1"/>
        <v>82.218543046357624</v>
      </c>
      <c r="V19">
        <v>0.51</v>
      </c>
      <c r="W19">
        <v>128.58000000000001</v>
      </c>
      <c r="X19">
        <f t="shared" ref="X19:X58" si="5">W19/V19</f>
        <v>252.11764705882354</v>
      </c>
      <c r="Y19">
        <v>0.49</v>
      </c>
      <c r="Z19">
        <v>196.75</v>
      </c>
      <c r="AA19">
        <f t="shared" si="4"/>
        <v>401.53061224489795</v>
      </c>
      <c r="AB19">
        <v>0.51</v>
      </c>
      <c r="AC19">
        <v>172.38</v>
      </c>
      <c r="AD19">
        <f t="shared" ref="AD19:AD42" si="6">AC19/AB19</f>
        <v>338</v>
      </c>
      <c r="AE19">
        <v>0.54</v>
      </c>
      <c r="AF19">
        <v>188.94</v>
      </c>
      <c r="AH19">
        <v>0.5</v>
      </c>
      <c r="AI19">
        <v>119.89</v>
      </c>
      <c r="AK19">
        <v>1.01</v>
      </c>
      <c r="AL19">
        <v>195.6</v>
      </c>
      <c r="AM19">
        <f t="shared" si="3"/>
        <v>193.66336633663366</v>
      </c>
      <c r="AN19">
        <v>0.49</v>
      </c>
      <c r="AO19">
        <v>150.66999999999999</v>
      </c>
      <c r="AP19">
        <f>AO19/AN19</f>
        <v>307.48979591836735</v>
      </c>
    </row>
    <row r="20" spans="1:42" x14ac:dyDescent="0.2">
      <c r="A20">
        <v>2.5099999999999998</v>
      </c>
      <c r="B20">
        <v>339.05</v>
      </c>
      <c r="C20">
        <f t="shared" si="2"/>
        <v>135.07968127490042</v>
      </c>
      <c r="D20">
        <v>0.49</v>
      </c>
      <c r="E20">
        <v>133.69999999999999</v>
      </c>
      <c r="J20" s="1">
        <v>0.52092178899999997</v>
      </c>
      <c r="K20">
        <v>167.63</v>
      </c>
      <c r="L20">
        <f t="shared" ref="L20:L41" si="7">K20/J20</f>
        <v>321.79494799362288</v>
      </c>
      <c r="M20">
        <v>0.28999999999999998</v>
      </c>
      <c r="N20">
        <v>116.86</v>
      </c>
      <c r="O20">
        <f t="shared" si="0"/>
        <v>402.96551724137936</v>
      </c>
      <c r="P20">
        <v>0.52</v>
      </c>
      <c r="Q20">
        <v>116.94</v>
      </c>
      <c r="S20">
        <v>3.01</v>
      </c>
      <c r="T20">
        <v>262.49</v>
      </c>
      <c r="U20">
        <f t="shared" si="1"/>
        <v>87.205980066445193</v>
      </c>
      <c r="V20">
        <v>0.51</v>
      </c>
      <c r="W20">
        <v>132.05000000000001</v>
      </c>
      <c r="X20">
        <f t="shared" si="5"/>
        <v>258.92156862745099</v>
      </c>
      <c r="Y20">
        <v>0.49</v>
      </c>
      <c r="Z20">
        <v>185.26</v>
      </c>
      <c r="AA20">
        <f t="shared" si="4"/>
        <v>378.08163265306121</v>
      </c>
      <c r="AB20">
        <v>0.51</v>
      </c>
      <c r="AC20">
        <v>176.85</v>
      </c>
      <c r="AD20">
        <f t="shared" si="6"/>
        <v>346.76470588235293</v>
      </c>
      <c r="AE20">
        <v>0.55000000000000004</v>
      </c>
      <c r="AF20">
        <v>165.76</v>
      </c>
      <c r="AH20">
        <v>0.5</v>
      </c>
      <c r="AI20">
        <v>139.88</v>
      </c>
      <c r="AK20">
        <v>1.51</v>
      </c>
      <c r="AL20">
        <v>196.97</v>
      </c>
      <c r="AM20">
        <f t="shared" si="3"/>
        <v>130.44370860927151</v>
      </c>
      <c r="AN20">
        <v>0.49</v>
      </c>
      <c r="AO20">
        <v>134.22999999999999</v>
      </c>
      <c r="AP20">
        <f t="shared" ref="AP20:AP42" si="8">AO20/AN20</f>
        <v>273.93877551020404</v>
      </c>
    </row>
    <row r="21" spans="1:42" x14ac:dyDescent="0.2">
      <c r="A21">
        <v>3.02</v>
      </c>
      <c r="B21">
        <v>415.8</v>
      </c>
      <c r="C21">
        <f t="shared" si="2"/>
        <v>137.68211920529802</v>
      </c>
      <c r="D21">
        <v>0.5</v>
      </c>
      <c r="E21">
        <v>134.63999999999999</v>
      </c>
      <c r="J21" s="1">
        <v>0.52092178899999997</v>
      </c>
      <c r="K21">
        <v>136.06</v>
      </c>
      <c r="L21">
        <f t="shared" si="7"/>
        <v>261.1908406849152</v>
      </c>
      <c r="M21">
        <v>0.28999999999999998</v>
      </c>
      <c r="N21">
        <v>117.64</v>
      </c>
      <c r="O21">
        <f t="shared" si="0"/>
        <v>405.65517241379314</v>
      </c>
      <c r="P21">
        <v>0.52</v>
      </c>
      <c r="Q21">
        <v>122.87</v>
      </c>
      <c r="S21">
        <v>3.02</v>
      </c>
      <c r="T21">
        <v>291.08</v>
      </c>
      <c r="U21">
        <f t="shared" si="1"/>
        <v>96.38410596026489</v>
      </c>
      <c r="V21">
        <v>0.51</v>
      </c>
      <c r="W21">
        <v>125.96</v>
      </c>
      <c r="X21">
        <f t="shared" si="5"/>
        <v>246.98039215686273</v>
      </c>
      <c r="Y21">
        <v>1</v>
      </c>
      <c r="Z21">
        <v>205.01</v>
      </c>
      <c r="AA21">
        <f t="shared" si="4"/>
        <v>205.01</v>
      </c>
      <c r="AB21">
        <v>0.51</v>
      </c>
      <c r="AC21">
        <v>174.39</v>
      </c>
      <c r="AD21">
        <f t="shared" si="6"/>
        <v>341.94117647058818</v>
      </c>
      <c r="AE21">
        <v>0.55000000000000004</v>
      </c>
      <c r="AF21">
        <v>182.52</v>
      </c>
      <c r="AH21">
        <v>0.5</v>
      </c>
      <c r="AI21">
        <v>145.19999999999999</v>
      </c>
      <c r="AJ21">
        <f t="shared" ref="AJ21:AJ46" si="9">AI21/AH21</f>
        <v>290.39999999999998</v>
      </c>
      <c r="AK21">
        <v>1.51</v>
      </c>
      <c r="AL21">
        <v>181.2</v>
      </c>
      <c r="AM21">
        <f t="shared" si="3"/>
        <v>119.99999999999999</v>
      </c>
      <c r="AN21">
        <v>0.49</v>
      </c>
      <c r="AO21">
        <v>136.88</v>
      </c>
      <c r="AP21">
        <f t="shared" si="8"/>
        <v>279.34693877551018</v>
      </c>
    </row>
    <row r="22" spans="1:42" x14ac:dyDescent="0.2">
      <c r="A22">
        <v>3.02</v>
      </c>
      <c r="B22">
        <v>410.07</v>
      </c>
      <c r="C22">
        <f t="shared" si="2"/>
        <v>135.78476821192052</v>
      </c>
      <c r="D22">
        <v>0.5</v>
      </c>
      <c r="E22">
        <v>126.66</v>
      </c>
      <c r="J22" s="1">
        <v>0.52092178899999997</v>
      </c>
      <c r="K22">
        <v>168.84</v>
      </c>
      <c r="L22">
        <f t="shared" si="7"/>
        <v>324.11775350022845</v>
      </c>
      <c r="M22">
        <v>0.56999999999999995</v>
      </c>
      <c r="N22">
        <v>114.85</v>
      </c>
      <c r="O22">
        <f t="shared" si="0"/>
        <v>201.49122807017545</v>
      </c>
      <c r="P22">
        <v>0.52</v>
      </c>
      <c r="Q22">
        <v>128.94999999999999</v>
      </c>
      <c r="S22">
        <v>3.5</v>
      </c>
      <c r="T22">
        <v>321.10000000000002</v>
      </c>
      <c r="U22">
        <f t="shared" si="1"/>
        <v>91.742857142857147</v>
      </c>
      <c r="V22">
        <v>0.97</v>
      </c>
      <c r="W22">
        <v>134.84</v>
      </c>
      <c r="X22">
        <f t="shared" si="5"/>
        <v>139.01030927835052</v>
      </c>
      <c r="Y22">
        <v>1</v>
      </c>
      <c r="Z22">
        <v>195.43</v>
      </c>
      <c r="AA22">
        <f t="shared" si="4"/>
        <v>195.43</v>
      </c>
      <c r="AB22">
        <v>1.01</v>
      </c>
      <c r="AC22">
        <v>186.04</v>
      </c>
      <c r="AD22">
        <f t="shared" si="6"/>
        <v>184.19801980198019</v>
      </c>
      <c r="AE22">
        <v>0.55000000000000004</v>
      </c>
      <c r="AF22">
        <v>180.93</v>
      </c>
      <c r="AH22">
        <v>0.5</v>
      </c>
      <c r="AI22">
        <v>198.07</v>
      </c>
      <c r="AJ22">
        <f t="shared" si="9"/>
        <v>396.14</v>
      </c>
      <c r="AK22">
        <v>1.51</v>
      </c>
      <c r="AL22">
        <v>187.92</v>
      </c>
      <c r="AM22">
        <f t="shared" si="3"/>
        <v>124.4503311258278</v>
      </c>
      <c r="AN22">
        <v>1.01</v>
      </c>
      <c r="AO22">
        <v>192.43</v>
      </c>
      <c r="AP22">
        <f t="shared" si="8"/>
        <v>190.52475247524754</v>
      </c>
    </row>
    <row r="23" spans="1:42" x14ac:dyDescent="0.2">
      <c r="A23">
        <v>3.02</v>
      </c>
      <c r="B23">
        <v>412.52</v>
      </c>
      <c r="C23">
        <f t="shared" si="2"/>
        <v>136.59602649006621</v>
      </c>
      <c r="D23">
        <v>0.49</v>
      </c>
      <c r="E23">
        <v>118.67</v>
      </c>
      <c r="J23" s="1">
        <v>0.96451147599999998</v>
      </c>
      <c r="K23">
        <v>187.52</v>
      </c>
      <c r="L23">
        <f t="shared" si="7"/>
        <v>194.41966701907859</v>
      </c>
      <c r="M23">
        <v>0.52</v>
      </c>
      <c r="N23">
        <v>116.03</v>
      </c>
      <c r="O23">
        <f t="shared" si="0"/>
        <v>223.13461538461539</v>
      </c>
      <c r="P23">
        <v>0.52</v>
      </c>
      <c r="Q23">
        <v>130.58000000000001</v>
      </c>
      <c r="R23">
        <f t="shared" ref="R23:R44" si="10">Q23/P23</f>
        <v>251.11538461538464</v>
      </c>
      <c r="S23">
        <v>3.5</v>
      </c>
      <c r="T23">
        <v>315.35000000000002</v>
      </c>
      <c r="U23">
        <f t="shared" si="1"/>
        <v>90.100000000000009</v>
      </c>
      <c r="V23">
        <v>0.52</v>
      </c>
      <c r="W23">
        <v>139.74</v>
      </c>
      <c r="X23">
        <f t="shared" si="5"/>
        <v>268.73076923076923</v>
      </c>
      <c r="Y23">
        <v>1</v>
      </c>
      <c r="Z23">
        <v>200.61</v>
      </c>
      <c r="AA23">
        <f t="shared" si="4"/>
        <v>200.61</v>
      </c>
      <c r="AB23">
        <v>1</v>
      </c>
      <c r="AC23">
        <v>172.73</v>
      </c>
      <c r="AD23">
        <f t="shared" si="6"/>
        <v>172.73</v>
      </c>
      <c r="AE23">
        <v>0.55000000000000004</v>
      </c>
      <c r="AF23">
        <v>177.17</v>
      </c>
      <c r="AH23">
        <v>0.5</v>
      </c>
      <c r="AI23">
        <v>161.5</v>
      </c>
      <c r="AJ23">
        <f t="shared" si="9"/>
        <v>323</v>
      </c>
      <c r="AK23">
        <v>2.04</v>
      </c>
      <c r="AL23">
        <v>219.82</v>
      </c>
      <c r="AM23">
        <f t="shared" si="3"/>
        <v>107.75490196078431</v>
      </c>
      <c r="AN23">
        <v>1.01</v>
      </c>
      <c r="AO23">
        <v>350.62</v>
      </c>
      <c r="AP23">
        <f t="shared" si="8"/>
        <v>347.14851485148517</v>
      </c>
    </row>
    <row r="24" spans="1:42" x14ac:dyDescent="0.2">
      <c r="A24">
        <v>3.51</v>
      </c>
      <c r="B24">
        <v>608.16</v>
      </c>
      <c r="C24">
        <f t="shared" si="2"/>
        <v>173.26495726495727</v>
      </c>
      <c r="D24">
        <v>0.5</v>
      </c>
      <c r="E24">
        <v>117.99</v>
      </c>
      <c r="J24" s="1">
        <v>0.96528834100000005</v>
      </c>
      <c r="K24">
        <v>168.24</v>
      </c>
      <c r="L24">
        <f t="shared" si="7"/>
        <v>174.289891273016</v>
      </c>
      <c r="M24">
        <v>0.53</v>
      </c>
      <c r="N24">
        <v>119.4</v>
      </c>
      <c r="O24">
        <f t="shared" si="0"/>
        <v>225.28301886792454</v>
      </c>
      <c r="P24">
        <v>0.53</v>
      </c>
      <c r="Q24">
        <v>131.54</v>
      </c>
      <c r="R24">
        <f t="shared" si="10"/>
        <v>248.188679245283</v>
      </c>
      <c r="S24">
        <v>3.5</v>
      </c>
      <c r="T24">
        <v>295.45999999999998</v>
      </c>
      <c r="U24">
        <f t="shared" si="1"/>
        <v>84.417142857142849</v>
      </c>
      <c r="V24">
        <v>0.51</v>
      </c>
      <c r="W24">
        <v>127.57</v>
      </c>
      <c r="X24">
        <f t="shared" si="5"/>
        <v>250.13725490196077</v>
      </c>
      <c r="Y24">
        <v>1.52</v>
      </c>
      <c r="Z24">
        <v>224.29</v>
      </c>
      <c r="AA24">
        <f t="shared" si="4"/>
        <v>147.55921052631578</v>
      </c>
      <c r="AB24">
        <v>1.01</v>
      </c>
      <c r="AC24">
        <v>176.59</v>
      </c>
      <c r="AD24">
        <f t="shared" si="6"/>
        <v>174.84158415841586</v>
      </c>
      <c r="AE24">
        <v>0.55000000000000004</v>
      </c>
      <c r="AF24">
        <v>258.93</v>
      </c>
      <c r="AH24">
        <v>1.01</v>
      </c>
      <c r="AI24">
        <v>159.47</v>
      </c>
      <c r="AJ24">
        <f t="shared" si="9"/>
        <v>157.89108910891088</v>
      </c>
      <c r="AK24">
        <v>2.04</v>
      </c>
      <c r="AL24">
        <v>200.45</v>
      </c>
      <c r="AM24">
        <f t="shared" si="3"/>
        <v>98.259803921568619</v>
      </c>
      <c r="AN24">
        <v>1.01</v>
      </c>
      <c r="AO24">
        <v>171.81</v>
      </c>
      <c r="AP24">
        <f t="shared" si="8"/>
        <v>170.1089108910891</v>
      </c>
    </row>
    <row r="25" spans="1:42" x14ac:dyDescent="0.2">
      <c r="A25">
        <v>3.51</v>
      </c>
      <c r="B25">
        <v>666.7</v>
      </c>
      <c r="C25">
        <f t="shared" si="2"/>
        <v>189.94301994301998</v>
      </c>
      <c r="D25">
        <v>0.5</v>
      </c>
      <c r="E25">
        <v>119.87</v>
      </c>
      <c r="J25" s="1">
        <v>0.96373461199999999</v>
      </c>
      <c r="K25">
        <v>170.47</v>
      </c>
      <c r="L25">
        <f t="shared" si="7"/>
        <v>176.88479574914345</v>
      </c>
      <c r="M25">
        <v>1.01</v>
      </c>
      <c r="N25">
        <v>132.62</v>
      </c>
      <c r="O25">
        <f t="shared" si="0"/>
        <v>131.30693069306932</v>
      </c>
      <c r="S25">
        <v>4.03</v>
      </c>
      <c r="T25">
        <v>360.56</v>
      </c>
      <c r="U25">
        <f t="shared" si="1"/>
        <v>89.468982630272947</v>
      </c>
      <c r="V25">
        <v>0.51</v>
      </c>
      <c r="W25">
        <v>133.77000000000001</v>
      </c>
      <c r="X25">
        <f t="shared" si="5"/>
        <v>262.29411764705884</v>
      </c>
      <c r="Y25">
        <v>1.52</v>
      </c>
      <c r="Z25">
        <v>214.01</v>
      </c>
      <c r="AA25">
        <f t="shared" si="4"/>
        <v>140.79605263157893</v>
      </c>
      <c r="AB25">
        <v>1.52</v>
      </c>
      <c r="AC25">
        <v>188.21</v>
      </c>
      <c r="AD25">
        <f t="shared" si="6"/>
        <v>123.82236842105263</v>
      </c>
      <c r="AE25">
        <v>0.55000000000000004</v>
      </c>
      <c r="AF25">
        <v>278.51</v>
      </c>
      <c r="AH25">
        <v>1.01</v>
      </c>
      <c r="AI25">
        <v>147.77000000000001</v>
      </c>
      <c r="AJ25">
        <f t="shared" si="9"/>
        <v>146.30693069306932</v>
      </c>
      <c r="AK25">
        <v>2.04</v>
      </c>
      <c r="AL25">
        <v>201.04</v>
      </c>
      <c r="AM25">
        <f t="shared" si="3"/>
        <v>98.549019607843135</v>
      </c>
      <c r="AN25">
        <v>1.54</v>
      </c>
      <c r="AO25">
        <v>170.81</v>
      </c>
      <c r="AP25">
        <f t="shared" si="8"/>
        <v>110.91558441558442</v>
      </c>
    </row>
    <row r="26" spans="1:42" x14ac:dyDescent="0.2">
      <c r="A26">
        <v>0.48</v>
      </c>
      <c r="B26">
        <v>392.86</v>
      </c>
      <c r="D26">
        <v>0.5</v>
      </c>
      <c r="E26">
        <v>135.97999999999999</v>
      </c>
      <c r="J26" s="1">
        <v>1.411208622</v>
      </c>
      <c r="K26">
        <v>164.62</v>
      </c>
      <c r="L26">
        <f t="shared" si="7"/>
        <v>116.65178162438977</v>
      </c>
      <c r="M26">
        <v>1.01</v>
      </c>
      <c r="N26">
        <v>127.43</v>
      </c>
      <c r="O26">
        <f t="shared" si="0"/>
        <v>126.16831683168317</v>
      </c>
      <c r="P26">
        <v>1.01</v>
      </c>
      <c r="Q26">
        <v>118.51</v>
      </c>
      <c r="R26">
        <f t="shared" si="10"/>
        <v>117.33663366336634</v>
      </c>
      <c r="S26">
        <v>4.04</v>
      </c>
      <c r="T26">
        <v>349.64</v>
      </c>
      <c r="U26">
        <f t="shared" si="1"/>
        <v>86.544554455445535</v>
      </c>
      <c r="V26">
        <v>0.51</v>
      </c>
      <c r="W26">
        <v>138.27000000000001</v>
      </c>
      <c r="X26">
        <f t="shared" si="5"/>
        <v>271.11764705882354</v>
      </c>
      <c r="Y26">
        <v>1.52</v>
      </c>
      <c r="Z26">
        <v>207.25</v>
      </c>
      <c r="AA26">
        <f t="shared" si="4"/>
        <v>136.3486842105263</v>
      </c>
      <c r="AB26">
        <v>1.52</v>
      </c>
      <c r="AC26">
        <v>191.92</v>
      </c>
      <c r="AD26">
        <f t="shared" si="6"/>
        <v>126.26315789473684</v>
      </c>
      <c r="AE26">
        <v>0.55000000000000004</v>
      </c>
      <c r="AF26">
        <v>181.72</v>
      </c>
      <c r="AH26">
        <v>1.01</v>
      </c>
      <c r="AI26">
        <v>135.61000000000001</v>
      </c>
      <c r="AJ26">
        <f t="shared" si="9"/>
        <v>134.26732673267327</v>
      </c>
      <c r="AK26">
        <v>2.5099999999999998</v>
      </c>
      <c r="AL26">
        <v>221.12</v>
      </c>
      <c r="AM26">
        <f t="shared" si="3"/>
        <v>88.095617529880485</v>
      </c>
      <c r="AN26">
        <v>1.53</v>
      </c>
      <c r="AO26">
        <v>168.77</v>
      </c>
      <c r="AP26">
        <f t="shared" si="8"/>
        <v>110.30718954248367</v>
      </c>
    </row>
    <row r="27" spans="1:42" x14ac:dyDescent="0.2">
      <c r="D27">
        <v>0.49</v>
      </c>
      <c r="E27">
        <v>122.7</v>
      </c>
      <c r="J27" s="1">
        <v>1.413539216</v>
      </c>
      <c r="K27">
        <v>179.16</v>
      </c>
      <c r="L27">
        <f t="shared" si="7"/>
        <v>126.74568768384279</v>
      </c>
      <c r="M27">
        <v>1.01</v>
      </c>
      <c r="N27">
        <v>122.94</v>
      </c>
      <c r="O27">
        <f t="shared" si="0"/>
        <v>121.72277227722772</v>
      </c>
      <c r="P27">
        <v>1.01</v>
      </c>
      <c r="Q27">
        <v>124.17</v>
      </c>
      <c r="R27">
        <f t="shared" si="10"/>
        <v>122.94059405940594</v>
      </c>
      <c r="S27">
        <v>4.03</v>
      </c>
      <c r="T27">
        <v>342.21</v>
      </c>
      <c r="U27">
        <f t="shared" si="1"/>
        <v>84.915632754342425</v>
      </c>
      <c r="V27">
        <v>0.52</v>
      </c>
      <c r="W27">
        <v>131.56</v>
      </c>
      <c r="X27">
        <f t="shared" si="5"/>
        <v>253</v>
      </c>
      <c r="Y27">
        <v>2.0699999999999998</v>
      </c>
      <c r="Z27">
        <v>226.18</v>
      </c>
      <c r="AA27">
        <f t="shared" si="4"/>
        <v>109.26570048309181</v>
      </c>
      <c r="AB27">
        <v>1.52</v>
      </c>
      <c r="AC27">
        <v>195.61</v>
      </c>
      <c r="AD27">
        <f t="shared" si="6"/>
        <v>128.69078947368422</v>
      </c>
      <c r="AE27">
        <v>0.55000000000000004</v>
      </c>
      <c r="AF27">
        <v>269.51</v>
      </c>
      <c r="AH27">
        <v>1.51</v>
      </c>
      <c r="AI27">
        <v>150.24</v>
      </c>
      <c r="AJ27">
        <f t="shared" si="9"/>
        <v>99.496688741721854</v>
      </c>
      <c r="AK27">
        <v>2.5099999999999998</v>
      </c>
      <c r="AL27">
        <v>246.07</v>
      </c>
      <c r="AM27">
        <f t="shared" si="3"/>
        <v>98.035856573705189</v>
      </c>
      <c r="AN27">
        <v>1.54</v>
      </c>
      <c r="AO27">
        <v>170.29</v>
      </c>
      <c r="AP27">
        <f t="shared" si="8"/>
        <v>110.57792207792207</v>
      </c>
    </row>
    <row r="28" spans="1:42" x14ac:dyDescent="0.2">
      <c r="D28">
        <v>0.5</v>
      </c>
      <c r="E28">
        <v>122.27</v>
      </c>
      <c r="J28" s="1">
        <v>1.412762351</v>
      </c>
      <c r="K28">
        <v>185.31</v>
      </c>
      <c r="L28">
        <f t="shared" si="7"/>
        <v>131.1685577328922</v>
      </c>
      <c r="M28">
        <v>1.5</v>
      </c>
      <c r="N28">
        <v>140.44</v>
      </c>
      <c r="O28">
        <f t="shared" si="0"/>
        <v>93.626666666666665</v>
      </c>
      <c r="P28">
        <v>1.51</v>
      </c>
      <c r="Q28">
        <v>131.47</v>
      </c>
      <c r="R28">
        <f t="shared" si="10"/>
        <v>87.066225165562912</v>
      </c>
      <c r="S28">
        <v>4.5</v>
      </c>
      <c r="T28">
        <v>465.78</v>
      </c>
      <c r="U28">
        <f t="shared" si="1"/>
        <v>103.50666666666666</v>
      </c>
      <c r="V28">
        <v>0.51</v>
      </c>
      <c r="W28">
        <v>147.05000000000001</v>
      </c>
      <c r="X28">
        <f t="shared" si="5"/>
        <v>288.33333333333337</v>
      </c>
      <c r="Y28">
        <v>2.0699999999999998</v>
      </c>
      <c r="Z28">
        <v>244.48</v>
      </c>
      <c r="AA28">
        <f t="shared" si="4"/>
        <v>118.10628019323671</v>
      </c>
      <c r="AB28">
        <v>2.02</v>
      </c>
      <c r="AC28">
        <v>181.4</v>
      </c>
      <c r="AD28">
        <f t="shared" si="6"/>
        <v>89.801980198019805</v>
      </c>
      <c r="AE28">
        <v>0.55000000000000004</v>
      </c>
      <c r="AF28">
        <v>381.74</v>
      </c>
      <c r="AH28">
        <v>1.51</v>
      </c>
      <c r="AI28">
        <v>149.01</v>
      </c>
      <c r="AJ28">
        <f t="shared" si="9"/>
        <v>98.682119205298008</v>
      </c>
      <c r="AK28">
        <v>2.5099999999999998</v>
      </c>
      <c r="AL28">
        <v>235.52</v>
      </c>
      <c r="AM28">
        <f t="shared" si="3"/>
        <v>93.832669322709179</v>
      </c>
      <c r="AN28">
        <v>2</v>
      </c>
      <c r="AO28">
        <v>173.59</v>
      </c>
      <c r="AP28">
        <f t="shared" si="8"/>
        <v>86.795000000000002</v>
      </c>
    </row>
    <row r="29" spans="1:42" x14ac:dyDescent="0.2">
      <c r="D29">
        <v>0.5</v>
      </c>
      <c r="E29">
        <v>128.56</v>
      </c>
      <c r="J29" s="1">
        <v>1.8726661959999999</v>
      </c>
      <c r="K29">
        <v>195.05</v>
      </c>
      <c r="L29">
        <f t="shared" si="7"/>
        <v>104.15630955299201</v>
      </c>
      <c r="M29">
        <v>1.5</v>
      </c>
      <c r="N29">
        <v>134.72999999999999</v>
      </c>
      <c r="O29">
        <f t="shared" si="0"/>
        <v>89.82</v>
      </c>
      <c r="P29">
        <v>1.51</v>
      </c>
      <c r="Q29">
        <v>127.97</v>
      </c>
      <c r="R29">
        <f t="shared" si="10"/>
        <v>84.74834437086092</v>
      </c>
      <c r="S29">
        <v>4.5</v>
      </c>
      <c r="T29">
        <v>394.97</v>
      </c>
      <c r="U29">
        <f t="shared" si="1"/>
        <v>87.771111111111111</v>
      </c>
      <c r="V29">
        <v>0.51</v>
      </c>
      <c r="W29">
        <v>144.66</v>
      </c>
      <c r="X29">
        <f t="shared" si="5"/>
        <v>283.64705882352939</v>
      </c>
      <c r="Y29">
        <v>2.0699999999999998</v>
      </c>
      <c r="Z29">
        <v>234.93</v>
      </c>
      <c r="AA29">
        <f t="shared" si="4"/>
        <v>113.49275362318842</v>
      </c>
      <c r="AB29">
        <v>2.02</v>
      </c>
      <c r="AC29">
        <v>189.54</v>
      </c>
      <c r="AD29">
        <f t="shared" si="6"/>
        <v>93.831683168316829</v>
      </c>
      <c r="AE29">
        <v>0.55000000000000004</v>
      </c>
      <c r="AF29">
        <v>280.79000000000002</v>
      </c>
      <c r="AH29">
        <v>1.51</v>
      </c>
      <c r="AI29">
        <v>137.34</v>
      </c>
      <c r="AJ29">
        <f t="shared" si="9"/>
        <v>90.953642384105962</v>
      </c>
      <c r="AK29">
        <v>3.02</v>
      </c>
      <c r="AL29">
        <v>270.31</v>
      </c>
      <c r="AM29">
        <f t="shared" si="3"/>
        <v>89.506622516556291</v>
      </c>
      <c r="AN29">
        <v>2</v>
      </c>
      <c r="AO29">
        <v>159.09</v>
      </c>
      <c r="AP29">
        <f t="shared" si="8"/>
        <v>79.545000000000002</v>
      </c>
    </row>
    <row r="30" spans="1:42" x14ac:dyDescent="0.2">
      <c r="D30">
        <v>0.5</v>
      </c>
      <c r="E30">
        <v>117.64</v>
      </c>
      <c r="J30" s="1">
        <v>1.871889331</v>
      </c>
      <c r="K30">
        <v>206.84</v>
      </c>
      <c r="L30">
        <f t="shared" si="7"/>
        <v>110.49798541749368</v>
      </c>
      <c r="M30">
        <v>1.51</v>
      </c>
      <c r="N30">
        <v>143.75</v>
      </c>
      <c r="O30">
        <f t="shared" si="0"/>
        <v>95.198675496688736</v>
      </c>
      <c r="P30">
        <v>1.51</v>
      </c>
      <c r="Q30">
        <v>137.79</v>
      </c>
      <c r="R30">
        <f t="shared" si="10"/>
        <v>91.251655629139066</v>
      </c>
      <c r="S30">
        <v>4.5</v>
      </c>
      <c r="T30">
        <v>372.89</v>
      </c>
      <c r="U30">
        <f t="shared" si="1"/>
        <v>82.864444444444445</v>
      </c>
      <c r="V30">
        <v>0.51</v>
      </c>
      <c r="W30">
        <v>142.34</v>
      </c>
      <c r="X30">
        <f t="shared" si="5"/>
        <v>279.0980392156863</v>
      </c>
      <c r="Y30">
        <v>2.54</v>
      </c>
      <c r="Z30">
        <v>260.05</v>
      </c>
      <c r="AA30">
        <f t="shared" si="4"/>
        <v>102.38188976377953</v>
      </c>
      <c r="AB30">
        <v>2.02</v>
      </c>
      <c r="AC30">
        <v>190.37</v>
      </c>
      <c r="AD30">
        <f t="shared" si="6"/>
        <v>94.242574257425744</v>
      </c>
      <c r="AE30">
        <v>0.55000000000000004</v>
      </c>
      <c r="AF30">
        <v>191.72</v>
      </c>
      <c r="AH30">
        <v>1.99</v>
      </c>
      <c r="AI30">
        <v>143.08000000000001</v>
      </c>
      <c r="AJ30">
        <f t="shared" si="9"/>
        <v>71.899497487437188</v>
      </c>
      <c r="AK30">
        <v>3.02</v>
      </c>
      <c r="AL30">
        <v>292.58</v>
      </c>
      <c r="AM30">
        <f t="shared" si="3"/>
        <v>96.880794701986744</v>
      </c>
      <c r="AN30">
        <v>2</v>
      </c>
      <c r="AO30">
        <v>171.58</v>
      </c>
      <c r="AP30">
        <f t="shared" si="8"/>
        <v>85.79</v>
      </c>
    </row>
    <row r="31" spans="1:42" x14ac:dyDescent="0.2">
      <c r="D31">
        <v>0.5</v>
      </c>
      <c r="E31">
        <v>116.36</v>
      </c>
      <c r="J31" s="1">
        <v>1.8680050079999999</v>
      </c>
      <c r="K31">
        <v>210.04</v>
      </c>
      <c r="L31">
        <f t="shared" si="7"/>
        <v>112.4408120430478</v>
      </c>
      <c r="M31">
        <v>2.04</v>
      </c>
      <c r="N31">
        <v>150.54</v>
      </c>
      <c r="O31">
        <f t="shared" si="0"/>
        <v>73.794117647058812</v>
      </c>
      <c r="P31">
        <v>2.0099999999999998</v>
      </c>
      <c r="Q31">
        <v>133.22</v>
      </c>
      <c r="R31">
        <f t="shared" si="10"/>
        <v>66.278606965174134</v>
      </c>
      <c r="S31">
        <v>0.5</v>
      </c>
      <c r="T31">
        <v>145.86000000000001</v>
      </c>
      <c r="V31">
        <v>0.52</v>
      </c>
      <c r="W31">
        <v>130.51</v>
      </c>
      <c r="X31">
        <f t="shared" si="5"/>
        <v>250.9807692307692</v>
      </c>
      <c r="Y31">
        <v>2.54</v>
      </c>
      <c r="Z31">
        <v>273.06</v>
      </c>
      <c r="AA31">
        <f t="shared" si="4"/>
        <v>107.50393700787401</v>
      </c>
      <c r="AB31">
        <v>2.5099999999999998</v>
      </c>
      <c r="AC31">
        <v>213.15</v>
      </c>
      <c r="AD31">
        <f t="shared" si="6"/>
        <v>84.920318725099605</v>
      </c>
      <c r="AE31">
        <v>0.55000000000000004</v>
      </c>
      <c r="AF31">
        <v>183.03</v>
      </c>
      <c r="AH31">
        <v>1.99</v>
      </c>
      <c r="AI31">
        <v>148.97</v>
      </c>
      <c r="AJ31">
        <f t="shared" si="9"/>
        <v>74.859296482412063</v>
      </c>
      <c r="AK31">
        <v>3.02</v>
      </c>
      <c r="AL31">
        <v>289.58</v>
      </c>
      <c r="AM31">
        <f t="shared" si="3"/>
        <v>95.887417218543035</v>
      </c>
      <c r="AN31">
        <v>2.5299999999999998</v>
      </c>
      <c r="AO31">
        <v>179.45</v>
      </c>
      <c r="AP31">
        <f t="shared" si="8"/>
        <v>70.928853754940718</v>
      </c>
    </row>
    <row r="32" spans="1:42" x14ac:dyDescent="0.2">
      <c r="D32">
        <v>0.5</v>
      </c>
      <c r="E32">
        <v>113.53</v>
      </c>
      <c r="G32" s="1"/>
      <c r="H32" s="1"/>
      <c r="I32" s="1"/>
      <c r="J32" s="1">
        <v>2.3341237690000001</v>
      </c>
      <c r="K32">
        <v>248.24</v>
      </c>
      <c r="L32">
        <f t="shared" si="7"/>
        <v>106.35254363840035</v>
      </c>
      <c r="M32">
        <v>2.04</v>
      </c>
      <c r="N32">
        <v>167.98</v>
      </c>
      <c r="O32">
        <f t="shared" si="0"/>
        <v>82.343137254901961</v>
      </c>
      <c r="P32">
        <v>2.0099999999999998</v>
      </c>
      <c r="Q32">
        <v>144.55000000000001</v>
      </c>
      <c r="R32">
        <f t="shared" si="10"/>
        <v>71.915422885572156</v>
      </c>
      <c r="V32">
        <v>0.51</v>
      </c>
      <c r="W32">
        <v>127.09</v>
      </c>
      <c r="X32">
        <f t="shared" si="5"/>
        <v>249.19607843137254</v>
      </c>
      <c r="Y32">
        <v>2.54</v>
      </c>
      <c r="Z32">
        <v>255.23</v>
      </c>
      <c r="AA32">
        <f t="shared" si="4"/>
        <v>100.48425196850393</v>
      </c>
      <c r="AB32">
        <v>2.5</v>
      </c>
      <c r="AC32">
        <v>215.25</v>
      </c>
      <c r="AD32">
        <f t="shared" si="6"/>
        <v>86.1</v>
      </c>
      <c r="AE32">
        <v>0.55000000000000004</v>
      </c>
      <c r="AF32">
        <v>190.49</v>
      </c>
      <c r="AH32">
        <v>1.99</v>
      </c>
      <c r="AI32">
        <v>147.34</v>
      </c>
      <c r="AJ32">
        <f t="shared" si="9"/>
        <v>74.040201005025125</v>
      </c>
      <c r="AK32">
        <v>3.49</v>
      </c>
      <c r="AL32">
        <v>346.03</v>
      </c>
      <c r="AM32">
        <f t="shared" si="3"/>
        <v>99.148997134670466</v>
      </c>
      <c r="AN32">
        <v>2.5299999999999998</v>
      </c>
      <c r="AO32">
        <v>194.83</v>
      </c>
      <c r="AP32">
        <f t="shared" si="8"/>
        <v>77.007905138339936</v>
      </c>
    </row>
    <row r="33" spans="4:42" x14ac:dyDescent="0.2">
      <c r="D33">
        <v>0.5</v>
      </c>
      <c r="E33">
        <v>120.85</v>
      </c>
      <c r="J33" s="1">
        <v>2.3356774979999999</v>
      </c>
      <c r="K33">
        <v>243.77</v>
      </c>
      <c r="L33">
        <f t="shared" si="7"/>
        <v>104.3680046619176</v>
      </c>
      <c r="M33">
        <v>2.04</v>
      </c>
      <c r="N33">
        <v>164.84</v>
      </c>
      <c r="O33">
        <f t="shared" si="0"/>
        <v>80.803921568627445</v>
      </c>
      <c r="P33">
        <v>2.0099999999999998</v>
      </c>
      <c r="Q33">
        <v>145.15</v>
      </c>
      <c r="R33">
        <f t="shared" si="10"/>
        <v>72.213930348258714</v>
      </c>
      <c r="V33">
        <v>0.52</v>
      </c>
      <c r="W33">
        <v>126.54</v>
      </c>
      <c r="X33">
        <f t="shared" si="5"/>
        <v>243.34615384615384</v>
      </c>
      <c r="Y33">
        <v>3.01</v>
      </c>
      <c r="Z33">
        <v>315.83999999999997</v>
      </c>
      <c r="AA33">
        <f t="shared" si="4"/>
        <v>104.93023255813954</v>
      </c>
      <c r="AB33">
        <v>2.5099999999999998</v>
      </c>
      <c r="AC33">
        <v>197.03</v>
      </c>
      <c r="AD33">
        <f t="shared" si="6"/>
        <v>78.498007968127496</v>
      </c>
      <c r="AE33">
        <v>0.55000000000000004</v>
      </c>
      <c r="AF33">
        <v>359.06</v>
      </c>
      <c r="AH33">
        <v>2.5099999999999998</v>
      </c>
      <c r="AI33">
        <v>157.51</v>
      </c>
      <c r="AJ33">
        <f t="shared" si="9"/>
        <v>62.752988047808763</v>
      </c>
      <c r="AK33">
        <v>3.5</v>
      </c>
      <c r="AL33">
        <v>367.76</v>
      </c>
      <c r="AM33">
        <f t="shared" si="3"/>
        <v>105.07428571428571</v>
      </c>
      <c r="AN33">
        <v>2.5299999999999998</v>
      </c>
      <c r="AO33">
        <v>194.97</v>
      </c>
      <c r="AP33">
        <f t="shared" si="8"/>
        <v>77.063241106719374</v>
      </c>
    </row>
    <row r="34" spans="4:42" x14ac:dyDescent="0.2">
      <c r="D34">
        <v>0.5</v>
      </c>
      <c r="E34">
        <v>112.66</v>
      </c>
      <c r="J34" s="1">
        <v>2.3341237690000001</v>
      </c>
      <c r="K34">
        <v>261.64999999999998</v>
      </c>
      <c r="L34">
        <f t="shared" si="7"/>
        <v>112.09774026340416</v>
      </c>
      <c r="M34">
        <v>2.52</v>
      </c>
      <c r="N34">
        <v>183.25</v>
      </c>
      <c r="O34">
        <f t="shared" si="0"/>
        <v>72.718253968253961</v>
      </c>
      <c r="P34">
        <v>2.5099999999999998</v>
      </c>
      <c r="Q34">
        <v>159.15</v>
      </c>
      <c r="R34">
        <f t="shared" si="10"/>
        <v>63.40637450199204</v>
      </c>
      <c r="V34">
        <v>0.51</v>
      </c>
      <c r="W34">
        <v>127.95</v>
      </c>
      <c r="X34">
        <f t="shared" si="5"/>
        <v>250.88235294117646</v>
      </c>
      <c r="Y34">
        <v>3.01</v>
      </c>
      <c r="Z34">
        <v>304.2</v>
      </c>
      <c r="AA34">
        <f t="shared" si="4"/>
        <v>101.06312292358804</v>
      </c>
      <c r="AB34">
        <v>3.03</v>
      </c>
      <c r="AC34">
        <v>217.04</v>
      </c>
      <c r="AD34">
        <f t="shared" si="6"/>
        <v>71.630363036303635</v>
      </c>
      <c r="AE34">
        <v>0.55000000000000004</v>
      </c>
      <c r="AF34">
        <v>194.21</v>
      </c>
      <c r="AG34">
        <f t="shared" ref="AG34:AG60" si="11">AF34/AE34</f>
        <v>353.10909090909087</v>
      </c>
      <c r="AH34">
        <v>2.52</v>
      </c>
      <c r="AI34">
        <v>155.77000000000001</v>
      </c>
      <c r="AJ34">
        <f t="shared" si="9"/>
        <v>61.81349206349207</v>
      </c>
      <c r="AK34">
        <v>3.49</v>
      </c>
      <c r="AL34">
        <v>319.52</v>
      </c>
      <c r="AM34">
        <f t="shared" si="3"/>
        <v>91.55300859598853</v>
      </c>
      <c r="AN34">
        <v>3</v>
      </c>
      <c r="AO34">
        <v>217.82</v>
      </c>
      <c r="AP34">
        <f t="shared" si="8"/>
        <v>72.606666666666669</v>
      </c>
    </row>
    <row r="35" spans="4:42" x14ac:dyDescent="0.2">
      <c r="D35">
        <v>0.5</v>
      </c>
      <c r="E35">
        <v>115.71</v>
      </c>
      <c r="J35" s="1">
        <v>2.7660604869999998</v>
      </c>
      <c r="K35">
        <v>298.55</v>
      </c>
      <c r="L35">
        <f t="shared" si="7"/>
        <v>107.93328685440277</v>
      </c>
      <c r="M35">
        <v>2.52</v>
      </c>
      <c r="N35">
        <v>185.3</v>
      </c>
      <c r="O35">
        <f t="shared" si="0"/>
        <v>73.531746031746039</v>
      </c>
      <c r="P35">
        <v>2.5099999999999998</v>
      </c>
      <c r="Q35">
        <v>166.74</v>
      </c>
      <c r="R35">
        <f t="shared" si="10"/>
        <v>66.430278884462155</v>
      </c>
      <c r="V35">
        <v>0.51</v>
      </c>
      <c r="W35">
        <v>136.80000000000001</v>
      </c>
      <c r="X35">
        <f t="shared" si="5"/>
        <v>268.23529411764707</v>
      </c>
      <c r="Y35">
        <v>3.01</v>
      </c>
      <c r="Z35">
        <v>309.66000000000003</v>
      </c>
      <c r="AA35">
        <f t="shared" si="4"/>
        <v>102.87707641196015</v>
      </c>
      <c r="AB35">
        <v>3.03</v>
      </c>
      <c r="AC35">
        <v>220.43</v>
      </c>
      <c r="AD35">
        <f t="shared" si="6"/>
        <v>72.749174917491757</v>
      </c>
      <c r="AE35">
        <v>0.55000000000000004</v>
      </c>
      <c r="AF35">
        <v>165.17</v>
      </c>
      <c r="AG35">
        <f t="shared" si="11"/>
        <v>300.30909090909086</v>
      </c>
      <c r="AH35">
        <v>2.5099999999999998</v>
      </c>
      <c r="AI35">
        <v>174.6</v>
      </c>
      <c r="AJ35">
        <f t="shared" si="9"/>
        <v>69.561752988047814</v>
      </c>
      <c r="AK35">
        <v>4.0199999999999996</v>
      </c>
      <c r="AL35">
        <v>371.45</v>
      </c>
      <c r="AM35">
        <f t="shared" si="3"/>
        <v>92.400497512437823</v>
      </c>
      <c r="AN35">
        <v>3</v>
      </c>
      <c r="AO35">
        <v>210.02</v>
      </c>
      <c r="AP35">
        <f t="shared" si="8"/>
        <v>70.006666666666675</v>
      </c>
    </row>
    <row r="36" spans="4:42" x14ac:dyDescent="0.2">
      <c r="D36">
        <v>0.5</v>
      </c>
      <c r="E36">
        <v>116.05</v>
      </c>
      <c r="J36" s="1">
        <v>2.7660604869999998</v>
      </c>
      <c r="K36">
        <v>293.42</v>
      </c>
      <c r="L36">
        <f t="shared" si="7"/>
        <v>106.07866363697492</v>
      </c>
      <c r="M36">
        <v>2.52</v>
      </c>
      <c r="N36">
        <v>193.97</v>
      </c>
      <c r="O36">
        <f t="shared" si="0"/>
        <v>76.972222222222214</v>
      </c>
      <c r="P36">
        <v>2.5099999999999998</v>
      </c>
      <c r="Q36">
        <v>173.04</v>
      </c>
      <c r="R36">
        <f t="shared" si="10"/>
        <v>68.940239043824704</v>
      </c>
      <c r="V36">
        <v>0.51</v>
      </c>
      <c r="W36">
        <v>186.13</v>
      </c>
      <c r="X36">
        <f t="shared" si="5"/>
        <v>364.96078431372547</v>
      </c>
      <c r="Y36">
        <v>3.52</v>
      </c>
      <c r="Z36">
        <v>392.11</v>
      </c>
      <c r="AA36">
        <f t="shared" si="4"/>
        <v>111.39488636363637</v>
      </c>
      <c r="AB36">
        <v>3.03</v>
      </c>
      <c r="AC36">
        <v>206.9</v>
      </c>
      <c r="AD36">
        <f t="shared" si="6"/>
        <v>68.283828382838294</v>
      </c>
      <c r="AE36">
        <v>0.55000000000000004</v>
      </c>
      <c r="AF36">
        <v>170.65</v>
      </c>
      <c r="AG36">
        <f t="shared" si="11"/>
        <v>310.27272727272725</v>
      </c>
      <c r="AH36">
        <v>3.03</v>
      </c>
      <c r="AI36">
        <v>206.47</v>
      </c>
      <c r="AJ36">
        <f t="shared" si="9"/>
        <v>68.141914191419147</v>
      </c>
      <c r="AK36">
        <v>4.0199999999999996</v>
      </c>
      <c r="AL36">
        <v>363.61</v>
      </c>
      <c r="AM36">
        <f t="shared" si="3"/>
        <v>90.450248756218912</v>
      </c>
      <c r="AN36">
        <v>3</v>
      </c>
      <c r="AO36">
        <v>200.38</v>
      </c>
      <c r="AP36">
        <f t="shared" si="8"/>
        <v>66.793333333333337</v>
      </c>
    </row>
    <row r="37" spans="4:42" x14ac:dyDescent="0.2">
      <c r="D37">
        <v>0.5</v>
      </c>
      <c r="E37">
        <v>111.42</v>
      </c>
      <c r="J37" s="1">
        <v>2.7660604869999998</v>
      </c>
      <c r="K37">
        <v>302.27</v>
      </c>
      <c r="L37">
        <f t="shared" si="7"/>
        <v>109.2781598307832</v>
      </c>
      <c r="M37">
        <v>3.03</v>
      </c>
      <c r="N37">
        <v>223.3</v>
      </c>
      <c r="O37">
        <f t="shared" si="0"/>
        <v>73.696369636963709</v>
      </c>
      <c r="P37">
        <v>2.99</v>
      </c>
      <c r="Q37">
        <v>198.1</v>
      </c>
      <c r="R37">
        <f t="shared" si="10"/>
        <v>66.254180602006684</v>
      </c>
      <c r="V37">
        <v>0.52</v>
      </c>
      <c r="W37">
        <v>156.85</v>
      </c>
      <c r="X37">
        <f t="shared" si="5"/>
        <v>301.63461538461536</v>
      </c>
      <c r="Y37">
        <v>3.52</v>
      </c>
      <c r="Z37">
        <v>362.91</v>
      </c>
      <c r="AA37">
        <f t="shared" si="4"/>
        <v>103.09943181818183</v>
      </c>
      <c r="AB37">
        <v>3.51</v>
      </c>
      <c r="AC37">
        <v>251.95</v>
      </c>
      <c r="AD37">
        <f t="shared" si="6"/>
        <v>71.780626780626775</v>
      </c>
      <c r="AE37">
        <v>1</v>
      </c>
      <c r="AF37">
        <v>240.5</v>
      </c>
      <c r="AG37">
        <f t="shared" si="11"/>
        <v>240.5</v>
      </c>
      <c r="AH37">
        <v>3.03</v>
      </c>
      <c r="AI37">
        <v>165.46</v>
      </c>
      <c r="AJ37">
        <f t="shared" si="9"/>
        <v>54.60726072607261</v>
      </c>
      <c r="AK37">
        <v>4.0199999999999996</v>
      </c>
      <c r="AL37">
        <v>358.11</v>
      </c>
      <c r="AM37">
        <f t="shared" si="3"/>
        <v>89.082089552238813</v>
      </c>
      <c r="AN37">
        <v>3.51</v>
      </c>
      <c r="AO37">
        <v>243.08</v>
      </c>
      <c r="AP37">
        <f t="shared" si="8"/>
        <v>69.253561253561259</v>
      </c>
    </row>
    <row r="38" spans="4:42" x14ac:dyDescent="0.2">
      <c r="D38">
        <v>0.5</v>
      </c>
      <c r="E38">
        <v>123.41</v>
      </c>
      <c r="F38">
        <f t="shared" ref="F38:F58" si="12">E38/D38</f>
        <v>246.82</v>
      </c>
      <c r="J38" s="1">
        <v>3.2150882269999999</v>
      </c>
      <c r="K38">
        <v>337.91</v>
      </c>
      <c r="L38">
        <f t="shared" si="7"/>
        <v>105.10131484488187</v>
      </c>
      <c r="M38">
        <v>3.03</v>
      </c>
      <c r="N38">
        <v>215.32</v>
      </c>
      <c r="O38">
        <f t="shared" si="0"/>
        <v>71.062706270627061</v>
      </c>
      <c r="P38">
        <v>2.99</v>
      </c>
      <c r="Q38">
        <v>199.31</v>
      </c>
      <c r="R38">
        <f t="shared" si="10"/>
        <v>66.658862876254176</v>
      </c>
      <c r="V38">
        <v>0.52</v>
      </c>
      <c r="W38">
        <v>138.5</v>
      </c>
      <c r="X38">
        <f t="shared" si="5"/>
        <v>266.34615384615381</v>
      </c>
      <c r="Y38">
        <v>3.52</v>
      </c>
      <c r="Z38">
        <v>380.41</v>
      </c>
      <c r="AA38">
        <f>Z38/Y38</f>
        <v>108.07102272727273</v>
      </c>
      <c r="AB38">
        <v>3.5</v>
      </c>
      <c r="AC38">
        <v>252.78</v>
      </c>
      <c r="AD38">
        <f t="shared" si="6"/>
        <v>72.222857142857137</v>
      </c>
      <c r="AE38">
        <v>1</v>
      </c>
      <c r="AF38">
        <v>316.92</v>
      </c>
      <c r="AG38">
        <f t="shared" si="11"/>
        <v>316.92</v>
      </c>
      <c r="AH38">
        <v>3.02</v>
      </c>
      <c r="AI38">
        <v>160.93</v>
      </c>
      <c r="AJ38">
        <f t="shared" si="9"/>
        <v>53.288079470198674</v>
      </c>
      <c r="AK38">
        <v>4.5199999999999996</v>
      </c>
      <c r="AL38">
        <v>554.13</v>
      </c>
      <c r="AM38">
        <f t="shared" si="3"/>
        <v>122.59513274336284</v>
      </c>
      <c r="AN38">
        <v>3.51</v>
      </c>
      <c r="AO38">
        <v>231.06</v>
      </c>
      <c r="AP38">
        <f t="shared" si="8"/>
        <v>65.82905982905983</v>
      </c>
    </row>
    <row r="39" spans="4:42" x14ac:dyDescent="0.2">
      <c r="D39">
        <v>0.5</v>
      </c>
      <c r="E39">
        <v>115.44</v>
      </c>
      <c r="F39">
        <f t="shared" si="12"/>
        <v>230.88</v>
      </c>
      <c r="J39" s="1">
        <v>3.2166419560000001</v>
      </c>
      <c r="K39">
        <v>319.87</v>
      </c>
      <c r="L39">
        <f t="shared" si="7"/>
        <v>99.44221469950881</v>
      </c>
      <c r="M39">
        <v>3.03</v>
      </c>
      <c r="N39">
        <v>203.43</v>
      </c>
      <c r="O39">
        <f t="shared" si="0"/>
        <v>67.138613861386148</v>
      </c>
      <c r="P39">
        <v>2.99</v>
      </c>
      <c r="Q39">
        <v>181.4</v>
      </c>
      <c r="R39">
        <f t="shared" si="10"/>
        <v>60.668896321070228</v>
      </c>
      <c r="V39">
        <v>0.99</v>
      </c>
      <c r="W39">
        <v>141.22999999999999</v>
      </c>
      <c r="X39">
        <f t="shared" si="5"/>
        <v>142.65656565656565</v>
      </c>
      <c r="Y39">
        <v>4.0199999999999996</v>
      </c>
      <c r="Z39">
        <v>500.54</v>
      </c>
      <c r="AA39">
        <f t="shared" si="4"/>
        <v>124.51243781094529</v>
      </c>
      <c r="AB39">
        <v>3.5</v>
      </c>
      <c r="AC39">
        <v>258.54000000000002</v>
      </c>
      <c r="AD39">
        <f t="shared" si="6"/>
        <v>73.868571428571428</v>
      </c>
      <c r="AE39">
        <v>1</v>
      </c>
      <c r="AF39">
        <v>172.39</v>
      </c>
      <c r="AG39">
        <f t="shared" si="11"/>
        <v>172.39</v>
      </c>
      <c r="AH39">
        <v>3.51</v>
      </c>
      <c r="AI39">
        <v>186.58</v>
      </c>
      <c r="AJ39">
        <f t="shared" si="9"/>
        <v>53.156695156695164</v>
      </c>
      <c r="AK39">
        <v>4.53</v>
      </c>
      <c r="AL39">
        <v>547.04999999999995</v>
      </c>
      <c r="AM39">
        <f t="shared" si="3"/>
        <v>120.76158940397349</v>
      </c>
      <c r="AN39">
        <v>3.51</v>
      </c>
      <c r="AO39">
        <v>246.5</v>
      </c>
      <c r="AP39">
        <f t="shared" si="8"/>
        <v>70.227920227920237</v>
      </c>
    </row>
    <row r="40" spans="4:42" x14ac:dyDescent="0.2">
      <c r="D40">
        <v>0.5</v>
      </c>
      <c r="E40">
        <v>140.9</v>
      </c>
      <c r="F40">
        <f t="shared" si="12"/>
        <v>281.8</v>
      </c>
      <c r="J40" s="1">
        <v>3.215865092</v>
      </c>
      <c r="K40">
        <v>324.08</v>
      </c>
      <c r="L40">
        <f t="shared" si="7"/>
        <v>100.77537170517598</v>
      </c>
      <c r="M40">
        <v>3.49</v>
      </c>
      <c r="N40">
        <v>267.14</v>
      </c>
      <c r="O40">
        <f t="shared" si="0"/>
        <v>76.544412607449843</v>
      </c>
      <c r="P40">
        <v>3.51</v>
      </c>
      <c r="Q40">
        <v>213.3</v>
      </c>
      <c r="R40">
        <f t="shared" si="10"/>
        <v>60.769230769230774</v>
      </c>
      <c r="V40">
        <v>0.99</v>
      </c>
      <c r="W40">
        <v>134.55000000000001</v>
      </c>
      <c r="X40">
        <f t="shared" si="5"/>
        <v>135.90909090909093</v>
      </c>
      <c r="Y40">
        <v>0.51</v>
      </c>
      <c r="Z40">
        <v>185.98</v>
      </c>
      <c r="AB40">
        <v>4.04</v>
      </c>
      <c r="AC40">
        <v>325.82</v>
      </c>
      <c r="AD40">
        <f t="shared" si="6"/>
        <v>80.648514851485146</v>
      </c>
      <c r="AE40">
        <v>1.51</v>
      </c>
      <c r="AF40">
        <v>198.96</v>
      </c>
      <c r="AG40">
        <f t="shared" si="11"/>
        <v>131.76158940397352</v>
      </c>
      <c r="AH40">
        <v>3.51</v>
      </c>
      <c r="AI40">
        <v>178.88</v>
      </c>
      <c r="AJ40">
        <f t="shared" si="9"/>
        <v>50.962962962962962</v>
      </c>
      <c r="AK40">
        <v>4.5199999999999996</v>
      </c>
      <c r="AL40">
        <v>578.91999999999996</v>
      </c>
      <c r="AM40">
        <f t="shared" si="3"/>
        <v>128.0796460176991</v>
      </c>
      <c r="AN40">
        <v>4.04</v>
      </c>
      <c r="AO40">
        <v>277.22000000000003</v>
      </c>
      <c r="AP40">
        <f t="shared" si="8"/>
        <v>68.618811881188122</v>
      </c>
    </row>
    <row r="41" spans="4:42" x14ac:dyDescent="0.2">
      <c r="D41">
        <v>1.02</v>
      </c>
      <c r="E41">
        <v>169.55</v>
      </c>
      <c r="F41">
        <f t="shared" si="12"/>
        <v>166.22549019607845</v>
      </c>
      <c r="J41" s="1">
        <v>3.6944136859999999</v>
      </c>
      <c r="K41">
        <v>419.84</v>
      </c>
      <c r="L41">
        <f t="shared" si="7"/>
        <v>113.6418483915285</v>
      </c>
      <c r="M41">
        <v>3.49</v>
      </c>
      <c r="N41">
        <v>256.92</v>
      </c>
      <c r="O41">
        <f t="shared" si="0"/>
        <v>73.616045845272211</v>
      </c>
      <c r="P41">
        <v>3.51</v>
      </c>
      <c r="Q41">
        <v>237.03</v>
      </c>
      <c r="R41">
        <f t="shared" si="10"/>
        <v>67.529914529914535</v>
      </c>
      <c r="V41">
        <v>0.99</v>
      </c>
      <c r="W41">
        <v>144.22999999999999</v>
      </c>
      <c r="X41">
        <f t="shared" si="5"/>
        <v>145.68686868686868</v>
      </c>
      <c r="AB41">
        <v>4.04</v>
      </c>
      <c r="AC41">
        <v>328.42</v>
      </c>
      <c r="AD41">
        <f t="shared" si="6"/>
        <v>81.292079207920793</v>
      </c>
      <c r="AE41">
        <v>1.5</v>
      </c>
      <c r="AF41">
        <v>194.08</v>
      </c>
      <c r="AG41">
        <f t="shared" si="11"/>
        <v>129.38666666666668</v>
      </c>
      <c r="AH41">
        <v>3.51</v>
      </c>
      <c r="AI41">
        <v>184.04</v>
      </c>
      <c r="AJ41">
        <f t="shared" si="9"/>
        <v>52.433048433048434</v>
      </c>
      <c r="AK41">
        <v>0.51</v>
      </c>
      <c r="AL41">
        <v>193.21</v>
      </c>
      <c r="AN41">
        <v>4.04</v>
      </c>
      <c r="AO41">
        <v>290.54000000000002</v>
      </c>
      <c r="AP41">
        <f t="shared" si="8"/>
        <v>71.915841584158414</v>
      </c>
    </row>
    <row r="42" spans="4:42" x14ac:dyDescent="0.2">
      <c r="D42">
        <v>1.02</v>
      </c>
      <c r="E42">
        <v>260.95999999999998</v>
      </c>
      <c r="F42">
        <f t="shared" si="12"/>
        <v>255.84313725490193</v>
      </c>
      <c r="J42" s="1">
        <v>0.52635984099999999</v>
      </c>
      <c r="K42">
        <v>417.39</v>
      </c>
      <c r="M42">
        <v>3.49</v>
      </c>
      <c r="N42">
        <v>305.56</v>
      </c>
      <c r="O42">
        <f t="shared" si="0"/>
        <v>87.55300859598853</v>
      </c>
      <c r="P42">
        <v>3.51</v>
      </c>
      <c r="Q42">
        <v>233.55</v>
      </c>
      <c r="R42">
        <f t="shared" si="10"/>
        <v>66.538461538461547</v>
      </c>
      <c r="V42">
        <v>1.51</v>
      </c>
      <c r="W42">
        <v>152.13</v>
      </c>
      <c r="X42">
        <f t="shared" si="5"/>
        <v>100.74834437086092</v>
      </c>
      <c r="AB42">
        <v>4.05</v>
      </c>
      <c r="AC42">
        <v>343.87</v>
      </c>
      <c r="AD42">
        <f t="shared" si="6"/>
        <v>84.906172839506183</v>
      </c>
      <c r="AE42">
        <v>1.51</v>
      </c>
      <c r="AF42">
        <v>208.85</v>
      </c>
      <c r="AG42">
        <f t="shared" si="11"/>
        <v>138.31125827814569</v>
      </c>
      <c r="AH42">
        <v>4</v>
      </c>
      <c r="AI42">
        <v>234.94</v>
      </c>
      <c r="AJ42">
        <f t="shared" si="9"/>
        <v>58.734999999999999</v>
      </c>
      <c r="AN42">
        <v>4.04</v>
      </c>
      <c r="AO42">
        <v>281.49</v>
      </c>
      <c r="AP42">
        <f t="shared" si="8"/>
        <v>69.675742574257427</v>
      </c>
    </row>
    <row r="43" spans="4:42" x14ac:dyDescent="0.2">
      <c r="D43">
        <v>1.02</v>
      </c>
      <c r="E43">
        <v>138.28</v>
      </c>
      <c r="F43">
        <f t="shared" si="12"/>
        <v>135.56862745098039</v>
      </c>
      <c r="M43">
        <v>3.99</v>
      </c>
      <c r="N43">
        <v>341.17</v>
      </c>
      <c r="O43">
        <f t="shared" si="0"/>
        <v>85.506265664160395</v>
      </c>
      <c r="P43">
        <v>4.01</v>
      </c>
      <c r="Q43">
        <v>280.89999999999998</v>
      </c>
      <c r="R43">
        <f t="shared" si="10"/>
        <v>70.049875311720697</v>
      </c>
      <c r="V43">
        <v>1.51</v>
      </c>
      <c r="W43">
        <v>158.01</v>
      </c>
      <c r="X43">
        <f t="shared" si="5"/>
        <v>104.64238410596026</v>
      </c>
      <c r="AB43">
        <v>0.5</v>
      </c>
      <c r="AC43">
        <v>216.31</v>
      </c>
      <c r="AE43">
        <v>2</v>
      </c>
      <c r="AF43">
        <v>222.91</v>
      </c>
      <c r="AG43">
        <f t="shared" si="11"/>
        <v>111.455</v>
      </c>
      <c r="AH43">
        <v>4</v>
      </c>
      <c r="AI43">
        <v>236.24</v>
      </c>
      <c r="AJ43">
        <f t="shared" si="9"/>
        <v>59.06</v>
      </c>
      <c r="AN43">
        <v>1.51</v>
      </c>
      <c r="AO43">
        <v>164.67</v>
      </c>
    </row>
    <row r="44" spans="4:42" x14ac:dyDescent="0.2">
      <c r="D44">
        <v>1.52</v>
      </c>
      <c r="E44">
        <v>176.67</v>
      </c>
      <c r="F44">
        <f t="shared" si="12"/>
        <v>116.23026315789473</v>
      </c>
      <c r="M44">
        <v>3.99</v>
      </c>
      <c r="N44">
        <v>339.47</v>
      </c>
      <c r="O44">
        <f t="shared" si="0"/>
        <v>85.080200501253131</v>
      </c>
      <c r="P44">
        <v>4.01</v>
      </c>
      <c r="Q44">
        <v>282.73</v>
      </c>
      <c r="R44">
        <f t="shared" si="10"/>
        <v>70.506234413965089</v>
      </c>
      <c r="V44">
        <v>1.51</v>
      </c>
      <c r="W44">
        <v>152.27000000000001</v>
      </c>
      <c r="X44">
        <f t="shared" si="5"/>
        <v>100.84105960264901</v>
      </c>
      <c r="AE44">
        <v>2</v>
      </c>
      <c r="AF44">
        <v>236.76</v>
      </c>
      <c r="AG44">
        <f t="shared" si="11"/>
        <v>118.38</v>
      </c>
      <c r="AH44">
        <v>4</v>
      </c>
      <c r="AI44">
        <v>225.7</v>
      </c>
      <c r="AJ44">
        <f t="shared" si="9"/>
        <v>56.424999999999997</v>
      </c>
    </row>
    <row r="45" spans="4:42" x14ac:dyDescent="0.2">
      <c r="D45">
        <v>1.52</v>
      </c>
      <c r="E45">
        <v>209.69</v>
      </c>
      <c r="F45">
        <f t="shared" si="12"/>
        <v>137.95394736842104</v>
      </c>
      <c r="M45">
        <v>3.99</v>
      </c>
      <c r="N45">
        <v>326.33999999999997</v>
      </c>
      <c r="O45">
        <f t="shared" si="0"/>
        <v>81.78947368421052</v>
      </c>
      <c r="P45">
        <v>4.01</v>
      </c>
      <c r="Q45">
        <v>287.95</v>
      </c>
      <c r="R45">
        <f>Q45/P45</f>
        <v>71.807980049875312</v>
      </c>
      <c r="V45">
        <v>2.0299999999999998</v>
      </c>
      <c r="W45">
        <v>183.89</v>
      </c>
      <c r="X45">
        <f t="shared" si="5"/>
        <v>90.58620689655173</v>
      </c>
      <c r="AE45">
        <v>2</v>
      </c>
      <c r="AF45">
        <v>210.09</v>
      </c>
      <c r="AG45">
        <f t="shared" si="11"/>
        <v>105.045</v>
      </c>
      <c r="AH45">
        <v>4.5</v>
      </c>
      <c r="AI45">
        <v>315.23</v>
      </c>
      <c r="AJ45">
        <f t="shared" si="9"/>
        <v>70.051111111111112</v>
      </c>
    </row>
    <row r="46" spans="4:42" x14ac:dyDescent="0.2">
      <c r="D46">
        <v>1.52</v>
      </c>
      <c r="E46">
        <v>264.22000000000003</v>
      </c>
      <c r="F46">
        <f t="shared" si="12"/>
        <v>173.82894736842107</v>
      </c>
      <c r="M46">
        <v>4.49</v>
      </c>
      <c r="N46">
        <v>462.71</v>
      </c>
      <c r="O46">
        <f t="shared" si="0"/>
        <v>103.0534521158129</v>
      </c>
      <c r="P46">
        <v>0.5</v>
      </c>
      <c r="Q46">
        <v>171.09</v>
      </c>
      <c r="V46">
        <v>2.0299999999999998</v>
      </c>
      <c r="W46">
        <v>167.03</v>
      </c>
      <c r="X46">
        <f t="shared" si="5"/>
        <v>82.280788177339915</v>
      </c>
      <c r="AE46">
        <v>2.5099999999999998</v>
      </c>
      <c r="AF46">
        <v>248.07</v>
      </c>
      <c r="AG46">
        <f t="shared" si="11"/>
        <v>98.832669322709165</v>
      </c>
      <c r="AH46">
        <v>4.5</v>
      </c>
      <c r="AI46">
        <v>348.62</v>
      </c>
      <c r="AJ46">
        <f t="shared" si="9"/>
        <v>77.471111111111114</v>
      </c>
    </row>
    <row r="47" spans="4:42" x14ac:dyDescent="0.2">
      <c r="D47">
        <v>2</v>
      </c>
      <c r="E47">
        <v>267.42</v>
      </c>
      <c r="F47">
        <f t="shared" si="12"/>
        <v>133.71</v>
      </c>
      <c r="M47">
        <v>4.49</v>
      </c>
      <c r="N47">
        <v>391.69</v>
      </c>
      <c r="O47">
        <f t="shared" si="0"/>
        <v>87.236080178173708</v>
      </c>
      <c r="V47">
        <v>2.04</v>
      </c>
      <c r="W47">
        <v>161.71</v>
      </c>
      <c r="X47">
        <f t="shared" si="5"/>
        <v>79.269607843137251</v>
      </c>
      <c r="AE47">
        <v>2.52</v>
      </c>
      <c r="AF47">
        <v>229.86</v>
      </c>
      <c r="AG47">
        <f t="shared" si="11"/>
        <v>91.214285714285722</v>
      </c>
      <c r="AH47">
        <v>0.53</v>
      </c>
      <c r="AI47">
        <v>160.12</v>
      </c>
    </row>
    <row r="48" spans="4:42" x14ac:dyDescent="0.2">
      <c r="D48">
        <v>2</v>
      </c>
      <c r="E48">
        <v>242.32</v>
      </c>
      <c r="F48">
        <f t="shared" si="12"/>
        <v>121.16</v>
      </c>
      <c r="M48">
        <v>1.4</v>
      </c>
      <c r="N48">
        <v>216.74</v>
      </c>
      <c r="V48">
        <v>2.5099999999999998</v>
      </c>
      <c r="W48">
        <v>179.09</v>
      </c>
      <c r="X48">
        <f t="shared" si="5"/>
        <v>71.35059760956176</v>
      </c>
      <c r="AE48">
        <v>2.5099999999999998</v>
      </c>
      <c r="AF48">
        <v>231.82</v>
      </c>
      <c r="AG48">
        <f t="shared" si="11"/>
        <v>92.358565737051805</v>
      </c>
    </row>
    <row r="49" spans="1:42" x14ac:dyDescent="0.2">
      <c r="D49">
        <v>2</v>
      </c>
      <c r="E49">
        <v>236.01</v>
      </c>
      <c r="F49">
        <f t="shared" si="12"/>
        <v>118.005</v>
      </c>
      <c r="V49">
        <v>2.5099999999999998</v>
      </c>
      <c r="W49">
        <v>233.86</v>
      </c>
      <c r="X49">
        <f t="shared" si="5"/>
        <v>93.171314741035872</v>
      </c>
      <c r="AE49">
        <v>3.02</v>
      </c>
      <c r="AF49">
        <v>276.01</v>
      </c>
      <c r="AG49">
        <f t="shared" si="11"/>
        <v>91.394039735099341</v>
      </c>
    </row>
    <row r="50" spans="1:42" x14ac:dyDescent="0.2">
      <c r="D50">
        <v>2.5</v>
      </c>
      <c r="E50">
        <v>347.3</v>
      </c>
      <c r="F50">
        <f t="shared" si="12"/>
        <v>138.92000000000002</v>
      </c>
      <c r="V50">
        <v>2.5099999999999998</v>
      </c>
      <c r="W50">
        <v>191.93</v>
      </c>
      <c r="X50">
        <f t="shared" si="5"/>
        <v>76.466135458167344</v>
      </c>
      <c r="AE50">
        <v>3.03</v>
      </c>
      <c r="AF50">
        <v>263.18</v>
      </c>
      <c r="AG50">
        <f t="shared" si="11"/>
        <v>86.858085808580867</v>
      </c>
    </row>
    <row r="51" spans="1:42" x14ac:dyDescent="0.2">
      <c r="D51">
        <v>2.5</v>
      </c>
      <c r="E51">
        <v>271.95</v>
      </c>
      <c r="F51">
        <f t="shared" si="12"/>
        <v>108.78</v>
      </c>
      <c r="V51">
        <v>3.03</v>
      </c>
      <c r="W51">
        <v>216.77</v>
      </c>
      <c r="X51">
        <f t="shared" si="5"/>
        <v>71.54125412541255</v>
      </c>
      <c r="AE51">
        <v>3.03</v>
      </c>
      <c r="AF51">
        <v>288.89999999999998</v>
      </c>
      <c r="AG51">
        <f t="shared" si="11"/>
        <v>95.346534653465341</v>
      </c>
    </row>
    <row r="52" spans="1:42" x14ac:dyDescent="0.2">
      <c r="D52">
        <v>2.5</v>
      </c>
      <c r="E52">
        <v>251.16</v>
      </c>
      <c r="F52">
        <f t="shared" si="12"/>
        <v>100.464</v>
      </c>
      <c r="V52">
        <v>3.03</v>
      </c>
      <c r="W52">
        <v>233.67</v>
      </c>
      <c r="X52">
        <f t="shared" si="5"/>
        <v>77.118811881188122</v>
      </c>
      <c r="AE52">
        <v>3.51</v>
      </c>
      <c r="AF52">
        <v>346.3</v>
      </c>
      <c r="AG52">
        <f t="shared" si="11"/>
        <v>98.660968660968663</v>
      </c>
    </row>
    <row r="53" spans="1:42" x14ac:dyDescent="0.2">
      <c r="D53">
        <v>3.01</v>
      </c>
      <c r="E53">
        <v>370.72</v>
      </c>
      <c r="F53">
        <f t="shared" si="12"/>
        <v>123.16279069767444</v>
      </c>
      <c r="V53">
        <v>3.03</v>
      </c>
      <c r="W53">
        <v>233.94</v>
      </c>
      <c r="X53">
        <f t="shared" si="5"/>
        <v>77.207920792079207</v>
      </c>
      <c r="AE53">
        <v>3.51</v>
      </c>
      <c r="AF53">
        <v>336.23</v>
      </c>
      <c r="AG53">
        <f t="shared" si="11"/>
        <v>95.792022792022806</v>
      </c>
    </row>
    <row r="54" spans="1:42" x14ac:dyDescent="0.2">
      <c r="D54">
        <v>3</v>
      </c>
      <c r="E54">
        <v>293.83999999999997</v>
      </c>
      <c r="F54">
        <f t="shared" si="12"/>
        <v>97.946666666666658</v>
      </c>
      <c r="V54">
        <v>3.51</v>
      </c>
      <c r="W54">
        <v>262.55</v>
      </c>
      <c r="X54">
        <f t="shared" si="5"/>
        <v>74.800569800569804</v>
      </c>
      <c r="AE54">
        <v>3.51</v>
      </c>
      <c r="AF54">
        <v>339.25</v>
      </c>
      <c r="AG54">
        <f t="shared" si="11"/>
        <v>96.652421652421651</v>
      </c>
    </row>
    <row r="55" spans="1:42" x14ac:dyDescent="0.2">
      <c r="D55">
        <v>3.01</v>
      </c>
      <c r="E55">
        <v>275.93</v>
      </c>
      <c r="F55">
        <f t="shared" si="12"/>
        <v>91.671096345514954</v>
      </c>
      <c r="V55">
        <v>3.51</v>
      </c>
      <c r="W55">
        <v>253.92</v>
      </c>
      <c r="X55">
        <f t="shared" si="5"/>
        <v>72.341880341880341</v>
      </c>
      <c r="AE55">
        <v>3.99</v>
      </c>
      <c r="AF55">
        <v>401.4</v>
      </c>
      <c r="AG55">
        <f t="shared" si="11"/>
        <v>100.60150375939848</v>
      </c>
    </row>
    <row r="56" spans="1:42" x14ac:dyDescent="0.2">
      <c r="D56">
        <v>3.51</v>
      </c>
      <c r="E56">
        <v>416.63</v>
      </c>
      <c r="F56">
        <f t="shared" si="12"/>
        <v>118.6980056980057</v>
      </c>
      <c r="V56">
        <v>3.51</v>
      </c>
      <c r="W56">
        <v>256.81</v>
      </c>
      <c r="X56">
        <f t="shared" si="5"/>
        <v>73.165242165242176</v>
      </c>
      <c r="AE56">
        <v>3.99</v>
      </c>
      <c r="AF56">
        <v>404.54</v>
      </c>
      <c r="AG56">
        <f t="shared" si="11"/>
        <v>101.38847117794487</v>
      </c>
    </row>
    <row r="57" spans="1:42" x14ac:dyDescent="0.2">
      <c r="D57">
        <v>3.51</v>
      </c>
      <c r="E57">
        <v>363.12</v>
      </c>
      <c r="F57">
        <f t="shared" si="12"/>
        <v>103.45299145299145</v>
      </c>
      <c r="V57">
        <v>4.01</v>
      </c>
      <c r="W57">
        <v>215.45</v>
      </c>
      <c r="X57">
        <f t="shared" si="5"/>
        <v>53.728179551122196</v>
      </c>
      <c r="AE57">
        <v>3.99</v>
      </c>
      <c r="AF57">
        <v>399.52</v>
      </c>
      <c r="AG57">
        <f t="shared" si="11"/>
        <v>100.13032581453633</v>
      </c>
    </row>
    <row r="58" spans="1:42" x14ac:dyDescent="0.2">
      <c r="D58">
        <v>3.51</v>
      </c>
      <c r="E58">
        <v>342.18</v>
      </c>
      <c r="F58">
        <f t="shared" si="12"/>
        <v>97.487179487179489</v>
      </c>
      <c r="V58">
        <v>4.01</v>
      </c>
      <c r="W58">
        <v>271.7</v>
      </c>
      <c r="X58">
        <f t="shared" si="5"/>
        <v>67.755610972568576</v>
      </c>
      <c r="AE58">
        <v>3.99</v>
      </c>
      <c r="AF58">
        <v>400.94</v>
      </c>
      <c r="AG58">
        <f t="shared" si="11"/>
        <v>100.48621553884711</v>
      </c>
    </row>
    <row r="59" spans="1:42" x14ac:dyDescent="0.2">
      <c r="D59">
        <v>1.76</v>
      </c>
      <c r="E59">
        <v>433.16</v>
      </c>
      <c r="V59">
        <v>4.01</v>
      </c>
      <c r="W59">
        <v>280.07</v>
      </c>
      <c r="X59">
        <f>W59/V59</f>
        <v>69.842892768079807</v>
      </c>
      <c r="AE59">
        <v>4.51</v>
      </c>
      <c r="AF59">
        <v>615.69000000000005</v>
      </c>
      <c r="AG59">
        <f t="shared" si="11"/>
        <v>136.51662971175168</v>
      </c>
    </row>
    <row r="60" spans="1:42" x14ac:dyDescent="0.2">
      <c r="V60">
        <v>0.5</v>
      </c>
      <c r="W60">
        <v>150.72999999999999</v>
      </c>
      <c r="AE60">
        <v>4.51</v>
      </c>
      <c r="AF60">
        <v>639.05999999999995</v>
      </c>
      <c r="AG60">
        <f t="shared" si="11"/>
        <v>141.69844789356983</v>
      </c>
    </row>
    <row r="61" spans="1:42" x14ac:dyDescent="0.2">
      <c r="AE61">
        <v>2.38</v>
      </c>
      <c r="AF61">
        <v>540.92999999999995</v>
      </c>
    </row>
    <row r="63" spans="1:42" x14ac:dyDescent="0.2">
      <c r="A63" t="s">
        <v>21</v>
      </c>
      <c r="B63" t="s">
        <v>22</v>
      </c>
      <c r="C63" t="s">
        <v>23</v>
      </c>
      <c r="D63" s="1" t="s">
        <v>21</v>
      </c>
      <c r="E63" s="1" t="s">
        <v>22</v>
      </c>
      <c r="F63" s="1" t="s">
        <v>23</v>
      </c>
      <c r="G63" s="1" t="s">
        <v>21</v>
      </c>
      <c r="H63" s="1" t="s">
        <v>22</v>
      </c>
      <c r="I63" s="1" t="s">
        <v>23</v>
      </c>
      <c r="J63" s="1" t="s">
        <v>21</v>
      </c>
      <c r="K63" s="1" t="s">
        <v>22</v>
      </c>
      <c r="L63" s="1" t="s">
        <v>57</v>
      </c>
      <c r="M63" s="1" t="s">
        <v>21</v>
      </c>
      <c r="N63" s="1" t="s">
        <v>22</v>
      </c>
      <c r="O63" s="1" t="s">
        <v>23</v>
      </c>
      <c r="P63" s="1" t="s">
        <v>21</v>
      </c>
      <c r="Q63" s="1" t="s">
        <v>22</v>
      </c>
      <c r="R63" s="1" t="s">
        <v>23</v>
      </c>
      <c r="S63" s="1" t="s">
        <v>21</v>
      </c>
      <c r="T63" s="1" t="s">
        <v>22</v>
      </c>
      <c r="U63" s="1" t="s">
        <v>23</v>
      </c>
      <c r="V63" s="1" t="s">
        <v>21</v>
      </c>
      <c r="W63" s="1" t="s">
        <v>22</v>
      </c>
      <c r="X63" s="1" t="s">
        <v>23</v>
      </c>
      <c r="Y63" s="1" t="s">
        <v>21</v>
      </c>
      <c r="Z63" s="1" t="s">
        <v>22</v>
      </c>
      <c r="AA63" s="1" t="s">
        <v>23</v>
      </c>
      <c r="AB63" s="1" t="s">
        <v>21</v>
      </c>
      <c r="AC63" s="1" t="s">
        <v>22</v>
      </c>
      <c r="AD63" s="1" t="s">
        <v>23</v>
      </c>
      <c r="AE63" s="1" t="s">
        <v>21</v>
      </c>
      <c r="AF63" s="1" t="s">
        <v>22</v>
      </c>
      <c r="AG63" s="1" t="s">
        <v>23</v>
      </c>
      <c r="AH63" s="1" t="s">
        <v>21</v>
      </c>
      <c r="AI63" s="1" t="s">
        <v>22</v>
      </c>
      <c r="AJ63" s="1" t="s">
        <v>23</v>
      </c>
      <c r="AK63" s="1" t="s">
        <v>21</v>
      </c>
      <c r="AL63" s="1" t="s">
        <v>22</v>
      </c>
      <c r="AM63" s="1" t="s">
        <v>23</v>
      </c>
      <c r="AN63" s="1" t="s">
        <v>21</v>
      </c>
      <c r="AO63" s="1" t="s">
        <v>22</v>
      </c>
      <c r="AP63" s="1" t="s">
        <v>23</v>
      </c>
    </row>
    <row r="64" spans="1:42" x14ac:dyDescent="0.2">
      <c r="A64">
        <f>AVERAGE(A6:A8)</f>
        <v>0.51</v>
      </c>
      <c r="B64">
        <f>MEDIAN(B6:B8)</f>
        <v>159.82</v>
      </c>
      <c r="C64">
        <f>AVERAGE(B6:B8)</f>
        <v>160.69666666666669</v>
      </c>
      <c r="D64">
        <f>AVERAGE(D38:D40)</f>
        <v>0.5</v>
      </c>
      <c r="E64">
        <f>MEDIAN(E38:E40)</f>
        <v>123.41</v>
      </c>
      <c r="F64">
        <f>AVERAGE(E38:E40)</f>
        <v>126.58333333333333</v>
      </c>
      <c r="G64" t="e">
        <f>AVERAGE(G10:G12)</f>
        <v>#DIV/0!</v>
      </c>
      <c r="H64" t="e">
        <f>MEDIAN(H10:H12)</f>
        <v>#NUM!</v>
      </c>
      <c r="I64" t="e">
        <f>AVERAGE(H10:H12)</f>
        <v>#DIV/0!</v>
      </c>
      <c r="J64">
        <f>AVERAGE(J20:J22)</f>
        <v>0.52092178899999997</v>
      </c>
      <c r="K64">
        <f>MEDIAN(K20:K22)</f>
        <v>167.63</v>
      </c>
      <c r="L64">
        <f>MEDIAN(L20:L22)</f>
        <v>321.79494799362288</v>
      </c>
      <c r="M64">
        <f>AVERAGE(M22:M24)</f>
        <v>0.53999999999999992</v>
      </c>
      <c r="N64">
        <f>MEDIAN(N22:N24)</f>
        <v>116.03</v>
      </c>
      <c r="O64">
        <f>AVERAGE(N22:N24)</f>
        <v>116.75999999999999</v>
      </c>
      <c r="P64">
        <f>AVERAGE(P23:P25)</f>
        <v>0.52500000000000002</v>
      </c>
      <c r="Q64">
        <f>MEDIAN(Q23:Q25)</f>
        <v>131.06</v>
      </c>
      <c r="R64">
        <f>AVERAGE(Q23:Q25)</f>
        <v>131.06</v>
      </c>
      <c r="S64">
        <f>AVERAGE(S4:S6)</f>
        <v>0.48666666666666664</v>
      </c>
      <c r="T64">
        <f>MEDIAN(T4:T6)</f>
        <v>154.06</v>
      </c>
      <c r="U64">
        <f>AVERAGE(T4:T6)</f>
        <v>155.64000000000001</v>
      </c>
      <c r="V64">
        <f>AVERAGE(V36:V38)</f>
        <v>0.51666666666666672</v>
      </c>
      <c r="W64">
        <f>MEDIAN(W36:W38)</f>
        <v>156.85</v>
      </c>
      <c r="X64">
        <f>AVERAGE(W36:W38)</f>
        <v>160.49333333333334</v>
      </c>
      <c r="Y64">
        <f>AVERAGE(Y18:Y20)</f>
        <v>0.49</v>
      </c>
      <c r="Z64">
        <f>MEDIAN(Z18:Z20)</f>
        <v>190.79</v>
      </c>
      <c r="AA64">
        <f>AVERAGE(Z18:Z20)</f>
        <v>190.93333333333331</v>
      </c>
      <c r="AB64">
        <f>AVERAGE(AB19:AB21)</f>
        <v>0.51</v>
      </c>
      <c r="AC64">
        <f>MEDIAN(AC19:AC21)</f>
        <v>174.39</v>
      </c>
      <c r="AD64">
        <f>AVERAGE(AC19:AC21)</f>
        <v>174.54</v>
      </c>
      <c r="AE64">
        <f>AVERAGE(AE34:AE36)</f>
        <v>0.55000000000000004</v>
      </c>
      <c r="AF64">
        <f>MEDIAN(AF34:AF36)</f>
        <v>170.65</v>
      </c>
      <c r="AG64">
        <f>AVERAGE(AF34:AF36)</f>
        <v>176.67666666666665</v>
      </c>
      <c r="AH64">
        <f>AVERAGE(AH21:AH23)</f>
        <v>0.5</v>
      </c>
      <c r="AI64">
        <f>MEDIAN(AI21:AI23)</f>
        <v>161.5</v>
      </c>
      <c r="AJ64">
        <f>AVERAGE(AI21:AI23)</f>
        <v>168.25666666666666</v>
      </c>
      <c r="AK64">
        <f>AVERAGE(AK14:AK16)</f>
        <v>0.52</v>
      </c>
      <c r="AL64">
        <f>MEDIAN(AL14:AL16)</f>
        <v>170.22</v>
      </c>
      <c r="AM64">
        <f>AVERAGE(AL14:AL16)</f>
        <v>169.15666666666667</v>
      </c>
      <c r="AN64">
        <f>AVERAGE(AN19:AN21)</f>
        <v>0.49</v>
      </c>
      <c r="AO64">
        <f>MEDIAN(AO19:AO21)</f>
        <v>136.88</v>
      </c>
      <c r="AP64">
        <f>AVERAGE(AO19:AO21)</f>
        <v>140.59333333333333</v>
      </c>
    </row>
    <row r="65" spans="1:42" x14ac:dyDescent="0.2">
      <c r="A65">
        <f>AVERAGE(A9:A11)</f>
        <v>1.01</v>
      </c>
      <c r="B65">
        <f>MEDIAN(B9:B11)</f>
        <v>175.91</v>
      </c>
      <c r="C65">
        <f>AVERAGE(B9:B12)</f>
        <v>186.47749999999999</v>
      </c>
      <c r="D65">
        <f>AVERAGE(D41:D43)</f>
        <v>1.02</v>
      </c>
      <c r="E65">
        <f>MEDIAN(E41:E43)</f>
        <v>169.55</v>
      </c>
      <c r="F65">
        <f>AVERAGE(E41:E43)</f>
        <v>189.59666666666666</v>
      </c>
      <c r="G65" t="e">
        <f>AVERAGE(G13:G15)</f>
        <v>#DIV/0!</v>
      </c>
      <c r="H65" t="e">
        <f>MEDIAN(H13:H15)</f>
        <v>#NUM!</v>
      </c>
      <c r="I65" t="e">
        <f>AVERAGE(H13:H15)</f>
        <v>#DIV/0!</v>
      </c>
      <c r="J65">
        <f>AVERAGE(J23:J25)</f>
        <v>0.96451147633333345</v>
      </c>
      <c r="K65">
        <f>MEDIAN(K23:K25)</f>
        <v>170.47</v>
      </c>
      <c r="L65">
        <f>MEDIAN(L23:L25)</f>
        <v>176.88479574914345</v>
      </c>
      <c r="M65">
        <f>AVERAGE(M25:M27)</f>
        <v>1.01</v>
      </c>
      <c r="N65">
        <f>MEDIAN(N25:N27)</f>
        <v>127.43</v>
      </c>
      <c r="O65">
        <f>AVERAGE(N25:N27)</f>
        <v>127.66333333333334</v>
      </c>
      <c r="P65">
        <f>AVERAGE(P25:P27)</f>
        <v>1.01</v>
      </c>
      <c r="Q65">
        <f>MEDIAN(Q25:Q27)</f>
        <v>121.34</v>
      </c>
      <c r="R65">
        <f>AVERAGE(Q25:Q27)</f>
        <v>121.34</v>
      </c>
      <c r="S65">
        <f>AVERAGE(S7:S9)</f>
        <v>1.0233333333333332</v>
      </c>
      <c r="T65">
        <f>MEDIAN(T7:T9)</f>
        <v>167.27</v>
      </c>
      <c r="U65">
        <f>AVERAGE(T7:T9)</f>
        <v>170.83333333333334</v>
      </c>
      <c r="V65">
        <f>AVERAGE(V39:V41)</f>
        <v>0.98999999999999988</v>
      </c>
      <c r="W65">
        <f>MEDIAN(W39:W41)</f>
        <v>141.22999999999999</v>
      </c>
      <c r="X65">
        <f>AVERAGE(W39:W41)</f>
        <v>140.00333333333333</v>
      </c>
      <c r="Y65">
        <f>AVERAGE(Y21:Y23)</f>
        <v>1</v>
      </c>
      <c r="Z65">
        <f>MEDIAN(Z21:Z23)</f>
        <v>200.61</v>
      </c>
      <c r="AA65">
        <f>AVERAGE(Z21:Z23)</f>
        <v>200.35</v>
      </c>
      <c r="AB65">
        <f>AVERAGE(AB22:AB24)</f>
        <v>1.0066666666666666</v>
      </c>
      <c r="AC65">
        <f>MEDIAN(AC22:AC24)</f>
        <v>176.59</v>
      </c>
      <c r="AD65">
        <f>AVERAGE(AC22:AC24)</f>
        <v>178.45333333333335</v>
      </c>
      <c r="AE65">
        <f>AVERAGE(AE37:AE39)</f>
        <v>1</v>
      </c>
      <c r="AF65">
        <f>MEDIAN(AF37:AF39)</f>
        <v>240.5</v>
      </c>
      <c r="AG65">
        <f>AVERAGE(AF37:AF39)</f>
        <v>243.27</v>
      </c>
      <c r="AH65">
        <f>AVERAGE(AH24:AH26)</f>
        <v>1.01</v>
      </c>
      <c r="AI65">
        <f>MEDIAN(AI24:AI26)</f>
        <v>147.77000000000001</v>
      </c>
      <c r="AJ65">
        <f>AVERAGE(AI24:AI26)</f>
        <v>147.61666666666667</v>
      </c>
      <c r="AK65">
        <f>AVERAGE(AK17:AK19)</f>
        <v>1.01</v>
      </c>
      <c r="AL65">
        <f>MEDIAN(AL17:AL19)</f>
        <v>195.6</v>
      </c>
      <c r="AM65">
        <f>AVERAGE(AL17:AL19)</f>
        <v>251.79999999999998</v>
      </c>
      <c r="AN65">
        <f>AVERAGE(AN22:AN24)</f>
        <v>1.01</v>
      </c>
      <c r="AO65">
        <f>MEDIAN(AO22:AO24)</f>
        <v>192.43</v>
      </c>
      <c r="AP65">
        <f>AVERAGE(AO22:AO24)</f>
        <v>238.28666666666663</v>
      </c>
    </row>
    <row r="66" spans="1:42" x14ac:dyDescent="0.2">
      <c r="A66">
        <f>AVERAGE(A12:A14)</f>
        <v>1.5066666666666666</v>
      </c>
      <c r="B66">
        <f>MEDIAN(B12:B14)</f>
        <v>211.38</v>
      </c>
      <c r="C66">
        <f>AVERAGE(B12:B14)</f>
        <v>212.11666666666667</v>
      </c>
      <c r="D66">
        <f>AVERAGE(D44:D46)</f>
        <v>1.5200000000000002</v>
      </c>
      <c r="E66">
        <f>MEDIAN(E44:E46)</f>
        <v>209.69</v>
      </c>
      <c r="F66">
        <f>AVERAGE(E44:E46)</f>
        <v>216.86</v>
      </c>
      <c r="G66" t="e">
        <f>AVERAGE(G16:G18)</f>
        <v>#DIV/0!</v>
      </c>
      <c r="H66" t="e">
        <f>MEDIAN(H16:H18)</f>
        <v>#NUM!</v>
      </c>
      <c r="I66" t="e">
        <f>AVERAGE(H16:H18)</f>
        <v>#DIV/0!</v>
      </c>
      <c r="J66">
        <f>AVERAGE(J26:J28)</f>
        <v>1.4125033963333333</v>
      </c>
      <c r="K66">
        <f>MEDIAN(K26:K28)</f>
        <v>179.16</v>
      </c>
      <c r="L66">
        <f>MEDIAN(L26:L28)</f>
        <v>126.74568768384279</v>
      </c>
      <c r="M66">
        <f>AVERAGE(M28:M30)</f>
        <v>1.5033333333333332</v>
      </c>
      <c r="N66">
        <f>MEDIAN(N28:N30)</f>
        <v>140.44</v>
      </c>
      <c r="O66">
        <f>AVERAGE(N28:N30)</f>
        <v>139.63999999999999</v>
      </c>
      <c r="P66">
        <f>AVERAGE(P28:P30)</f>
        <v>1.51</v>
      </c>
      <c r="Q66">
        <f>MEDIAN(Q28:Q30)</f>
        <v>131.47</v>
      </c>
      <c r="R66">
        <f>AVERAGE(Q28:Q30)</f>
        <v>132.41</v>
      </c>
      <c r="S66">
        <f>AVERAGE(S10:S12)</f>
        <v>1.53</v>
      </c>
      <c r="T66">
        <f>MEDIAN(T10:T12)</f>
        <v>180.89</v>
      </c>
      <c r="U66">
        <f>AVERAGE(T10:T12)</f>
        <v>173.89666666666665</v>
      </c>
      <c r="V66">
        <f>AVERAGE(V42:V44)</f>
        <v>1.51</v>
      </c>
      <c r="W66">
        <f>MEDIAN(W42:W44)</f>
        <v>152.27000000000001</v>
      </c>
      <c r="X66">
        <f>AVERAGE(W42:W44)</f>
        <v>154.13666666666666</v>
      </c>
      <c r="Y66">
        <f>AVERAGE(Y24:Y26)</f>
        <v>1.5200000000000002</v>
      </c>
      <c r="Z66">
        <f>MEDIAN(Z24:Z26)</f>
        <v>214.01</v>
      </c>
      <c r="AA66">
        <f>AVERAGE(Z24:Z26)</f>
        <v>215.18333333333331</v>
      </c>
      <c r="AB66">
        <f>AVERAGE(AB25:AB27)</f>
        <v>1.5200000000000002</v>
      </c>
      <c r="AC66">
        <f>MEDIAN(AC25:AC27)</f>
        <v>191.92</v>
      </c>
      <c r="AD66">
        <f>AVERAGE(AC25:AC27)</f>
        <v>191.91333333333333</v>
      </c>
      <c r="AE66">
        <f>AVERAGE(AE40:AE42)</f>
        <v>1.5066666666666666</v>
      </c>
      <c r="AF66">
        <f>MEDIAN(AF40:AF42)</f>
        <v>198.96</v>
      </c>
      <c r="AG66">
        <f>AVERAGE(AF40:AF42)</f>
        <v>200.63</v>
      </c>
      <c r="AH66">
        <f>AVERAGE(AH27:AH29)</f>
        <v>1.51</v>
      </c>
      <c r="AI66">
        <f>MEDIAN(AI27:AI29)</f>
        <v>149.01</v>
      </c>
      <c r="AJ66">
        <f>AVERAGE(AI27:AI29)</f>
        <v>145.53</v>
      </c>
      <c r="AK66">
        <f>AVERAGE(AK20:AK22)</f>
        <v>1.51</v>
      </c>
      <c r="AL66">
        <f>MEDIAN(AL20:AL22)</f>
        <v>187.92</v>
      </c>
      <c r="AM66">
        <f>AVERAGE(AL20:AL22)</f>
        <v>188.69666666666663</v>
      </c>
      <c r="AN66">
        <f>AVERAGE(AN25:AN27)</f>
        <v>1.5366666666666668</v>
      </c>
      <c r="AO66">
        <f>MEDIAN(AO25:AO27)</f>
        <v>170.29</v>
      </c>
      <c r="AP66">
        <f>AVERAGE(AO25:AO27)</f>
        <v>169.95666666666668</v>
      </c>
    </row>
    <row r="67" spans="1:42" x14ac:dyDescent="0.2">
      <c r="A67">
        <f>AVERAGE(A15:A17)</f>
        <v>2.0099999999999998</v>
      </c>
      <c r="B67">
        <f>MEDIAN(B15:B17)</f>
        <v>263.95999999999998</v>
      </c>
      <c r="C67">
        <f>AVERAGE(B15:B17)</f>
        <v>262.14</v>
      </c>
      <c r="D67">
        <f>AVERAGE(D47:D49)</f>
        <v>2</v>
      </c>
      <c r="E67">
        <f>MEDIAN(E47:E49)</f>
        <v>242.32</v>
      </c>
      <c r="F67">
        <f>AVERAGE(E47:E49)</f>
        <v>248.58333333333334</v>
      </c>
      <c r="G67" t="e">
        <f>AVERAGE(G19:G21)</f>
        <v>#DIV/0!</v>
      </c>
      <c r="H67" t="e">
        <f>MEDIAN(H19:H21)</f>
        <v>#NUM!</v>
      </c>
      <c r="I67" t="e">
        <f>AVERAGE(H19:H21)</f>
        <v>#DIV/0!</v>
      </c>
      <c r="J67">
        <f>AVERAGE(J29:J31)</f>
        <v>1.8708535116666667</v>
      </c>
      <c r="K67">
        <f>MEDIAN(K29:K31)</f>
        <v>206.84</v>
      </c>
      <c r="L67">
        <f>MEDIAN(L29:L31)</f>
        <v>110.49798541749368</v>
      </c>
      <c r="M67">
        <f>AVERAGE(M31:M33)</f>
        <v>2.04</v>
      </c>
      <c r="N67">
        <f>MEDIAN(N31:N33)</f>
        <v>164.84</v>
      </c>
      <c r="O67">
        <f>AVERAGE(N31:N33)</f>
        <v>161.12</v>
      </c>
      <c r="P67">
        <f>AVERAGE(P31:P33)</f>
        <v>2.0099999999999998</v>
      </c>
      <c r="Q67">
        <f>MEDIAN(Q31:Q33)</f>
        <v>144.55000000000001</v>
      </c>
      <c r="R67">
        <f>AVERAGE(Q31:Q33)</f>
        <v>140.97333333333333</v>
      </c>
      <c r="S67">
        <f>AVERAGE(S13:S15)</f>
        <v>2.04</v>
      </c>
      <c r="T67">
        <f>MEDIAN(T13:T15)</f>
        <v>194.66</v>
      </c>
      <c r="U67">
        <f>AVERAGE(T13:T15)</f>
        <v>193.17</v>
      </c>
      <c r="V67">
        <f>AVERAGE(V45:V47)</f>
        <v>2.0333333333333332</v>
      </c>
      <c r="W67">
        <f>MEDIAN(W45:W47)</f>
        <v>167.03</v>
      </c>
      <c r="X67">
        <f>AVERAGE(W45:W47)</f>
        <v>170.87666666666667</v>
      </c>
      <c r="Y67">
        <f>AVERAGE(Y27:Y29)</f>
        <v>2.0699999999999998</v>
      </c>
      <c r="Z67">
        <f>MEDIAN(Z27:Z29)</f>
        <v>234.93</v>
      </c>
      <c r="AA67">
        <f>AVERAGE(Z27:Z29)</f>
        <v>235.19666666666663</v>
      </c>
      <c r="AB67">
        <f>AVERAGE(AB28:AB30)</f>
        <v>2.02</v>
      </c>
      <c r="AC67">
        <f>MEDIAN(AC28:AC30)</f>
        <v>189.54</v>
      </c>
      <c r="AD67">
        <f>AVERAGE(AC28:AC30)</f>
        <v>187.10333333333332</v>
      </c>
      <c r="AE67">
        <f>AVERAGE(AE43:AE45)</f>
        <v>2</v>
      </c>
      <c r="AF67">
        <f>MEDIAN(AF43:AF45)</f>
        <v>222.91</v>
      </c>
      <c r="AG67">
        <f>AVERAGE(AF43:AF45)</f>
        <v>223.25333333333333</v>
      </c>
      <c r="AH67">
        <f>AVERAGE(AH30:AH32)</f>
        <v>1.99</v>
      </c>
      <c r="AI67">
        <f>MEDIAN(AI30:AI32)</f>
        <v>147.34</v>
      </c>
      <c r="AJ67">
        <f>AVERAGE(AI30:AI32)</f>
        <v>146.46333333333334</v>
      </c>
      <c r="AK67">
        <f>AVERAGE(AK23:AK25)</f>
        <v>2.04</v>
      </c>
      <c r="AL67">
        <f>MEDIAN(AL23:AL25)</f>
        <v>201.04</v>
      </c>
      <c r="AM67">
        <f>AVERAGE(AL23:AL25)</f>
        <v>207.10333333333332</v>
      </c>
      <c r="AN67">
        <f>AVERAGE(AN28:AN30)</f>
        <v>2</v>
      </c>
      <c r="AO67">
        <f>MEDIAN(AO28:AO30)</f>
        <v>171.58</v>
      </c>
      <c r="AP67">
        <f>AVERAGE(AO28:AO30)</f>
        <v>168.08666666666667</v>
      </c>
    </row>
    <row r="68" spans="1:42" x14ac:dyDescent="0.2">
      <c r="A68">
        <f>AVERAGE(A18:A20)</f>
        <v>2.5099999999999998</v>
      </c>
      <c r="B68">
        <f>MEDIAN(B18:B20)</f>
        <v>339.05</v>
      </c>
      <c r="C68">
        <f>AVERAGE(B18:B20)</f>
        <v>334.19666666666666</v>
      </c>
      <c r="D68">
        <f>AVERAGE(D50:D52)</f>
        <v>2.5</v>
      </c>
      <c r="E68">
        <f>MEDIAN(E50:E52)</f>
        <v>271.95</v>
      </c>
      <c r="F68">
        <f>AVERAGE(E50:E52)</f>
        <v>290.13666666666666</v>
      </c>
      <c r="G68" t="e">
        <f>AVERAGE(G22:G24)</f>
        <v>#DIV/0!</v>
      </c>
      <c r="H68" t="e">
        <f>MEDIAN(H22:H24)</f>
        <v>#NUM!</v>
      </c>
      <c r="I68" t="e">
        <f>AVERAGE(H22:H24)</f>
        <v>#DIV/0!</v>
      </c>
      <c r="J68">
        <f>AVERAGE(J32:J34)</f>
        <v>2.3346416786666668</v>
      </c>
      <c r="K68">
        <f>MEDIAN(K32:K34)</f>
        <v>248.24</v>
      </c>
      <c r="L68">
        <f>MEDIAN(L32:L34)</f>
        <v>106.35254363840035</v>
      </c>
      <c r="M68">
        <f>AVERAGE(M34:M36)</f>
        <v>2.52</v>
      </c>
      <c r="N68">
        <f>MEDIAN(N34:N36)</f>
        <v>185.3</v>
      </c>
      <c r="O68">
        <f>AVERAGE(N34:N36)</f>
        <v>187.50666666666666</v>
      </c>
      <c r="P68">
        <f>AVERAGE(P34:P36)</f>
        <v>2.5099999999999998</v>
      </c>
      <c r="Q68">
        <f>MEDIAN(Q34:Q36)</f>
        <v>166.74</v>
      </c>
      <c r="R68">
        <f>AVERAGE(Q34:Q36)</f>
        <v>166.30999999999997</v>
      </c>
      <c r="S68">
        <f>AVERAGE(S16:S18)</f>
        <v>2.4966666666666666</v>
      </c>
      <c r="T68">
        <f>MEDIAN(T16:T18)</f>
        <v>215.73</v>
      </c>
      <c r="U68">
        <f>AVERAGE(T16:T18)</f>
        <v>214.63666666666666</v>
      </c>
      <c r="V68">
        <f>AVERAGE(V48:V50)</f>
        <v>2.5099999999999998</v>
      </c>
      <c r="W68">
        <f>MEDIAN(W48:W50)</f>
        <v>191.93</v>
      </c>
      <c r="X68">
        <f>AVERAGE(W48:W50)</f>
        <v>201.62666666666669</v>
      </c>
      <c r="Y68">
        <f>AVERAGE(Y30:Y32)</f>
        <v>2.54</v>
      </c>
      <c r="Z68">
        <f>MEDIAN(Z30:Z32)</f>
        <v>260.05</v>
      </c>
      <c r="AA68">
        <f>AVERAGE(Z30:Z32)</f>
        <v>262.78000000000003</v>
      </c>
      <c r="AB68">
        <f>AVERAGE(AB31:AB33)</f>
        <v>2.5066666666666664</v>
      </c>
      <c r="AC68">
        <f>MEDIAN(AC31:AC33)</f>
        <v>213.15</v>
      </c>
      <c r="AD68">
        <f>AVERAGE(AC31:AC33)</f>
        <v>208.47666666666666</v>
      </c>
      <c r="AE68">
        <f>AVERAGE(AE46:AE48)</f>
        <v>2.5133333333333332</v>
      </c>
      <c r="AF68">
        <f>MEDIAN(AF46:AF48)</f>
        <v>231.82</v>
      </c>
      <c r="AG68">
        <f>AVERAGE(AF46:AF48)</f>
        <v>236.58333333333334</v>
      </c>
      <c r="AH68">
        <f>AVERAGE(AH33:AH35)</f>
        <v>2.5133333333333332</v>
      </c>
      <c r="AI68">
        <f>MEDIAN(AI33:AI35)</f>
        <v>157.51</v>
      </c>
      <c r="AJ68">
        <f>AVERAGE(AI33:AI35)</f>
        <v>162.62666666666667</v>
      </c>
      <c r="AK68">
        <f>AVERAGE(AK26:AK28)</f>
        <v>2.5099999999999998</v>
      </c>
      <c r="AL68">
        <f>MEDIAN(AL26:AL28)</f>
        <v>235.52</v>
      </c>
      <c r="AM68">
        <f>AVERAGE(AL26:AL28)</f>
        <v>234.23666666666668</v>
      </c>
      <c r="AN68">
        <f>AVERAGE(AN31:AN33)</f>
        <v>2.5299999999999998</v>
      </c>
      <c r="AO68">
        <f>MEDIAN(AO31:AO33)</f>
        <v>194.83</v>
      </c>
      <c r="AP68">
        <f>AVERAGE(AO31:AO33)</f>
        <v>189.75</v>
      </c>
    </row>
    <row r="69" spans="1:42" x14ac:dyDescent="0.2">
      <c r="A69">
        <f t="shared" ref="A69" si="13">AVERAGE(A21:A23)</f>
        <v>3.02</v>
      </c>
      <c r="B69">
        <f t="shared" ref="B69" si="14">MEDIAN(B21:B23)</f>
        <v>412.52</v>
      </c>
      <c r="C69">
        <f t="shared" ref="C69" si="15">AVERAGE(B21:B23)</f>
        <v>412.79666666666662</v>
      </c>
      <c r="D69">
        <f>AVERAGE(D53:D55)</f>
        <v>3.0066666666666664</v>
      </c>
      <c r="E69">
        <f>MEDIAN(E53:E55)</f>
        <v>293.83999999999997</v>
      </c>
      <c r="F69">
        <f>AVERAGE(E53:E55)</f>
        <v>313.49666666666667</v>
      </c>
      <c r="G69" t="e">
        <f>AVERAGE(G25:G27)</f>
        <v>#DIV/0!</v>
      </c>
      <c r="H69" t="e">
        <f>MEDIAN(H25:H27)</f>
        <v>#NUM!</v>
      </c>
      <c r="I69" t="e">
        <f>AVERAGE(H25:H27)</f>
        <v>#DIV/0!</v>
      </c>
      <c r="J69">
        <f>AVERAGE(J35:J37)</f>
        <v>2.7660604869999994</v>
      </c>
      <c r="K69">
        <f>MEDIAN(K35:K37)</f>
        <v>298.55</v>
      </c>
      <c r="L69">
        <f>MEDIAN(L35:L37)</f>
        <v>107.93328685440277</v>
      </c>
      <c r="M69">
        <f>AVERAGE(M37:M39)</f>
        <v>3.03</v>
      </c>
      <c r="N69">
        <f>MEDIAN(N37:N39)</f>
        <v>215.32</v>
      </c>
      <c r="O69">
        <f>AVERAGE(N37:N39)</f>
        <v>214.01666666666665</v>
      </c>
      <c r="P69">
        <f>AVERAGE(P37:P39)</f>
        <v>2.99</v>
      </c>
      <c r="Q69">
        <f>MEDIAN(Q37:Q39)</f>
        <v>198.1</v>
      </c>
      <c r="R69">
        <f>AVERAGE(Q37:Q39)</f>
        <v>192.93666666666664</v>
      </c>
      <c r="S69">
        <f>AVERAGE(S19:S21)</f>
        <v>3.0166666666666662</v>
      </c>
      <c r="T69">
        <f>MEDIAN(T19:T21)</f>
        <v>262.49</v>
      </c>
      <c r="U69">
        <f>AVERAGE(T19:T21)</f>
        <v>267.29000000000002</v>
      </c>
      <c r="V69">
        <f>AVERAGE(V51:V53)</f>
        <v>3.03</v>
      </c>
      <c r="W69">
        <f>MEDIAN(W51:W53)</f>
        <v>233.67</v>
      </c>
      <c r="X69">
        <f>AVERAGE(W51:W53)</f>
        <v>228.12666666666667</v>
      </c>
      <c r="Y69">
        <f>AVERAGE(Y33:Y35)</f>
        <v>3.01</v>
      </c>
      <c r="Z69">
        <f>MEDIAN(Z33:Z35)</f>
        <v>309.66000000000003</v>
      </c>
      <c r="AA69">
        <f>AVERAGE(Z33:Z35)</f>
        <v>309.90000000000003</v>
      </c>
      <c r="AB69">
        <f>AVERAGE(AB34:AB36)</f>
        <v>3.03</v>
      </c>
      <c r="AC69">
        <f>MEDIAN(AC34:AC36)</f>
        <v>217.04</v>
      </c>
      <c r="AD69">
        <f>AVERAGE(AC34:AC36)</f>
        <v>214.79</v>
      </c>
      <c r="AE69">
        <f>AVERAGE(AE49:AE51)</f>
        <v>3.0266666666666668</v>
      </c>
      <c r="AF69">
        <f>MEDIAN(AF49:AF51)</f>
        <v>276.01</v>
      </c>
      <c r="AG69">
        <f>AVERAGE(AF49:AF51)</f>
        <v>276.03000000000003</v>
      </c>
      <c r="AH69">
        <f>AVERAGE(AH36:AH38)</f>
        <v>3.0266666666666668</v>
      </c>
      <c r="AI69">
        <f>MEDIAN(AI36:AI38)</f>
        <v>165.46</v>
      </c>
      <c r="AJ69">
        <f>AVERAGE(AI36:AI38)</f>
        <v>177.62</v>
      </c>
      <c r="AK69">
        <f>AVERAGE(AK29:AK31)</f>
        <v>3.02</v>
      </c>
      <c r="AL69">
        <f>MEDIAN(AL29:AL31)</f>
        <v>289.58</v>
      </c>
      <c r="AM69">
        <f>AVERAGE(AL29:AL31)</f>
        <v>284.15666666666669</v>
      </c>
      <c r="AN69">
        <f>AVERAGE(AN34:AN36)</f>
        <v>3</v>
      </c>
      <c r="AO69">
        <f>MEDIAN(AO34:AO36)</f>
        <v>210.02</v>
      </c>
      <c r="AP69">
        <f>AVERAGE(AO34:AO36)</f>
        <v>209.40666666666667</v>
      </c>
    </row>
    <row r="70" spans="1:42" x14ac:dyDescent="0.2">
      <c r="A70">
        <f>AVERAGE(A24:A25)</f>
        <v>3.51</v>
      </c>
      <c r="B70">
        <f>MEDIAN(B24:B25)</f>
        <v>637.43000000000006</v>
      </c>
      <c r="C70">
        <f>AVERAGE(B24:B25)</f>
        <v>637.43000000000006</v>
      </c>
      <c r="D70">
        <f>AVERAGE(D56:D58)</f>
        <v>3.51</v>
      </c>
      <c r="E70">
        <f>MEDIAN(E56:E58)</f>
        <v>363.12</v>
      </c>
      <c r="F70">
        <f>AVERAGE(E56:E58)</f>
        <v>373.97666666666669</v>
      </c>
      <c r="J70">
        <f>AVERAGE(J38:J40)</f>
        <v>3.2158650916666667</v>
      </c>
      <c r="K70">
        <f>MEDIAN(K38:K40)</f>
        <v>324.08</v>
      </c>
      <c r="L70">
        <f>MEDIAN(L38:L40)</f>
        <v>100.77537170517598</v>
      </c>
      <c r="M70">
        <f>AVERAGE(M40:M42)</f>
        <v>3.49</v>
      </c>
      <c r="N70">
        <f>MEDIAN(N40:N42)</f>
        <v>267.14</v>
      </c>
      <c r="O70">
        <f>AVERAGE(N40:N42)</f>
        <v>276.53999999999996</v>
      </c>
      <c r="P70">
        <f>AVERAGE(P40:P42)</f>
        <v>3.51</v>
      </c>
      <c r="Q70">
        <f>MEDIAN(Q40:Q42)</f>
        <v>233.55</v>
      </c>
      <c r="R70">
        <f>AVERAGE(Q40:Q42)</f>
        <v>227.96000000000004</v>
      </c>
      <c r="S70">
        <f>AVERAGE(S22:S24)</f>
        <v>3.5</v>
      </c>
      <c r="T70">
        <f>MEDIAN(T22:T24)</f>
        <v>315.35000000000002</v>
      </c>
      <c r="U70">
        <f>AVERAGE(T22:T24)</f>
        <v>310.63666666666671</v>
      </c>
      <c r="V70">
        <f>AVERAGE(V54:V56)</f>
        <v>3.51</v>
      </c>
      <c r="W70">
        <f>MEDIAN(W54:W56)</f>
        <v>256.81</v>
      </c>
      <c r="X70">
        <f>AVERAGE(W54:W56)</f>
        <v>257.76</v>
      </c>
      <c r="Y70">
        <f>AVERAGE(Y36:Y38)</f>
        <v>3.52</v>
      </c>
      <c r="Z70">
        <f>MEDIAN(Z36:Z38)</f>
        <v>380.41</v>
      </c>
      <c r="AA70">
        <f>AVERAGE(Z36:Z38)</f>
        <v>378.47666666666669</v>
      </c>
      <c r="AB70">
        <f>AVERAGE(AB37:AB39)</f>
        <v>3.5033333333333334</v>
      </c>
      <c r="AC70">
        <f>MEDIAN(AC37:AC39)</f>
        <v>252.78</v>
      </c>
      <c r="AD70">
        <f>AVERAGE(AC37:AC39)</f>
        <v>254.42333333333332</v>
      </c>
      <c r="AE70">
        <f>AVERAGE(AE52:AE54)</f>
        <v>3.51</v>
      </c>
      <c r="AF70">
        <f>MEDIAN(AF52:AF54)</f>
        <v>339.25</v>
      </c>
      <c r="AG70">
        <f>AVERAGE(AF52:AF54)</f>
        <v>340.59333333333331</v>
      </c>
      <c r="AH70">
        <f>AVERAGE(AH39:AH41)</f>
        <v>3.51</v>
      </c>
      <c r="AI70">
        <f>MEDIAN(AI39:AI41)</f>
        <v>184.04</v>
      </c>
      <c r="AJ70">
        <f>AVERAGE(AI39:AI41)</f>
        <v>183.16666666666666</v>
      </c>
      <c r="AK70">
        <f>AVERAGE(AK32:AK34)</f>
        <v>3.4933333333333336</v>
      </c>
      <c r="AL70">
        <f>MEDIAN(AL32:AL34)</f>
        <v>346.03</v>
      </c>
      <c r="AM70">
        <f>AVERAGE(AL32:AL34)</f>
        <v>344.43666666666667</v>
      </c>
      <c r="AN70">
        <f>AVERAGE(AN37:AN39)</f>
        <v>3.51</v>
      </c>
      <c r="AO70">
        <f>MEDIAN(AO37:AO39)</f>
        <v>243.08</v>
      </c>
      <c r="AP70">
        <f>AVERAGE(AO37:AO39)</f>
        <v>240.21333333333334</v>
      </c>
    </row>
    <row r="71" spans="1:42" x14ac:dyDescent="0.2">
      <c r="J71" s="1">
        <v>3.6944136859999999</v>
      </c>
      <c r="K71">
        <v>419.84</v>
      </c>
      <c r="L71">
        <v>420.84</v>
      </c>
      <c r="M71">
        <f>AVERAGE(M43:M45)</f>
        <v>3.99</v>
      </c>
      <c r="N71">
        <f>MEDIAN(N43:N45)</f>
        <v>339.47</v>
      </c>
      <c r="O71">
        <f>AVERAGE(N43:N45)</f>
        <v>335.66</v>
      </c>
      <c r="P71">
        <f>AVERAGE(P43:P45)</f>
        <v>4.01</v>
      </c>
      <c r="Q71">
        <f>MEDIAN(Q43:Q45)</f>
        <v>282.73</v>
      </c>
      <c r="R71">
        <f>AVERAGE(Q43:Q45)</f>
        <v>283.85999999999996</v>
      </c>
      <c r="S71">
        <f>AVERAGE(S25:S27)</f>
        <v>4.0333333333333341</v>
      </c>
      <c r="T71">
        <f>MEDIAN(T25:T27)</f>
        <v>349.64</v>
      </c>
      <c r="U71">
        <f>AVERAGE(T25:T27)</f>
        <v>350.80333333333334</v>
      </c>
      <c r="V71">
        <f>AVERAGE(V57:V59)</f>
        <v>4.01</v>
      </c>
      <c r="W71">
        <f>MEDIAN(W57:W59)</f>
        <v>271.7</v>
      </c>
      <c r="X71">
        <f>AVERAGE(W57:W59)</f>
        <v>255.74</v>
      </c>
      <c r="Y71">
        <v>4.0199999999999996</v>
      </c>
      <c r="Z71">
        <v>500.54</v>
      </c>
      <c r="AA71">
        <v>500.54</v>
      </c>
      <c r="AB71">
        <f>AVERAGE(AB40:AB42)</f>
        <v>4.043333333333333</v>
      </c>
      <c r="AC71">
        <f>MEDIAN(AC40:AC42)</f>
        <v>328.42</v>
      </c>
      <c r="AD71">
        <f>AVERAGE(AC40:AC42)</f>
        <v>332.70333333333332</v>
      </c>
      <c r="AE71">
        <f>AVERAGE(AE55:AE58)</f>
        <v>3.99</v>
      </c>
      <c r="AF71">
        <f>MEDIAN(AF55:AF58)</f>
        <v>401.16999999999996</v>
      </c>
      <c r="AG71">
        <f>AVERAGE(AF55:AF58)</f>
        <v>401.6</v>
      </c>
      <c r="AH71">
        <f>AVERAGE(AH42:AH44)</f>
        <v>4</v>
      </c>
      <c r="AI71">
        <f>MEDIAN(AI42:AI44)</f>
        <v>234.94</v>
      </c>
      <c r="AJ71">
        <f>AVERAGE(AI42:AI44)</f>
        <v>232.29333333333332</v>
      </c>
      <c r="AK71">
        <f>AVERAGE(AK35:AK37)</f>
        <v>4.0199999999999996</v>
      </c>
      <c r="AL71">
        <f>MEDIAN(AL35:AL37)</f>
        <v>363.61</v>
      </c>
      <c r="AM71">
        <f>AVERAGE(AL35:AL37)</f>
        <v>364.39000000000004</v>
      </c>
      <c r="AN71">
        <f>AVERAGE(AN40:AN42)</f>
        <v>4.04</v>
      </c>
      <c r="AO71">
        <f>MEDIAN(AO40:AO42)</f>
        <v>281.49</v>
      </c>
      <c r="AP71">
        <f>AVERAGE(AO40:AO42)</f>
        <v>283.08333333333331</v>
      </c>
    </row>
    <row r="72" spans="1:42" x14ac:dyDescent="0.2">
      <c r="M72">
        <v>4.49</v>
      </c>
      <c r="N72">
        <v>391.69</v>
      </c>
      <c r="O72">
        <v>391.69</v>
      </c>
      <c r="S72">
        <f>AVERAGE(S28:S30)</f>
        <v>4.5</v>
      </c>
      <c r="T72">
        <f>MEDIAN(T28:T30)</f>
        <v>394.97</v>
      </c>
      <c r="U72">
        <f>AVERAGE(T28:T30)</f>
        <v>411.21333333333331</v>
      </c>
      <c r="AE72">
        <f>AVERAGE(AE59:AE60)</f>
        <v>4.51</v>
      </c>
      <c r="AF72">
        <f>MEDIAN(AF59:AF60)</f>
        <v>627.375</v>
      </c>
      <c r="AG72">
        <f>AVERAGE(AF59:AF60)</f>
        <v>627.375</v>
      </c>
      <c r="AH72">
        <f>AVERAGE(AH45:AH46)</f>
        <v>4.5</v>
      </c>
      <c r="AI72">
        <f>MEDIAN(AI45:AI46)</f>
        <v>331.92500000000001</v>
      </c>
      <c r="AJ72">
        <f>AVERAGE(AI45:AI46)</f>
        <v>331.92500000000001</v>
      </c>
      <c r="AK72">
        <f>AVERAGE(AK38:AK40)</f>
        <v>4.5233333333333334</v>
      </c>
      <c r="AL72">
        <f>MEDIAN(AL38:AL40)</f>
        <v>554.13</v>
      </c>
      <c r="AM72">
        <f>AVERAGE(AL38:AL40)</f>
        <v>560.0333333333333</v>
      </c>
    </row>
    <row r="73" spans="1:42" x14ac:dyDescent="0.2">
      <c r="D73">
        <f>D59*(1/3600)</f>
        <v>4.8888888888888886E-4</v>
      </c>
      <c r="E73">
        <v>433.16</v>
      </c>
      <c r="F73">
        <f>E73/D73</f>
        <v>886009.09090909106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D16" sqref="D16"/>
    </sheetView>
  </sheetViews>
  <sheetFormatPr baseColWidth="10" defaultRowHeight="16" x14ac:dyDescent="0.2"/>
  <sheetData>
    <row r="1" spans="1:10" ht="17" x14ac:dyDescent="0.2">
      <c r="A1" t="s">
        <v>26</v>
      </c>
      <c r="B1" t="s">
        <v>51</v>
      </c>
      <c r="C1" t="s">
        <v>50</v>
      </c>
      <c r="F1" s="2"/>
      <c r="G1" s="2"/>
      <c r="H1" s="3"/>
    </row>
    <row r="2" spans="1:10" ht="17" x14ac:dyDescent="0.2">
      <c r="A2">
        <v>5</v>
      </c>
      <c r="B2" s="2">
        <v>51.6</v>
      </c>
      <c r="C2" s="2">
        <v>12.6</v>
      </c>
      <c r="F2" s="2"/>
      <c r="G2" s="2"/>
      <c r="H2" s="3"/>
    </row>
    <row r="3" spans="1:10" ht="17" x14ac:dyDescent="0.2">
      <c r="A3">
        <v>9</v>
      </c>
      <c r="B3" s="2">
        <v>42.9</v>
      </c>
      <c r="C3" s="2">
        <v>12</v>
      </c>
      <c r="F3" s="2"/>
      <c r="G3" s="2"/>
      <c r="H3" s="3"/>
      <c r="I3" s="2"/>
      <c r="J3" s="2"/>
    </row>
    <row r="4" spans="1:10" ht="17" x14ac:dyDescent="0.2">
      <c r="A4">
        <v>10</v>
      </c>
      <c r="B4" s="2">
        <v>42</v>
      </c>
      <c r="C4" s="2">
        <v>11.8</v>
      </c>
      <c r="F4" s="2"/>
      <c r="G4" s="2"/>
      <c r="H4" s="3"/>
    </row>
    <row r="5" spans="1:10" ht="17" x14ac:dyDescent="0.2">
      <c r="A5">
        <v>11</v>
      </c>
      <c r="B5" s="2">
        <v>30.5</v>
      </c>
      <c r="C5" s="2">
        <v>11.8</v>
      </c>
      <c r="F5" s="2"/>
      <c r="G5" s="2"/>
      <c r="H5" s="3"/>
    </row>
    <row r="6" spans="1:10" ht="17" x14ac:dyDescent="0.2">
      <c r="A6">
        <v>13</v>
      </c>
      <c r="B6" s="2">
        <v>37</v>
      </c>
      <c r="C6" s="2">
        <v>12.1</v>
      </c>
      <c r="F6" s="2"/>
      <c r="G6" s="2"/>
      <c r="H6" s="3"/>
    </row>
    <row r="7" spans="1:10" ht="17" x14ac:dyDescent="0.2">
      <c r="A7">
        <v>15</v>
      </c>
      <c r="B7" s="2">
        <v>38</v>
      </c>
      <c r="C7" s="2">
        <v>12</v>
      </c>
      <c r="F7" s="2"/>
      <c r="G7" s="2"/>
      <c r="H7" s="3"/>
      <c r="I7" s="2"/>
      <c r="J7" s="2"/>
    </row>
    <row r="8" spans="1:10" ht="17" x14ac:dyDescent="0.2">
      <c r="A8" s="2">
        <v>6</v>
      </c>
      <c r="B8" s="2">
        <v>34</v>
      </c>
      <c r="C8" s="2">
        <v>12.2</v>
      </c>
      <c r="F8" s="2"/>
      <c r="G8" s="2"/>
      <c r="H8" s="3"/>
      <c r="I8" s="2"/>
      <c r="J8" s="2"/>
    </row>
    <row r="9" spans="1:10" ht="17" x14ac:dyDescent="0.2">
      <c r="A9" s="2">
        <v>19</v>
      </c>
      <c r="B9" s="2">
        <v>40.1</v>
      </c>
      <c r="C9" s="2">
        <v>12</v>
      </c>
      <c r="F9" s="2"/>
      <c r="G9" s="2"/>
      <c r="H9" s="3"/>
      <c r="I9" s="2"/>
      <c r="J9" s="2"/>
    </row>
    <row r="10" spans="1:10" ht="17" x14ac:dyDescent="0.2">
      <c r="F10" s="2"/>
      <c r="G10" s="2"/>
      <c r="H10" s="3"/>
      <c r="I10" s="2"/>
      <c r="J10" s="2"/>
    </row>
    <row r="11" spans="1:10" ht="17" x14ac:dyDescent="0.2">
      <c r="B11">
        <f>AVERAGE(B2:B7)</f>
        <v>40.333333333333336</v>
      </c>
      <c r="C11">
        <f>AVERAGE(C2:C7)</f>
        <v>12.050000000000002</v>
      </c>
      <c r="F11" s="2"/>
      <c r="G11" s="2"/>
      <c r="H11" s="3"/>
      <c r="I11" s="2"/>
      <c r="J11" s="2"/>
    </row>
    <row r="12" spans="1:10" ht="17" x14ac:dyDescent="0.2">
      <c r="B12">
        <f>STDEV(B2:B7)</f>
        <v>7.064748167250313</v>
      </c>
      <c r="C12">
        <f>STDEV(C2:C7)</f>
        <v>0.29495762407505211</v>
      </c>
      <c r="F12" s="2"/>
      <c r="G12" s="2"/>
      <c r="H12" s="3"/>
      <c r="I12" s="2"/>
      <c r="J12" s="2"/>
    </row>
    <row r="13" spans="1:10" ht="17" x14ac:dyDescent="0.2">
      <c r="F13" s="2"/>
      <c r="G13" s="2"/>
      <c r="H13" s="3"/>
      <c r="I13" s="2"/>
      <c r="J13" s="2"/>
    </row>
    <row r="14" spans="1:10" ht="17" x14ac:dyDescent="0.2">
      <c r="F14" s="2"/>
      <c r="G14" s="2"/>
      <c r="H14" s="3"/>
      <c r="I14" s="2"/>
      <c r="J14" s="2"/>
    </row>
    <row r="15" spans="1:10" ht="17" x14ac:dyDescent="0.2">
      <c r="F15" s="2"/>
      <c r="G15" s="2"/>
      <c r="H15" s="3"/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84"/>
  <sheetViews>
    <sheetView topLeftCell="A238" workbookViewId="0">
      <selection activeCell="B266" sqref="B266"/>
    </sheetView>
  </sheetViews>
  <sheetFormatPr baseColWidth="10" defaultRowHeight="16" x14ac:dyDescent="0.2"/>
  <sheetData>
    <row r="2" spans="1:7" x14ac:dyDescent="0.2">
      <c r="A2" t="s">
        <v>26</v>
      </c>
      <c r="B2" t="s">
        <v>102</v>
      </c>
      <c r="C2" t="s">
        <v>21</v>
      </c>
      <c r="D2" t="s">
        <v>101</v>
      </c>
      <c r="E2" t="s">
        <v>8</v>
      </c>
      <c r="F2" t="s">
        <v>86</v>
      </c>
      <c r="G2" t="s">
        <v>88</v>
      </c>
    </row>
    <row r="3" spans="1:7" x14ac:dyDescent="0.2">
      <c r="A3">
        <v>5</v>
      </c>
      <c r="B3" t="s">
        <v>20</v>
      </c>
      <c r="C3">
        <v>0.51</v>
      </c>
      <c r="D3">
        <v>1</v>
      </c>
      <c r="E3">
        <v>167.36</v>
      </c>
      <c r="F3" s="4">
        <v>4.206753857142858</v>
      </c>
      <c r="G3">
        <f t="shared" ref="G3:G66" si="0">E3-F3</f>
        <v>163.15324614285714</v>
      </c>
    </row>
    <row r="4" spans="1:7" x14ac:dyDescent="0.2">
      <c r="A4">
        <v>5</v>
      </c>
      <c r="B4" t="s">
        <v>20</v>
      </c>
      <c r="C4">
        <v>0.51</v>
      </c>
      <c r="D4">
        <v>2</v>
      </c>
      <c r="E4">
        <v>159.82</v>
      </c>
      <c r="F4" s="4">
        <v>4.206753857142858</v>
      </c>
      <c r="G4">
        <f t="shared" si="0"/>
        <v>155.61324614285712</v>
      </c>
    </row>
    <row r="5" spans="1:7" x14ac:dyDescent="0.2">
      <c r="A5">
        <v>5</v>
      </c>
      <c r="B5" t="s">
        <v>20</v>
      </c>
      <c r="C5">
        <v>0.51</v>
      </c>
      <c r="D5">
        <v>3</v>
      </c>
      <c r="E5">
        <v>154.91</v>
      </c>
      <c r="F5" s="4">
        <v>4.206753857142858</v>
      </c>
      <c r="G5">
        <f t="shared" si="0"/>
        <v>150.70324614285713</v>
      </c>
    </row>
    <row r="6" spans="1:7" x14ac:dyDescent="0.2">
      <c r="A6">
        <v>5</v>
      </c>
      <c r="B6" t="s">
        <v>20</v>
      </c>
      <c r="C6">
        <v>1.01</v>
      </c>
      <c r="D6">
        <v>1</v>
      </c>
      <c r="E6">
        <v>175.91</v>
      </c>
      <c r="F6" s="4">
        <v>4.206753857142858</v>
      </c>
      <c r="G6">
        <f t="shared" si="0"/>
        <v>171.70324614285713</v>
      </c>
    </row>
    <row r="7" spans="1:7" x14ac:dyDescent="0.2">
      <c r="A7">
        <v>5</v>
      </c>
      <c r="B7" t="s">
        <v>20</v>
      </c>
      <c r="C7">
        <v>1.01</v>
      </c>
      <c r="D7">
        <v>2</v>
      </c>
      <c r="E7">
        <v>173.23</v>
      </c>
      <c r="F7" s="4">
        <v>4.206753857142858</v>
      </c>
      <c r="G7">
        <f t="shared" si="0"/>
        <v>169.02324614285712</v>
      </c>
    </row>
    <row r="8" spans="1:7" x14ac:dyDescent="0.2">
      <c r="A8">
        <v>5</v>
      </c>
      <c r="B8" t="s">
        <v>20</v>
      </c>
      <c r="C8">
        <v>1.01</v>
      </c>
      <c r="D8">
        <v>3</v>
      </c>
      <c r="E8">
        <v>179.51</v>
      </c>
      <c r="F8" s="4">
        <v>4.206753857142858</v>
      </c>
      <c r="G8">
        <f t="shared" si="0"/>
        <v>175.30324614285712</v>
      </c>
    </row>
    <row r="9" spans="1:7" x14ac:dyDescent="0.2">
      <c r="A9">
        <v>5</v>
      </c>
      <c r="B9" t="s">
        <v>20</v>
      </c>
      <c r="C9">
        <v>1.51</v>
      </c>
      <c r="D9">
        <v>1</v>
      </c>
      <c r="E9">
        <v>217.26</v>
      </c>
      <c r="F9" s="4">
        <v>4.206753857142858</v>
      </c>
      <c r="G9">
        <f t="shared" si="0"/>
        <v>213.05324614285712</v>
      </c>
    </row>
    <row r="10" spans="1:7" x14ac:dyDescent="0.2">
      <c r="A10">
        <v>5</v>
      </c>
      <c r="B10" t="s">
        <v>20</v>
      </c>
      <c r="C10">
        <v>1.51</v>
      </c>
      <c r="D10">
        <v>2</v>
      </c>
      <c r="E10">
        <v>211.38</v>
      </c>
      <c r="F10" s="4">
        <v>4.206753857142858</v>
      </c>
      <c r="G10">
        <f t="shared" si="0"/>
        <v>207.17324614285712</v>
      </c>
    </row>
    <row r="11" spans="1:7" x14ac:dyDescent="0.2">
      <c r="A11">
        <v>5</v>
      </c>
      <c r="B11" t="s">
        <v>20</v>
      </c>
      <c r="C11">
        <v>1.5</v>
      </c>
      <c r="D11">
        <v>3</v>
      </c>
      <c r="E11">
        <v>207.71</v>
      </c>
      <c r="F11" s="4">
        <v>4.206753857142858</v>
      </c>
      <c r="G11">
        <f t="shared" si="0"/>
        <v>203.50324614285714</v>
      </c>
    </row>
    <row r="12" spans="1:7" x14ac:dyDescent="0.2">
      <c r="A12">
        <v>5</v>
      </c>
      <c r="B12" t="s">
        <v>20</v>
      </c>
      <c r="C12">
        <v>2.0099999999999998</v>
      </c>
      <c r="D12">
        <v>1</v>
      </c>
      <c r="E12">
        <v>263.95999999999998</v>
      </c>
      <c r="F12" s="4">
        <v>4.206753857142858</v>
      </c>
      <c r="G12">
        <f t="shared" si="0"/>
        <v>259.75324614285711</v>
      </c>
    </row>
    <row r="13" spans="1:7" x14ac:dyDescent="0.2">
      <c r="A13">
        <v>5</v>
      </c>
      <c r="B13" t="s">
        <v>20</v>
      </c>
      <c r="C13">
        <v>2.0099999999999998</v>
      </c>
      <c r="D13">
        <v>2</v>
      </c>
      <c r="E13">
        <v>267.13</v>
      </c>
      <c r="F13" s="4">
        <v>4.206753857142858</v>
      </c>
      <c r="G13">
        <f t="shared" si="0"/>
        <v>262.92324614285712</v>
      </c>
    </row>
    <row r="14" spans="1:7" x14ac:dyDescent="0.2">
      <c r="A14">
        <v>5</v>
      </c>
      <c r="B14" t="s">
        <v>20</v>
      </c>
      <c r="C14">
        <v>2.0099999999999998</v>
      </c>
      <c r="D14">
        <v>3</v>
      </c>
      <c r="E14">
        <v>255.33</v>
      </c>
      <c r="F14" s="4">
        <v>4.206753857142858</v>
      </c>
      <c r="G14">
        <f t="shared" si="0"/>
        <v>251.12324614285714</v>
      </c>
    </row>
    <row r="15" spans="1:7" x14ac:dyDescent="0.2">
      <c r="A15">
        <v>5</v>
      </c>
      <c r="B15" t="s">
        <v>20</v>
      </c>
      <c r="C15">
        <v>2.5099999999999998</v>
      </c>
      <c r="D15">
        <v>1</v>
      </c>
      <c r="E15">
        <v>340.53</v>
      </c>
      <c r="F15" s="4">
        <v>4.206753857142858</v>
      </c>
      <c r="G15">
        <f t="shared" si="0"/>
        <v>336.3232461428571</v>
      </c>
    </row>
    <row r="16" spans="1:7" x14ac:dyDescent="0.2">
      <c r="A16">
        <v>5</v>
      </c>
      <c r="B16" t="s">
        <v>20</v>
      </c>
      <c r="C16">
        <v>2.5099999999999998</v>
      </c>
      <c r="D16">
        <v>2</v>
      </c>
      <c r="E16">
        <v>323.01</v>
      </c>
      <c r="F16" s="4">
        <v>4.206753857142858</v>
      </c>
      <c r="G16">
        <f t="shared" si="0"/>
        <v>318.80324614285712</v>
      </c>
    </row>
    <row r="17" spans="1:7" x14ac:dyDescent="0.2">
      <c r="A17">
        <v>5</v>
      </c>
      <c r="B17" t="s">
        <v>20</v>
      </c>
      <c r="C17">
        <v>2.5099999999999998</v>
      </c>
      <c r="D17">
        <v>3</v>
      </c>
      <c r="E17">
        <v>339.05</v>
      </c>
      <c r="F17" s="4">
        <v>4.206753857142858</v>
      </c>
      <c r="G17">
        <f t="shared" si="0"/>
        <v>334.84324614285714</v>
      </c>
    </row>
    <row r="18" spans="1:7" x14ac:dyDescent="0.2">
      <c r="A18">
        <v>5</v>
      </c>
      <c r="B18" t="s">
        <v>20</v>
      </c>
      <c r="C18">
        <v>3.02</v>
      </c>
      <c r="D18">
        <v>1</v>
      </c>
      <c r="E18">
        <v>415.8</v>
      </c>
      <c r="F18" s="4">
        <v>4.206753857142858</v>
      </c>
      <c r="G18">
        <f t="shared" si="0"/>
        <v>411.59324614285714</v>
      </c>
    </row>
    <row r="19" spans="1:7" x14ac:dyDescent="0.2">
      <c r="A19">
        <v>5</v>
      </c>
      <c r="B19" t="s">
        <v>20</v>
      </c>
      <c r="C19">
        <v>3.02</v>
      </c>
      <c r="D19">
        <v>2</v>
      </c>
      <c r="E19">
        <v>410.07</v>
      </c>
      <c r="F19" s="4">
        <v>4.206753857142858</v>
      </c>
      <c r="G19">
        <f t="shared" si="0"/>
        <v>405.86324614285712</v>
      </c>
    </row>
    <row r="20" spans="1:7" x14ac:dyDescent="0.2">
      <c r="A20">
        <v>5</v>
      </c>
      <c r="B20" t="s">
        <v>20</v>
      </c>
      <c r="C20">
        <v>3.02</v>
      </c>
      <c r="D20">
        <v>3</v>
      </c>
      <c r="E20">
        <v>412.52</v>
      </c>
      <c r="F20" s="4">
        <v>4.206753857142858</v>
      </c>
      <c r="G20">
        <f t="shared" si="0"/>
        <v>408.31324614285711</v>
      </c>
    </row>
    <row r="21" spans="1:7" x14ac:dyDescent="0.2">
      <c r="A21">
        <v>5</v>
      </c>
      <c r="B21" t="s">
        <v>20</v>
      </c>
      <c r="C21">
        <v>3.51</v>
      </c>
      <c r="D21">
        <v>1</v>
      </c>
      <c r="E21">
        <v>608.16</v>
      </c>
      <c r="F21" s="4">
        <v>4.206753857142858</v>
      </c>
      <c r="G21">
        <f t="shared" si="0"/>
        <v>603.9532461428571</v>
      </c>
    </row>
    <row r="22" spans="1:7" x14ac:dyDescent="0.2">
      <c r="A22">
        <v>5</v>
      </c>
      <c r="B22" t="s">
        <v>20</v>
      </c>
      <c r="C22">
        <v>3.51</v>
      </c>
      <c r="D22">
        <v>2</v>
      </c>
      <c r="E22">
        <v>666.7</v>
      </c>
      <c r="F22" s="4">
        <v>4.206753857142858</v>
      </c>
      <c r="G22">
        <f t="shared" si="0"/>
        <v>662.49324614285717</v>
      </c>
    </row>
    <row r="23" spans="1:7" x14ac:dyDescent="0.2">
      <c r="A23">
        <v>5</v>
      </c>
      <c r="B23" t="s">
        <v>19</v>
      </c>
      <c r="C23">
        <v>0.5</v>
      </c>
      <c r="D23">
        <v>1</v>
      </c>
      <c r="E23">
        <v>123.41</v>
      </c>
      <c r="F23" s="4">
        <v>3.5297787999999999</v>
      </c>
      <c r="G23">
        <f t="shared" si="0"/>
        <v>119.88022119999999</v>
      </c>
    </row>
    <row r="24" spans="1:7" x14ac:dyDescent="0.2">
      <c r="A24">
        <v>5</v>
      </c>
      <c r="B24" t="s">
        <v>19</v>
      </c>
      <c r="C24">
        <v>0.5</v>
      </c>
      <c r="D24">
        <v>2</v>
      </c>
      <c r="E24">
        <v>115.44</v>
      </c>
      <c r="F24" s="4">
        <v>3.5297787999999999</v>
      </c>
      <c r="G24">
        <f t="shared" si="0"/>
        <v>111.9102212</v>
      </c>
    </row>
    <row r="25" spans="1:7" x14ac:dyDescent="0.2">
      <c r="A25">
        <v>5</v>
      </c>
      <c r="B25" t="s">
        <v>19</v>
      </c>
      <c r="C25">
        <v>0.5</v>
      </c>
      <c r="D25">
        <v>3</v>
      </c>
      <c r="E25">
        <v>140.9</v>
      </c>
      <c r="F25" s="4">
        <v>3.5297787999999999</v>
      </c>
      <c r="G25">
        <f t="shared" si="0"/>
        <v>137.3702212</v>
      </c>
    </row>
    <row r="26" spans="1:7" x14ac:dyDescent="0.2">
      <c r="A26">
        <v>5</v>
      </c>
      <c r="B26" t="s">
        <v>19</v>
      </c>
      <c r="C26">
        <v>1.02</v>
      </c>
      <c r="D26">
        <v>1</v>
      </c>
      <c r="E26">
        <v>169.55</v>
      </c>
      <c r="F26" s="4">
        <v>3.5297787999999999</v>
      </c>
      <c r="G26">
        <f t="shared" si="0"/>
        <v>166.02022120000001</v>
      </c>
    </row>
    <row r="27" spans="1:7" x14ac:dyDescent="0.2">
      <c r="A27">
        <v>5</v>
      </c>
      <c r="B27" t="s">
        <v>19</v>
      </c>
      <c r="C27">
        <v>1.02</v>
      </c>
      <c r="D27">
        <v>2</v>
      </c>
      <c r="E27">
        <v>260.95999999999998</v>
      </c>
      <c r="F27" s="4">
        <v>3.5297787999999999</v>
      </c>
      <c r="G27">
        <f t="shared" si="0"/>
        <v>257.43022120000001</v>
      </c>
    </row>
    <row r="28" spans="1:7" x14ac:dyDescent="0.2">
      <c r="A28">
        <v>5</v>
      </c>
      <c r="B28" t="s">
        <v>19</v>
      </c>
      <c r="C28">
        <v>1.02</v>
      </c>
      <c r="D28">
        <v>3</v>
      </c>
      <c r="E28">
        <v>138.28</v>
      </c>
      <c r="F28" s="4">
        <v>3.5297787999999999</v>
      </c>
      <c r="G28">
        <f t="shared" si="0"/>
        <v>134.7502212</v>
      </c>
    </row>
    <row r="29" spans="1:7" x14ac:dyDescent="0.2">
      <c r="A29">
        <v>5</v>
      </c>
      <c r="B29" t="s">
        <v>19</v>
      </c>
      <c r="C29">
        <v>1.52</v>
      </c>
      <c r="D29">
        <v>1</v>
      </c>
      <c r="E29">
        <v>176.67</v>
      </c>
      <c r="F29" s="4">
        <v>3.5297787999999999</v>
      </c>
      <c r="G29">
        <f t="shared" si="0"/>
        <v>173.14022119999998</v>
      </c>
    </row>
    <row r="30" spans="1:7" x14ac:dyDescent="0.2">
      <c r="A30">
        <v>5</v>
      </c>
      <c r="B30" t="s">
        <v>19</v>
      </c>
      <c r="C30">
        <v>1.52</v>
      </c>
      <c r="D30">
        <v>2</v>
      </c>
      <c r="E30">
        <v>209.69</v>
      </c>
      <c r="F30" s="4">
        <v>3.5297787999999999</v>
      </c>
      <c r="G30">
        <f t="shared" si="0"/>
        <v>206.1602212</v>
      </c>
    </row>
    <row r="31" spans="1:7" x14ac:dyDescent="0.2">
      <c r="A31">
        <v>5</v>
      </c>
      <c r="B31" t="s">
        <v>19</v>
      </c>
      <c r="C31">
        <v>1.52</v>
      </c>
      <c r="D31">
        <v>3</v>
      </c>
      <c r="E31">
        <v>264.22000000000003</v>
      </c>
      <c r="F31" s="4">
        <v>3.5297787999999999</v>
      </c>
      <c r="G31">
        <f t="shared" si="0"/>
        <v>260.69022120000005</v>
      </c>
    </row>
    <row r="32" spans="1:7" x14ac:dyDescent="0.2">
      <c r="A32">
        <v>5</v>
      </c>
      <c r="B32" t="s">
        <v>19</v>
      </c>
      <c r="C32">
        <v>2</v>
      </c>
      <c r="D32">
        <v>1</v>
      </c>
      <c r="E32">
        <v>267.42</v>
      </c>
      <c r="F32" s="4">
        <v>3.5297787999999999</v>
      </c>
      <c r="G32">
        <f t="shared" si="0"/>
        <v>263.89022120000004</v>
      </c>
    </row>
    <row r="33" spans="1:7" x14ac:dyDescent="0.2">
      <c r="A33">
        <v>5</v>
      </c>
      <c r="B33" t="s">
        <v>19</v>
      </c>
      <c r="C33">
        <v>2</v>
      </c>
      <c r="D33">
        <v>2</v>
      </c>
      <c r="E33">
        <v>242.32</v>
      </c>
      <c r="F33" s="4">
        <v>3.5297787999999999</v>
      </c>
      <c r="G33">
        <f t="shared" si="0"/>
        <v>238.79022119999999</v>
      </c>
    </row>
    <row r="34" spans="1:7" x14ac:dyDescent="0.2">
      <c r="A34">
        <v>5</v>
      </c>
      <c r="B34" t="s">
        <v>19</v>
      </c>
      <c r="C34">
        <v>2</v>
      </c>
      <c r="D34">
        <v>3</v>
      </c>
      <c r="E34">
        <v>236.01</v>
      </c>
      <c r="F34" s="4">
        <v>3.5297787999999999</v>
      </c>
      <c r="G34">
        <f t="shared" si="0"/>
        <v>232.48022119999999</v>
      </c>
    </row>
    <row r="35" spans="1:7" x14ac:dyDescent="0.2">
      <c r="A35">
        <v>5</v>
      </c>
      <c r="B35" t="s">
        <v>19</v>
      </c>
      <c r="C35">
        <v>2.5</v>
      </c>
      <c r="D35">
        <v>1</v>
      </c>
      <c r="E35">
        <v>347.3</v>
      </c>
      <c r="F35" s="4">
        <v>3.5297787999999999</v>
      </c>
      <c r="G35">
        <f t="shared" si="0"/>
        <v>343.77022120000004</v>
      </c>
    </row>
    <row r="36" spans="1:7" x14ac:dyDescent="0.2">
      <c r="A36">
        <v>5</v>
      </c>
      <c r="B36" t="s">
        <v>19</v>
      </c>
      <c r="C36">
        <v>2.5</v>
      </c>
      <c r="D36">
        <v>2</v>
      </c>
      <c r="E36">
        <v>271.95</v>
      </c>
      <c r="F36" s="4">
        <v>3.5297787999999999</v>
      </c>
      <c r="G36">
        <f t="shared" si="0"/>
        <v>268.42022120000001</v>
      </c>
    </row>
    <row r="37" spans="1:7" x14ac:dyDescent="0.2">
      <c r="A37">
        <v>5</v>
      </c>
      <c r="B37" t="s">
        <v>19</v>
      </c>
      <c r="C37">
        <v>2.5</v>
      </c>
      <c r="D37">
        <v>3</v>
      </c>
      <c r="E37">
        <v>251.16</v>
      </c>
      <c r="F37" s="4">
        <v>3.5297787999999999</v>
      </c>
      <c r="G37">
        <f t="shared" si="0"/>
        <v>247.63022119999999</v>
      </c>
    </row>
    <row r="38" spans="1:7" x14ac:dyDescent="0.2">
      <c r="A38">
        <v>5</v>
      </c>
      <c r="B38" t="s">
        <v>19</v>
      </c>
      <c r="C38">
        <v>3.01</v>
      </c>
      <c r="D38">
        <v>1</v>
      </c>
      <c r="E38">
        <v>370.72</v>
      </c>
      <c r="F38" s="4">
        <v>3.5297787999999999</v>
      </c>
      <c r="G38">
        <f t="shared" si="0"/>
        <v>367.19022120000005</v>
      </c>
    </row>
    <row r="39" spans="1:7" x14ac:dyDescent="0.2">
      <c r="A39">
        <v>5</v>
      </c>
      <c r="B39" t="s">
        <v>19</v>
      </c>
      <c r="C39">
        <v>3</v>
      </c>
      <c r="D39">
        <v>2</v>
      </c>
      <c r="E39">
        <v>293.83999999999997</v>
      </c>
      <c r="F39" s="4">
        <v>3.5297787999999999</v>
      </c>
      <c r="G39">
        <f t="shared" si="0"/>
        <v>290.3102212</v>
      </c>
    </row>
    <row r="40" spans="1:7" x14ac:dyDescent="0.2">
      <c r="A40">
        <v>5</v>
      </c>
      <c r="B40" t="s">
        <v>19</v>
      </c>
      <c r="C40">
        <v>3.01</v>
      </c>
      <c r="D40">
        <v>3</v>
      </c>
      <c r="E40">
        <v>275.93</v>
      </c>
      <c r="F40" s="4">
        <v>3.5297787999999999</v>
      </c>
      <c r="G40">
        <f t="shared" si="0"/>
        <v>272.40022120000003</v>
      </c>
    </row>
    <row r="41" spans="1:7" x14ac:dyDescent="0.2">
      <c r="A41">
        <v>5</v>
      </c>
      <c r="B41" t="s">
        <v>19</v>
      </c>
      <c r="C41">
        <v>3.51</v>
      </c>
      <c r="D41">
        <v>1</v>
      </c>
      <c r="E41">
        <v>416.63</v>
      </c>
      <c r="F41" s="4">
        <v>3.5297787999999999</v>
      </c>
      <c r="G41">
        <f t="shared" si="0"/>
        <v>413.10022120000002</v>
      </c>
    </row>
    <row r="42" spans="1:7" x14ac:dyDescent="0.2">
      <c r="A42">
        <v>5</v>
      </c>
      <c r="B42" t="s">
        <v>19</v>
      </c>
      <c r="C42">
        <v>3.51</v>
      </c>
      <c r="D42">
        <v>2</v>
      </c>
      <c r="E42">
        <v>363.12</v>
      </c>
      <c r="F42" s="4">
        <v>3.5297787999999999</v>
      </c>
      <c r="G42">
        <f t="shared" si="0"/>
        <v>359.59022120000003</v>
      </c>
    </row>
    <row r="43" spans="1:7" x14ac:dyDescent="0.2">
      <c r="A43">
        <v>5</v>
      </c>
      <c r="B43" t="s">
        <v>19</v>
      </c>
      <c r="C43">
        <v>3.51</v>
      </c>
      <c r="D43">
        <v>3</v>
      </c>
      <c r="E43">
        <v>342.18</v>
      </c>
      <c r="F43" s="4">
        <v>3.5297787999999999</v>
      </c>
      <c r="G43">
        <f t="shared" si="0"/>
        <v>338.65022120000003</v>
      </c>
    </row>
    <row r="44" spans="1:7" x14ac:dyDescent="0.2">
      <c r="A44">
        <v>6</v>
      </c>
      <c r="B44" t="s">
        <v>20</v>
      </c>
      <c r="C44">
        <v>0.51</v>
      </c>
      <c r="D44">
        <v>1</v>
      </c>
      <c r="E44">
        <v>172.03</v>
      </c>
      <c r="F44" s="4">
        <v>5.6433976000000001</v>
      </c>
      <c r="G44">
        <f t="shared" si="0"/>
        <v>166.38660240000002</v>
      </c>
    </row>
    <row r="45" spans="1:7" x14ac:dyDescent="0.2">
      <c r="A45">
        <v>6</v>
      </c>
      <c r="B45" t="s">
        <v>20</v>
      </c>
      <c r="C45">
        <v>0.51</v>
      </c>
      <c r="D45">
        <v>2</v>
      </c>
      <c r="E45">
        <v>154.09</v>
      </c>
      <c r="F45" s="4">
        <v>5.6433976000000001</v>
      </c>
      <c r="G45">
        <f t="shared" si="0"/>
        <v>148.44660240000002</v>
      </c>
    </row>
    <row r="46" spans="1:7" x14ac:dyDescent="0.2">
      <c r="A46">
        <v>6</v>
      </c>
      <c r="B46" t="s">
        <v>20</v>
      </c>
      <c r="C46">
        <v>0.51</v>
      </c>
      <c r="D46">
        <v>3</v>
      </c>
      <c r="E46">
        <v>159.53</v>
      </c>
      <c r="F46" s="4">
        <v>5.6433976000000001</v>
      </c>
      <c r="G46">
        <f t="shared" si="0"/>
        <v>153.88660240000002</v>
      </c>
    </row>
    <row r="47" spans="1:7" x14ac:dyDescent="0.2">
      <c r="A47">
        <v>6</v>
      </c>
      <c r="B47" t="s">
        <v>20</v>
      </c>
      <c r="C47">
        <v>1.02</v>
      </c>
      <c r="D47">
        <v>1</v>
      </c>
      <c r="E47">
        <v>176.75</v>
      </c>
      <c r="F47" s="4">
        <v>5.6433976000000001</v>
      </c>
      <c r="G47">
        <f t="shared" si="0"/>
        <v>171.10660239999999</v>
      </c>
    </row>
    <row r="48" spans="1:7" x14ac:dyDescent="0.2">
      <c r="A48">
        <v>6</v>
      </c>
      <c r="B48" t="s">
        <v>20</v>
      </c>
      <c r="C48">
        <v>1.03</v>
      </c>
      <c r="D48">
        <v>2</v>
      </c>
      <c r="E48">
        <v>169.05</v>
      </c>
      <c r="F48" s="4">
        <v>5.6433976000000001</v>
      </c>
      <c r="G48">
        <f t="shared" si="0"/>
        <v>163.4066024</v>
      </c>
    </row>
    <row r="49" spans="1:7" x14ac:dyDescent="0.2">
      <c r="A49">
        <v>6</v>
      </c>
      <c r="B49" t="s">
        <v>20</v>
      </c>
      <c r="C49">
        <v>1.02</v>
      </c>
      <c r="D49">
        <v>3</v>
      </c>
      <c r="E49">
        <v>174.28</v>
      </c>
      <c r="F49" s="4">
        <v>5.6433976000000001</v>
      </c>
      <c r="G49">
        <f t="shared" si="0"/>
        <v>168.63660240000002</v>
      </c>
    </row>
    <row r="50" spans="1:7" x14ac:dyDescent="0.2">
      <c r="A50">
        <v>6</v>
      </c>
      <c r="B50" t="s">
        <v>20</v>
      </c>
      <c r="C50">
        <v>1.48</v>
      </c>
      <c r="D50">
        <v>1</v>
      </c>
      <c r="E50">
        <v>201.07</v>
      </c>
      <c r="F50" s="4">
        <v>5.6433976000000001</v>
      </c>
      <c r="G50">
        <f t="shared" si="0"/>
        <v>195.42660239999998</v>
      </c>
    </row>
    <row r="51" spans="1:7" x14ac:dyDescent="0.2">
      <c r="A51">
        <v>6</v>
      </c>
      <c r="B51" t="s">
        <v>20</v>
      </c>
      <c r="C51">
        <v>1.49</v>
      </c>
      <c r="D51">
        <v>2</v>
      </c>
      <c r="E51">
        <v>216.76</v>
      </c>
      <c r="F51" s="4">
        <v>5.6433976000000001</v>
      </c>
      <c r="G51">
        <f t="shared" si="0"/>
        <v>211.11660239999998</v>
      </c>
    </row>
    <row r="52" spans="1:7" x14ac:dyDescent="0.2">
      <c r="A52">
        <v>6</v>
      </c>
      <c r="B52" t="s">
        <v>20</v>
      </c>
      <c r="C52">
        <v>1.49</v>
      </c>
      <c r="D52">
        <v>3</v>
      </c>
      <c r="E52">
        <v>188.84</v>
      </c>
      <c r="F52" s="4">
        <v>5.6433976000000001</v>
      </c>
      <c r="G52">
        <f t="shared" si="0"/>
        <v>183.19660240000002</v>
      </c>
    </row>
    <row r="53" spans="1:7" x14ac:dyDescent="0.2">
      <c r="A53">
        <v>6</v>
      </c>
      <c r="B53" t="s">
        <v>20</v>
      </c>
      <c r="C53">
        <v>2</v>
      </c>
      <c r="D53">
        <v>1</v>
      </c>
      <c r="E53">
        <v>243.47</v>
      </c>
      <c r="F53" s="4">
        <v>5.6433976000000001</v>
      </c>
      <c r="G53">
        <f t="shared" si="0"/>
        <v>237.82660240000001</v>
      </c>
    </row>
    <row r="54" spans="1:7" x14ac:dyDescent="0.2">
      <c r="A54">
        <v>6</v>
      </c>
      <c r="B54" t="s">
        <v>20</v>
      </c>
      <c r="C54">
        <v>2</v>
      </c>
      <c r="D54">
        <v>2</v>
      </c>
      <c r="E54">
        <v>246.25</v>
      </c>
      <c r="F54" s="4">
        <v>5.6433976000000001</v>
      </c>
      <c r="G54">
        <f t="shared" si="0"/>
        <v>240.60660239999999</v>
      </c>
    </row>
    <row r="55" spans="1:7" x14ac:dyDescent="0.2">
      <c r="A55">
        <v>6</v>
      </c>
      <c r="B55" t="s">
        <v>20</v>
      </c>
      <c r="C55">
        <v>2</v>
      </c>
      <c r="D55">
        <v>3</v>
      </c>
      <c r="E55">
        <v>228.59</v>
      </c>
      <c r="F55" s="4">
        <v>5.6433976000000001</v>
      </c>
      <c r="G55">
        <f t="shared" si="0"/>
        <v>222.94660240000002</v>
      </c>
    </row>
    <row r="56" spans="1:7" x14ac:dyDescent="0.2">
      <c r="A56">
        <v>6</v>
      </c>
      <c r="B56" t="s">
        <v>20</v>
      </c>
      <c r="C56" s="1">
        <v>2.48</v>
      </c>
      <c r="D56">
        <v>1</v>
      </c>
      <c r="E56" s="1">
        <v>283.89999999999998</v>
      </c>
      <c r="F56" s="4">
        <v>5.6433976000000001</v>
      </c>
      <c r="G56">
        <f t="shared" si="0"/>
        <v>278.25660239999996</v>
      </c>
    </row>
    <row r="57" spans="1:7" x14ac:dyDescent="0.2">
      <c r="A57">
        <v>6</v>
      </c>
      <c r="B57" t="s">
        <v>20</v>
      </c>
      <c r="C57">
        <v>2.48</v>
      </c>
      <c r="D57">
        <v>2</v>
      </c>
      <c r="E57">
        <v>268.62</v>
      </c>
      <c r="F57" s="4">
        <v>5.6433976000000001</v>
      </c>
      <c r="G57">
        <f t="shared" si="0"/>
        <v>262.97660239999999</v>
      </c>
    </row>
    <row r="58" spans="1:7" x14ac:dyDescent="0.2">
      <c r="A58">
        <v>6</v>
      </c>
      <c r="B58" t="s">
        <v>20</v>
      </c>
      <c r="C58">
        <v>2.48</v>
      </c>
      <c r="D58">
        <v>3</v>
      </c>
      <c r="E58">
        <v>277.69</v>
      </c>
      <c r="F58" s="4">
        <v>5.6433976000000001</v>
      </c>
      <c r="G58">
        <f t="shared" si="0"/>
        <v>272.04660239999998</v>
      </c>
    </row>
    <row r="59" spans="1:7" x14ac:dyDescent="0.2">
      <c r="A59">
        <v>6</v>
      </c>
      <c r="B59" t="s">
        <v>20</v>
      </c>
      <c r="C59">
        <v>3.04</v>
      </c>
      <c r="D59">
        <v>1</v>
      </c>
      <c r="E59">
        <v>329.48</v>
      </c>
      <c r="F59" s="4">
        <v>5.6433976000000001</v>
      </c>
      <c r="G59">
        <f t="shared" si="0"/>
        <v>323.8366024</v>
      </c>
    </row>
    <row r="60" spans="1:7" x14ac:dyDescent="0.2">
      <c r="A60">
        <v>6</v>
      </c>
      <c r="B60" t="s">
        <v>20</v>
      </c>
      <c r="C60">
        <v>3.04</v>
      </c>
      <c r="D60">
        <v>2</v>
      </c>
      <c r="E60">
        <v>317.74</v>
      </c>
      <c r="F60" s="4">
        <v>5.6433976000000001</v>
      </c>
      <c r="G60">
        <f t="shared" si="0"/>
        <v>312.09660239999999</v>
      </c>
    </row>
    <row r="61" spans="1:7" x14ac:dyDescent="0.2">
      <c r="A61">
        <v>6</v>
      </c>
      <c r="B61" t="s">
        <v>20</v>
      </c>
      <c r="C61">
        <v>3.04</v>
      </c>
      <c r="D61">
        <v>3</v>
      </c>
      <c r="E61">
        <v>317.27</v>
      </c>
      <c r="F61" s="4">
        <v>5.6433976000000001</v>
      </c>
      <c r="G61">
        <f t="shared" si="0"/>
        <v>311.62660239999997</v>
      </c>
    </row>
    <row r="62" spans="1:7" x14ac:dyDescent="0.2">
      <c r="A62">
        <v>6</v>
      </c>
      <c r="B62" t="s">
        <v>20</v>
      </c>
      <c r="C62">
        <v>3.52</v>
      </c>
      <c r="D62">
        <v>1</v>
      </c>
      <c r="E62">
        <v>468.31</v>
      </c>
      <c r="F62" s="4">
        <v>5.6433976000000001</v>
      </c>
      <c r="G62">
        <f t="shared" si="0"/>
        <v>462.66660239999999</v>
      </c>
    </row>
    <row r="63" spans="1:7" x14ac:dyDescent="0.2">
      <c r="A63">
        <v>6</v>
      </c>
      <c r="B63" t="s">
        <v>20</v>
      </c>
      <c r="C63">
        <v>3.52</v>
      </c>
      <c r="D63">
        <v>2</v>
      </c>
      <c r="E63">
        <v>400.62</v>
      </c>
      <c r="F63" s="4">
        <v>5.6433976000000001</v>
      </c>
      <c r="G63">
        <f t="shared" si="0"/>
        <v>394.97660239999999</v>
      </c>
    </row>
    <row r="64" spans="1:7" x14ac:dyDescent="0.2">
      <c r="A64">
        <v>6</v>
      </c>
      <c r="B64" t="s">
        <v>20</v>
      </c>
      <c r="C64">
        <v>3.52</v>
      </c>
      <c r="D64">
        <v>3</v>
      </c>
      <c r="E64">
        <v>391.72</v>
      </c>
      <c r="F64" s="4">
        <v>5.6433976000000001</v>
      </c>
      <c r="G64">
        <f t="shared" si="0"/>
        <v>386.07660240000001</v>
      </c>
    </row>
    <row r="65" spans="1:7" x14ac:dyDescent="0.2">
      <c r="A65">
        <v>6</v>
      </c>
      <c r="B65" t="s">
        <v>19</v>
      </c>
      <c r="C65" s="1">
        <v>0.52092178899999997</v>
      </c>
      <c r="D65">
        <v>1</v>
      </c>
      <c r="E65">
        <v>167.63</v>
      </c>
      <c r="F65" s="4">
        <v>5.0025852000000004</v>
      </c>
      <c r="G65">
        <f t="shared" si="0"/>
        <v>162.6274148</v>
      </c>
    </row>
    <row r="66" spans="1:7" x14ac:dyDescent="0.2">
      <c r="A66">
        <v>6</v>
      </c>
      <c r="B66" t="s">
        <v>19</v>
      </c>
      <c r="C66" s="1">
        <v>0.52092178899999997</v>
      </c>
      <c r="D66">
        <v>2</v>
      </c>
      <c r="E66">
        <v>136.06</v>
      </c>
      <c r="F66" s="4">
        <v>5.0025852000000004</v>
      </c>
      <c r="G66">
        <f t="shared" si="0"/>
        <v>131.0574148</v>
      </c>
    </row>
    <row r="67" spans="1:7" x14ac:dyDescent="0.2">
      <c r="A67">
        <v>6</v>
      </c>
      <c r="B67" t="s">
        <v>19</v>
      </c>
      <c r="C67" s="1">
        <v>0.52092178899999997</v>
      </c>
      <c r="D67">
        <v>3</v>
      </c>
      <c r="E67">
        <v>168.84</v>
      </c>
      <c r="F67" s="4">
        <v>5.0025852000000004</v>
      </c>
      <c r="G67">
        <f t="shared" ref="G67:G130" si="1">E67-F67</f>
        <v>163.8374148</v>
      </c>
    </row>
    <row r="68" spans="1:7" x14ac:dyDescent="0.2">
      <c r="A68">
        <v>6</v>
      </c>
      <c r="B68" t="s">
        <v>19</v>
      </c>
      <c r="C68" s="1">
        <v>0.96451147599999998</v>
      </c>
      <c r="D68">
        <v>1</v>
      </c>
      <c r="E68">
        <v>187.52</v>
      </c>
      <c r="F68" s="4">
        <v>5.0025852000000004</v>
      </c>
      <c r="G68">
        <f t="shared" si="1"/>
        <v>182.51741480000001</v>
      </c>
    </row>
    <row r="69" spans="1:7" x14ac:dyDescent="0.2">
      <c r="A69">
        <v>6</v>
      </c>
      <c r="B69" t="s">
        <v>19</v>
      </c>
      <c r="C69" s="1">
        <v>0.96528834100000005</v>
      </c>
      <c r="D69">
        <v>2</v>
      </c>
      <c r="E69">
        <v>168.24</v>
      </c>
      <c r="F69" s="4">
        <v>5.0025852000000004</v>
      </c>
      <c r="G69">
        <f t="shared" si="1"/>
        <v>163.23741480000001</v>
      </c>
    </row>
    <row r="70" spans="1:7" x14ac:dyDescent="0.2">
      <c r="A70">
        <v>6</v>
      </c>
      <c r="B70" t="s">
        <v>19</v>
      </c>
      <c r="C70" s="1">
        <v>0.96373461199999999</v>
      </c>
      <c r="D70">
        <v>3</v>
      </c>
      <c r="E70">
        <v>170.47</v>
      </c>
      <c r="F70" s="4">
        <v>5.0025852000000004</v>
      </c>
      <c r="G70">
        <f t="shared" si="1"/>
        <v>165.4674148</v>
      </c>
    </row>
    <row r="71" spans="1:7" x14ac:dyDescent="0.2">
      <c r="A71">
        <v>6</v>
      </c>
      <c r="B71" t="s">
        <v>19</v>
      </c>
      <c r="C71" s="1">
        <v>1.411208622</v>
      </c>
      <c r="D71">
        <v>1</v>
      </c>
      <c r="E71">
        <v>164.62</v>
      </c>
      <c r="F71" s="4">
        <v>5.0025852000000004</v>
      </c>
      <c r="G71">
        <f t="shared" si="1"/>
        <v>159.61741480000001</v>
      </c>
    </row>
    <row r="72" spans="1:7" x14ac:dyDescent="0.2">
      <c r="A72">
        <v>6</v>
      </c>
      <c r="B72" t="s">
        <v>19</v>
      </c>
      <c r="C72" s="1">
        <v>1.413539216</v>
      </c>
      <c r="D72">
        <v>2</v>
      </c>
      <c r="E72">
        <v>179.16</v>
      </c>
      <c r="F72" s="4">
        <v>5.0025852000000004</v>
      </c>
      <c r="G72">
        <f t="shared" si="1"/>
        <v>174.1574148</v>
      </c>
    </row>
    <row r="73" spans="1:7" x14ac:dyDescent="0.2">
      <c r="A73">
        <v>6</v>
      </c>
      <c r="B73" t="s">
        <v>19</v>
      </c>
      <c r="C73" s="1">
        <v>1.412762351</v>
      </c>
      <c r="D73">
        <v>3</v>
      </c>
      <c r="E73">
        <v>185.31</v>
      </c>
      <c r="F73" s="4">
        <v>5.0025852000000004</v>
      </c>
      <c r="G73">
        <f t="shared" si="1"/>
        <v>180.3074148</v>
      </c>
    </row>
    <row r="74" spans="1:7" x14ac:dyDescent="0.2">
      <c r="A74">
        <v>6</v>
      </c>
      <c r="B74" t="s">
        <v>19</v>
      </c>
      <c r="C74" s="1">
        <v>1.8726661959999999</v>
      </c>
      <c r="D74">
        <v>1</v>
      </c>
      <c r="E74">
        <v>195.05</v>
      </c>
      <c r="F74" s="4">
        <v>5.0025852000000004</v>
      </c>
      <c r="G74">
        <f t="shared" si="1"/>
        <v>190.04741480000001</v>
      </c>
    </row>
    <row r="75" spans="1:7" x14ac:dyDescent="0.2">
      <c r="A75">
        <v>6</v>
      </c>
      <c r="B75" t="s">
        <v>19</v>
      </c>
      <c r="C75" s="1">
        <v>1.871889331</v>
      </c>
      <c r="D75">
        <v>2</v>
      </c>
      <c r="E75">
        <v>206.84</v>
      </c>
      <c r="F75" s="4">
        <v>5.0025852000000004</v>
      </c>
      <c r="G75">
        <f t="shared" si="1"/>
        <v>201.8374148</v>
      </c>
    </row>
    <row r="76" spans="1:7" x14ac:dyDescent="0.2">
      <c r="A76">
        <v>6</v>
      </c>
      <c r="B76" t="s">
        <v>19</v>
      </c>
      <c r="C76" s="1">
        <v>1.8680050079999999</v>
      </c>
      <c r="D76">
        <v>3</v>
      </c>
      <c r="E76">
        <v>210.04</v>
      </c>
      <c r="F76" s="4">
        <v>5.0025852000000004</v>
      </c>
      <c r="G76">
        <f t="shared" si="1"/>
        <v>205.03741479999999</v>
      </c>
    </row>
    <row r="77" spans="1:7" x14ac:dyDescent="0.2">
      <c r="A77">
        <v>6</v>
      </c>
      <c r="B77" t="s">
        <v>19</v>
      </c>
      <c r="C77" s="1">
        <v>2.3341237690000001</v>
      </c>
      <c r="D77">
        <v>1</v>
      </c>
      <c r="E77">
        <v>248.24</v>
      </c>
      <c r="F77" s="4">
        <v>5.0025852000000004</v>
      </c>
      <c r="G77">
        <f t="shared" si="1"/>
        <v>243.23741480000001</v>
      </c>
    </row>
    <row r="78" spans="1:7" x14ac:dyDescent="0.2">
      <c r="A78">
        <v>6</v>
      </c>
      <c r="B78" t="s">
        <v>19</v>
      </c>
      <c r="C78" s="1">
        <v>2.3356774979999999</v>
      </c>
      <c r="D78">
        <v>2</v>
      </c>
      <c r="E78">
        <v>243.77</v>
      </c>
      <c r="F78" s="4">
        <v>5.0025852000000004</v>
      </c>
      <c r="G78">
        <f t="shared" si="1"/>
        <v>238.76741480000001</v>
      </c>
    </row>
    <row r="79" spans="1:7" x14ac:dyDescent="0.2">
      <c r="A79">
        <v>6</v>
      </c>
      <c r="B79" t="s">
        <v>19</v>
      </c>
      <c r="C79" s="1">
        <v>2.3341237690000001</v>
      </c>
      <c r="D79">
        <v>3</v>
      </c>
      <c r="E79">
        <v>261.64999999999998</v>
      </c>
      <c r="F79" s="4">
        <v>5.0025852000000004</v>
      </c>
      <c r="G79">
        <f t="shared" si="1"/>
        <v>256.64741479999998</v>
      </c>
    </row>
    <row r="80" spans="1:7" x14ac:dyDescent="0.2">
      <c r="A80">
        <v>6</v>
      </c>
      <c r="B80" t="s">
        <v>19</v>
      </c>
      <c r="C80" s="1">
        <v>2.7660604869999998</v>
      </c>
      <c r="D80">
        <v>1</v>
      </c>
      <c r="E80">
        <v>298.55</v>
      </c>
      <c r="F80" s="4">
        <v>5.0025852000000004</v>
      </c>
      <c r="G80">
        <f t="shared" si="1"/>
        <v>293.54741480000001</v>
      </c>
    </row>
    <row r="81" spans="1:7" x14ac:dyDescent="0.2">
      <c r="A81">
        <v>6</v>
      </c>
      <c r="B81" t="s">
        <v>19</v>
      </c>
      <c r="C81" s="1">
        <v>2.7660604869999998</v>
      </c>
      <c r="D81">
        <v>2</v>
      </c>
      <c r="E81">
        <v>293.42</v>
      </c>
      <c r="F81" s="4">
        <v>5.0025852000000004</v>
      </c>
      <c r="G81">
        <f t="shared" si="1"/>
        <v>288.41741480000002</v>
      </c>
    </row>
    <row r="82" spans="1:7" x14ac:dyDescent="0.2">
      <c r="A82">
        <v>6</v>
      </c>
      <c r="B82" t="s">
        <v>19</v>
      </c>
      <c r="C82" s="1">
        <v>2.7660604869999998</v>
      </c>
      <c r="D82">
        <v>3</v>
      </c>
      <c r="E82">
        <v>302.27</v>
      </c>
      <c r="F82" s="4">
        <v>5.0025852000000004</v>
      </c>
      <c r="G82">
        <f t="shared" si="1"/>
        <v>297.26741479999998</v>
      </c>
    </row>
    <row r="83" spans="1:7" x14ac:dyDescent="0.2">
      <c r="A83">
        <v>6</v>
      </c>
      <c r="B83" t="s">
        <v>19</v>
      </c>
      <c r="C83" s="1">
        <v>3.2150882269999999</v>
      </c>
      <c r="D83">
        <v>1</v>
      </c>
      <c r="E83">
        <v>337.91</v>
      </c>
      <c r="F83" s="4">
        <v>5.0025852000000004</v>
      </c>
      <c r="G83">
        <f t="shared" si="1"/>
        <v>332.90741480000003</v>
      </c>
    </row>
    <row r="84" spans="1:7" x14ac:dyDescent="0.2">
      <c r="A84">
        <v>6</v>
      </c>
      <c r="B84" t="s">
        <v>19</v>
      </c>
      <c r="C84" s="1">
        <v>3.2166419560000001</v>
      </c>
      <c r="D84">
        <v>2</v>
      </c>
      <c r="E84">
        <v>319.87</v>
      </c>
      <c r="F84" s="4">
        <v>5.0025852000000004</v>
      </c>
      <c r="G84">
        <f t="shared" si="1"/>
        <v>314.86741480000001</v>
      </c>
    </row>
    <row r="85" spans="1:7" x14ac:dyDescent="0.2">
      <c r="A85">
        <v>6</v>
      </c>
      <c r="B85" t="s">
        <v>19</v>
      </c>
      <c r="C85" s="1">
        <v>3.215865092</v>
      </c>
      <c r="D85">
        <v>3</v>
      </c>
      <c r="E85">
        <v>324.08</v>
      </c>
      <c r="F85" s="4">
        <v>5.0025852000000004</v>
      </c>
      <c r="G85">
        <f t="shared" si="1"/>
        <v>319.07741479999999</v>
      </c>
    </row>
    <row r="86" spans="1:7" x14ac:dyDescent="0.2">
      <c r="A86">
        <v>6</v>
      </c>
      <c r="B86" t="s">
        <v>19</v>
      </c>
      <c r="C86" s="1">
        <v>3.6944136859999999</v>
      </c>
      <c r="D86">
        <v>1</v>
      </c>
      <c r="E86">
        <v>419.84</v>
      </c>
      <c r="F86" s="4">
        <v>5.0025852000000004</v>
      </c>
      <c r="G86">
        <f t="shared" si="1"/>
        <v>414.83741479999998</v>
      </c>
    </row>
    <row r="87" spans="1:7" x14ac:dyDescent="0.2">
      <c r="A87">
        <v>9</v>
      </c>
      <c r="B87" t="s">
        <v>20</v>
      </c>
      <c r="C87">
        <v>0.56999999999999995</v>
      </c>
      <c r="D87">
        <v>1</v>
      </c>
      <c r="E87">
        <v>114.85</v>
      </c>
      <c r="F87" s="4">
        <v>3.8944399999999999</v>
      </c>
      <c r="G87">
        <f t="shared" si="1"/>
        <v>110.95555999999999</v>
      </c>
    </row>
    <row r="88" spans="1:7" x14ac:dyDescent="0.2">
      <c r="A88">
        <v>9</v>
      </c>
      <c r="B88" t="s">
        <v>20</v>
      </c>
      <c r="C88">
        <v>0.52</v>
      </c>
      <c r="D88">
        <v>2</v>
      </c>
      <c r="E88">
        <v>116.03</v>
      </c>
      <c r="F88" s="4">
        <v>3.8944399999999999</v>
      </c>
      <c r="G88">
        <f t="shared" si="1"/>
        <v>112.13556</v>
      </c>
    </row>
    <row r="89" spans="1:7" x14ac:dyDescent="0.2">
      <c r="A89">
        <v>9</v>
      </c>
      <c r="B89" t="s">
        <v>20</v>
      </c>
      <c r="C89">
        <v>0.53</v>
      </c>
      <c r="D89">
        <v>3</v>
      </c>
      <c r="E89">
        <v>119.4</v>
      </c>
      <c r="F89" s="4">
        <v>3.8944399999999999</v>
      </c>
      <c r="G89">
        <f t="shared" si="1"/>
        <v>115.50556</v>
      </c>
    </row>
    <row r="90" spans="1:7" x14ac:dyDescent="0.2">
      <c r="A90">
        <v>9</v>
      </c>
      <c r="B90" t="s">
        <v>20</v>
      </c>
      <c r="C90">
        <v>1.01</v>
      </c>
      <c r="D90">
        <v>1</v>
      </c>
      <c r="E90">
        <v>132.62</v>
      </c>
      <c r="F90" s="4">
        <v>3.8944399999999999</v>
      </c>
      <c r="G90">
        <f t="shared" si="1"/>
        <v>128.72556</v>
      </c>
    </row>
    <row r="91" spans="1:7" x14ac:dyDescent="0.2">
      <c r="A91">
        <v>9</v>
      </c>
      <c r="B91" t="s">
        <v>20</v>
      </c>
      <c r="C91">
        <v>1.01</v>
      </c>
      <c r="D91">
        <v>2</v>
      </c>
      <c r="E91">
        <v>127.43</v>
      </c>
      <c r="F91" s="4">
        <v>3.8944399999999999</v>
      </c>
      <c r="G91">
        <f t="shared" si="1"/>
        <v>123.53556</v>
      </c>
    </row>
    <row r="92" spans="1:7" x14ac:dyDescent="0.2">
      <c r="A92">
        <v>9</v>
      </c>
      <c r="B92" t="s">
        <v>20</v>
      </c>
      <c r="C92">
        <v>1.01</v>
      </c>
      <c r="D92">
        <v>3</v>
      </c>
      <c r="E92">
        <v>122.94</v>
      </c>
      <c r="F92" s="4">
        <v>3.8944399999999999</v>
      </c>
      <c r="G92">
        <f t="shared" si="1"/>
        <v>119.04555999999999</v>
      </c>
    </row>
    <row r="93" spans="1:7" x14ac:dyDescent="0.2">
      <c r="A93">
        <v>9</v>
      </c>
      <c r="B93" t="s">
        <v>20</v>
      </c>
      <c r="C93">
        <v>1.5</v>
      </c>
      <c r="D93">
        <v>1</v>
      </c>
      <c r="E93">
        <v>140.44</v>
      </c>
      <c r="F93" s="4">
        <v>3.8944399999999999</v>
      </c>
      <c r="G93">
        <f t="shared" si="1"/>
        <v>136.54555999999999</v>
      </c>
    </row>
    <row r="94" spans="1:7" x14ac:dyDescent="0.2">
      <c r="A94">
        <v>9</v>
      </c>
      <c r="B94" t="s">
        <v>20</v>
      </c>
      <c r="C94">
        <v>1.5</v>
      </c>
      <c r="D94">
        <v>2</v>
      </c>
      <c r="E94">
        <v>134.72999999999999</v>
      </c>
      <c r="F94" s="4">
        <v>3.8944399999999999</v>
      </c>
      <c r="G94">
        <f t="shared" si="1"/>
        <v>130.83555999999999</v>
      </c>
    </row>
    <row r="95" spans="1:7" x14ac:dyDescent="0.2">
      <c r="A95">
        <v>9</v>
      </c>
      <c r="B95" t="s">
        <v>20</v>
      </c>
      <c r="C95">
        <v>1.51</v>
      </c>
      <c r="D95">
        <v>3</v>
      </c>
      <c r="E95">
        <v>143.75</v>
      </c>
      <c r="F95" s="4">
        <v>3.8944399999999999</v>
      </c>
      <c r="G95">
        <f t="shared" si="1"/>
        <v>139.85556</v>
      </c>
    </row>
    <row r="96" spans="1:7" x14ac:dyDescent="0.2">
      <c r="A96">
        <v>9</v>
      </c>
      <c r="B96" t="s">
        <v>20</v>
      </c>
      <c r="C96">
        <v>2.04</v>
      </c>
      <c r="D96">
        <v>1</v>
      </c>
      <c r="E96">
        <v>150.54</v>
      </c>
      <c r="F96" s="4">
        <v>3.8944399999999999</v>
      </c>
      <c r="G96">
        <f t="shared" si="1"/>
        <v>146.64555999999999</v>
      </c>
    </row>
    <row r="97" spans="1:7" x14ac:dyDescent="0.2">
      <c r="A97">
        <v>9</v>
      </c>
      <c r="B97" t="s">
        <v>20</v>
      </c>
      <c r="C97">
        <v>2.04</v>
      </c>
      <c r="D97">
        <v>2</v>
      </c>
      <c r="E97">
        <v>167.98</v>
      </c>
      <c r="F97" s="4">
        <v>3.8944399999999999</v>
      </c>
      <c r="G97">
        <f t="shared" si="1"/>
        <v>164.08555999999999</v>
      </c>
    </row>
    <row r="98" spans="1:7" x14ac:dyDescent="0.2">
      <c r="A98">
        <v>9</v>
      </c>
      <c r="B98" t="s">
        <v>20</v>
      </c>
      <c r="C98">
        <v>2.04</v>
      </c>
      <c r="D98">
        <v>3</v>
      </c>
      <c r="E98">
        <v>164.84</v>
      </c>
      <c r="F98" s="4">
        <v>3.8944399999999999</v>
      </c>
      <c r="G98">
        <f t="shared" si="1"/>
        <v>160.94556</v>
      </c>
    </row>
    <row r="99" spans="1:7" x14ac:dyDescent="0.2">
      <c r="A99">
        <v>9</v>
      </c>
      <c r="B99" t="s">
        <v>20</v>
      </c>
      <c r="C99">
        <v>2.52</v>
      </c>
      <c r="D99">
        <v>1</v>
      </c>
      <c r="E99">
        <v>183.25</v>
      </c>
      <c r="F99" s="4">
        <v>3.8944399999999999</v>
      </c>
      <c r="G99">
        <f t="shared" si="1"/>
        <v>179.35556</v>
      </c>
    </row>
    <row r="100" spans="1:7" x14ac:dyDescent="0.2">
      <c r="A100">
        <v>9</v>
      </c>
      <c r="B100" t="s">
        <v>20</v>
      </c>
      <c r="C100">
        <v>2.52</v>
      </c>
      <c r="D100">
        <v>2</v>
      </c>
      <c r="E100">
        <v>185.3</v>
      </c>
      <c r="F100" s="4">
        <v>3.8944399999999999</v>
      </c>
      <c r="G100">
        <f t="shared" si="1"/>
        <v>181.40556000000001</v>
      </c>
    </row>
    <row r="101" spans="1:7" x14ac:dyDescent="0.2">
      <c r="A101">
        <v>9</v>
      </c>
      <c r="B101" t="s">
        <v>20</v>
      </c>
      <c r="C101">
        <v>2.52</v>
      </c>
      <c r="D101">
        <v>3</v>
      </c>
      <c r="E101">
        <v>193.97</v>
      </c>
      <c r="F101" s="4">
        <v>3.8944399999999999</v>
      </c>
      <c r="G101">
        <f t="shared" si="1"/>
        <v>190.07556</v>
      </c>
    </row>
    <row r="102" spans="1:7" x14ac:dyDescent="0.2">
      <c r="A102">
        <v>9</v>
      </c>
      <c r="B102" t="s">
        <v>20</v>
      </c>
      <c r="C102">
        <v>3.03</v>
      </c>
      <c r="D102">
        <v>1</v>
      </c>
      <c r="E102">
        <v>223.3</v>
      </c>
      <c r="F102" s="4">
        <v>3.8944399999999999</v>
      </c>
      <c r="G102">
        <f t="shared" si="1"/>
        <v>219.40556000000001</v>
      </c>
    </row>
    <row r="103" spans="1:7" x14ac:dyDescent="0.2">
      <c r="A103">
        <v>9</v>
      </c>
      <c r="B103" t="s">
        <v>20</v>
      </c>
      <c r="C103">
        <v>3.03</v>
      </c>
      <c r="D103">
        <v>2</v>
      </c>
      <c r="E103">
        <v>215.32</v>
      </c>
      <c r="F103" s="4">
        <v>3.8944399999999999</v>
      </c>
      <c r="G103">
        <f t="shared" si="1"/>
        <v>211.42555999999999</v>
      </c>
    </row>
    <row r="104" spans="1:7" x14ac:dyDescent="0.2">
      <c r="A104">
        <v>9</v>
      </c>
      <c r="B104" t="s">
        <v>20</v>
      </c>
      <c r="C104">
        <v>3.03</v>
      </c>
      <c r="D104">
        <v>3</v>
      </c>
      <c r="E104">
        <v>203.43</v>
      </c>
      <c r="F104" s="4">
        <v>3.8944399999999999</v>
      </c>
      <c r="G104">
        <f t="shared" si="1"/>
        <v>199.53556</v>
      </c>
    </row>
    <row r="105" spans="1:7" x14ac:dyDescent="0.2">
      <c r="A105">
        <v>9</v>
      </c>
      <c r="B105" t="s">
        <v>20</v>
      </c>
      <c r="C105">
        <v>3.49</v>
      </c>
      <c r="D105">
        <v>1</v>
      </c>
      <c r="E105">
        <v>267.14</v>
      </c>
      <c r="F105" s="4">
        <v>3.8944399999999999</v>
      </c>
      <c r="G105">
        <f t="shared" si="1"/>
        <v>263.24556000000001</v>
      </c>
    </row>
    <row r="106" spans="1:7" x14ac:dyDescent="0.2">
      <c r="A106">
        <v>9</v>
      </c>
      <c r="B106" t="s">
        <v>20</v>
      </c>
      <c r="C106">
        <v>3.49</v>
      </c>
      <c r="D106">
        <v>2</v>
      </c>
      <c r="E106">
        <v>256.92</v>
      </c>
      <c r="F106" s="4">
        <v>3.8944399999999999</v>
      </c>
      <c r="G106">
        <f t="shared" si="1"/>
        <v>253.02556000000001</v>
      </c>
    </row>
    <row r="107" spans="1:7" x14ac:dyDescent="0.2">
      <c r="A107">
        <v>9</v>
      </c>
      <c r="B107" t="s">
        <v>20</v>
      </c>
      <c r="C107">
        <v>3.49</v>
      </c>
      <c r="D107">
        <v>3</v>
      </c>
      <c r="E107">
        <v>305.56</v>
      </c>
      <c r="F107" s="4">
        <v>3.8944399999999999</v>
      </c>
      <c r="G107">
        <f t="shared" si="1"/>
        <v>301.66556000000003</v>
      </c>
    </row>
    <row r="108" spans="1:7" x14ac:dyDescent="0.2">
      <c r="A108">
        <v>9</v>
      </c>
      <c r="B108" t="s">
        <v>20</v>
      </c>
      <c r="C108">
        <v>3.99</v>
      </c>
      <c r="D108">
        <v>1</v>
      </c>
      <c r="E108">
        <v>341.17</v>
      </c>
      <c r="F108" s="4">
        <v>3.8944399999999999</v>
      </c>
      <c r="G108">
        <f t="shared" si="1"/>
        <v>337.27556000000004</v>
      </c>
    </row>
    <row r="109" spans="1:7" x14ac:dyDescent="0.2">
      <c r="A109">
        <v>9</v>
      </c>
      <c r="B109" t="s">
        <v>20</v>
      </c>
      <c r="C109">
        <v>3.99</v>
      </c>
      <c r="D109">
        <v>2</v>
      </c>
      <c r="E109">
        <v>339.47</v>
      </c>
      <c r="F109" s="4">
        <v>3.8944399999999999</v>
      </c>
      <c r="G109">
        <f t="shared" si="1"/>
        <v>335.57556000000005</v>
      </c>
    </row>
    <row r="110" spans="1:7" x14ac:dyDescent="0.2">
      <c r="A110">
        <v>9</v>
      </c>
      <c r="B110" t="s">
        <v>20</v>
      </c>
      <c r="C110">
        <v>3.99</v>
      </c>
      <c r="D110">
        <v>3</v>
      </c>
      <c r="E110">
        <v>326.33999999999997</v>
      </c>
      <c r="F110" s="4">
        <v>3.8944399999999999</v>
      </c>
      <c r="G110">
        <f t="shared" si="1"/>
        <v>322.44556</v>
      </c>
    </row>
    <row r="111" spans="1:7" x14ac:dyDescent="0.2">
      <c r="A111">
        <v>9</v>
      </c>
      <c r="B111" t="s">
        <v>20</v>
      </c>
      <c r="C111">
        <v>4.49</v>
      </c>
      <c r="D111">
        <v>1</v>
      </c>
      <c r="E111">
        <v>462.71</v>
      </c>
      <c r="F111" s="4">
        <v>3.8944399999999999</v>
      </c>
      <c r="G111">
        <f t="shared" si="1"/>
        <v>458.81556</v>
      </c>
    </row>
    <row r="112" spans="1:7" x14ac:dyDescent="0.2">
      <c r="A112">
        <v>9</v>
      </c>
      <c r="B112" t="s">
        <v>20</v>
      </c>
      <c r="C112">
        <v>4.49</v>
      </c>
      <c r="D112">
        <v>2</v>
      </c>
      <c r="E112">
        <v>391.69</v>
      </c>
      <c r="F112" s="4">
        <v>3.8944399999999999</v>
      </c>
      <c r="G112">
        <f t="shared" si="1"/>
        <v>387.79556000000002</v>
      </c>
    </row>
    <row r="113" spans="1:7" x14ac:dyDescent="0.2">
      <c r="A113">
        <v>9</v>
      </c>
      <c r="B113" t="s">
        <v>19</v>
      </c>
      <c r="C113">
        <v>0.52</v>
      </c>
      <c r="D113">
        <v>1</v>
      </c>
      <c r="E113">
        <v>128.94999999999999</v>
      </c>
      <c r="F113" s="4">
        <v>3.6997179999999998</v>
      </c>
      <c r="G113">
        <f t="shared" si="1"/>
        <v>125.25028199999998</v>
      </c>
    </row>
    <row r="114" spans="1:7" x14ac:dyDescent="0.2">
      <c r="A114">
        <v>9</v>
      </c>
      <c r="B114" t="s">
        <v>19</v>
      </c>
      <c r="C114">
        <v>0.52</v>
      </c>
      <c r="D114">
        <v>2</v>
      </c>
      <c r="E114">
        <v>130.58000000000001</v>
      </c>
      <c r="F114" s="4">
        <v>3.6997179999999998</v>
      </c>
      <c r="G114">
        <f t="shared" si="1"/>
        <v>126.88028200000001</v>
      </c>
    </row>
    <row r="115" spans="1:7" x14ac:dyDescent="0.2">
      <c r="A115">
        <v>9</v>
      </c>
      <c r="B115" t="s">
        <v>19</v>
      </c>
      <c r="C115">
        <v>0.53</v>
      </c>
      <c r="D115">
        <v>3</v>
      </c>
      <c r="E115">
        <v>131.54</v>
      </c>
      <c r="F115" s="4">
        <v>3.6997179999999998</v>
      </c>
      <c r="G115">
        <f t="shared" si="1"/>
        <v>127.84028199999999</v>
      </c>
    </row>
    <row r="116" spans="1:7" x14ac:dyDescent="0.2">
      <c r="A116">
        <v>9</v>
      </c>
      <c r="B116" t="s">
        <v>19</v>
      </c>
      <c r="C116">
        <v>1.01</v>
      </c>
      <c r="D116">
        <v>1</v>
      </c>
      <c r="E116">
        <v>118.51</v>
      </c>
      <c r="F116" s="4">
        <v>3.6997179999999998</v>
      </c>
      <c r="G116">
        <f t="shared" si="1"/>
        <v>114.810282</v>
      </c>
    </row>
    <row r="117" spans="1:7" x14ac:dyDescent="0.2">
      <c r="A117">
        <v>9</v>
      </c>
      <c r="B117" t="s">
        <v>19</v>
      </c>
      <c r="C117">
        <v>1.01</v>
      </c>
      <c r="D117">
        <v>2</v>
      </c>
      <c r="E117">
        <v>124.17</v>
      </c>
      <c r="F117" s="4">
        <v>3.6997179999999998</v>
      </c>
      <c r="G117">
        <f t="shared" si="1"/>
        <v>120.470282</v>
      </c>
    </row>
    <row r="118" spans="1:7" x14ac:dyDescent="0.2">
      <c r="A118">
        <v>9</v>
      </c>
      <c r="B118" t="s">
        <v>19</v>
      </c>
      <c r="C118">
        <v>1.51</v>
      </c>
      <c r="D118">
        <v>1</v>
      </c>
      <c r="E118">
        <v>131.47</v>
      </c>
      <c r="F118" s="4">
        <v>3.6997179999999998</v>
      </c>
      <c r="G118">
        <f t="shared" si="1"/>
        <v>127.77028199999999</v>
      </c>
    </row>
    <row r="119" spans="1:7" x14ac:dyDescent="0.2">
      <c r="A119">
        <v>9</v>
      </c>
      <c r="B119" t="s">
        <v>19</v>
      </c>
      <c r="C119">
        <v>1.51</v>
      </c>
      <c r="D119">
        <v>2</v>
      </c>
      <c r="E119">
        <v>127.97</v>
      </c>
      <c r="F119" s="4">
        <v>3.6997179999999998</v>
      </c>
      <c r="G119">
        <f t="shared" si="1"/>
        <v>124.27028199999999</v>
      </c>
    </row>
    <row r="120" spans="1:7" x14ac:dyDescent="0.2">
      <c r="A120">
        <v>9</v>
      </c>
      <c r="B120" t="s">
        <v>19</v>
      </c>
      <c r="C120">
        <v>1.51</v>
      </c>
      <c r="D120">
        <v>3</v>
      </c>
      <c r="E120">
        <v>137.79</v>
      </c>
      <c r="F120" s="4">
        <v>3.6997179999999998</v>
      </c>
      <c r="G120">
        <f t="shared" si="1"/>
        <v>134.090282</v>
      </c>
    </row>
    <row r="121" spans="1:7" x14ac:dyDescent="0.2">
      <c r="A121">
        <v>9</v>
      </c>
      <c r="B121" t="s">
        <v>19</v>
      </c>
      <c r="C121">
        <v>2.0099999999999998</v>
      </c>
      <c r="D121">
        <v>1</v>
      </c>
      <c r="E121">
        <v>133.22</v>
      </c>
      <c r="F121" s="4">
        <v>3.6997179999999998</v>
      </c>
      <c r="G121">
        <f t="shared" si="1"/>
        <v>129.52028200000001</v>
      </c>
    </row>
    <row r="122" spans="1:7" x14ac:dyDescent="0.2">
      <c r="A122">
        <v>9</v>
      </c>
      <c r="B122" t="s">
        <v>19</v>
      </c>
      <c r="C122">
        <v>2.0099999999999998</v>
      </c>
      <c r="D122">
        <v>2</v>
      </c>
      <c r="E122">
        <v>144.55000000000001</v>
      </c>
      <c r="F122" s="4">
        <v>3.6997179999999998</v>
      </c>
      <c r="G122">
        <f t="shared" si="1"/>
        <v>140.85028200000002</v>
      </c>
    </row>
    <row r="123" spans="1:7" x14ac:dyDescent="0.2">
      <c r="A123">
        <v>9</v>
      </c>
      <c r="B123" t="s">
        <v>19</v>
      </c>
      <c r="C123">
        <v>2.0099999999999998</v>
      </c>
      <c r="D123">
        <v>3</v>
      </c>
      <c r="E123">
        <v>145.15</v>
      </c>
      <c r="F123" s="4">
        <v>3.6997179999999998</v>
      </c>
      <c r="G123">
        <f t="shared" si="1"/>
        <v>141.45028200000002</v>
      </c>
    </row>
    <row r="124" spans="1:7" x14ac:dyDescent="0.2">
      <c r="A124">
        <v>9</v>
      </c>
      <c r="B124" t="s">
        <v>19</v>
      </c>
      <c r="C124">
        <v>2.5099999999999998</v>
      </c>
      <c r="D124">
        <v>1</v>
      </c>
      <c r="E124">
        <v>159.15</v>
      </c>
      <c r="F124" s="4">
        <v>3.6997179999999998</v>
      </c>
      <c r="G124">
        <f t="shared" si="1"/>
        <v>155.45028200000002</v>
      </c>
    </row>
    <row r="125" spans="1:7" x14ac:dyDescent="0.2">
      <c r="A125">
        <v>9</v>
      </c>
      <c r="B125" t="s">
        <v>19</v>
      </c>
      <c r="C125">
        <v>2.5099999999999998</v>
      </c>
      <c r="D125">
        <v>2</v>
      </c>
      <c r="E125">
        <v>166.74</v>
      </c>
      <c r="F125" s="4">
        <v>3.6997179999999998</v>
      </c>
      <c r="G125">
        <f t="shared" si="1"/>
        <v>163.04028200000002</v>
      </c>
    </row>
    <row r="126" spans="1:7" x14ac:dyDescent="0.2">
      <c r="A126">
        <v>9</v>
      </c>
      <c r="B126" t="s">
        <v>19</v>
      </c>
      <c r="C126">
        <v>2.5099999999999998</v>
      </c>
      <c r="D126">
        <v>3</v>
      </c>
      <c r="E126">
        <v>173.04</v>
      </c>
      <c r="F126" s="4">
        <v>3.6997179999999998</v>
      </c>
      <c r="G126">
        <f t="shared" si="1"/>
        <v>169.340282</v>
      </c>
    </row>
    <row r="127" spans="1:7" x14ac:dyDescent="0.2">
      <c r="A127">
        <v>9</v>
      </c>
      <c r="B127" t="s">
        <v>19</v>
      </c>
      <c r="C127">
        <v>2.99</v>
      </c>
      <c r="D127">
        <v>1</v>
      </c>
      <c r="E127">
        <v>198.1</v>
      </c>
      <c r="F127" s="4">
        <v>3.6997179999999998</v>
      </c>
      <c r="G127">
        <f t="shared" si="1"/>
        <v>194.400282</v>
      </c>
    </row>
    <row r="128" spans="1:7" x14ac:dyDescent="0.2">
      <c r="A128">
        <v>9</v>
      </c>
      <c r="B128" t="s">
        <v>19</v>
      </c>
      <c r="C128">
        <v>2.99</v>
      </c>
      <c r="D128">
        <v>2</v>
      </c>
      <c r="E128">
        <v>199.31</v>
      </c>
      <c r="F128" s="4">
        <v>3.6997179999999998</v>
      </c>
      <c r="G128">
        <f t="shared" si="1"/>
        <v>195.61028200000001</v>
      </c>
    </row>
    <row r="129" spans="1:7" x14ac:dyDescent="0.2">
      <c r="A129">
        <v>9</v>
      </c>
      <c r="B129" t="s">
        <v>19</v>
      </c>
      <c r="C129">
        <v>2.99</v>
      </c>
      <c r="D129">
        <v>3</v>
      </c>
      <c r="E129">
        <v>181.4</v>
      </c>
      <c r="F129" s="4">
        <v>3.6997179999999998</v>
      </c>
      <c r="G129">
        <f t="shared" si="1"/>
        <v>177.70028200000002</v>
      </c>
    </row>
    <row r="130" spans="1:7" x14ac:dyDescent="0.2">
      <c r="A130">
        <v>9</v>
      </c>
      <c r="B130" t="s">
        <v>19</v>
      </c>
      <c r="C130">
        <v>3.51</v>
      </c>
      <c r="D130">
        <v>1</v>
      </c>
      <c r="E130">
        <v>213.3</v>
      </c>
      <c r="F130" s="4">
        <v>3.6997179999999998</v>
      </c>
      <c r="G130">
        <f t="shared" si="1"/>
        <v>209.60028200000002</v>
      </c>
    </row>
    <row r="131" spans="1:7" x14ac:dyDescent="0.2">
      <c r="A131">
        <v>9</v>
      </c>
      <c r="B131" t="s">
        <v>19</v>
      </c>
      <c r="C131">
        <v>3.51</v>
      </c>
      <c r="D131">
        <v>2</v>
      </c>
      <c r="E131">
        <v>237.03</v>
      </c>
      <c r="F131" s="4">
        <v>3.6997179999999998</v>
      </c>
      <c r="G131">
        <f t="shared" ref="G131:G194" si="2">E131-F131</f>
        <v>233.33028200000001</v>
      </c>
    </row>
    <row r="132" spans="1:7" x14ac:dyDescent="0.2">
      <c r="A132">
        <v>9</v>
      </c>
      <c r="B132" t="s">
        <v>19</v>
      </c>
      <c r="C132">
        <v>3.51</v>
      </c>
      <c r="D132">
        <v>3</v>
      </c>
      <c r="E132">
        <v>233.55</v>
      </c>
      <c r="F132" s="4">
        <v>3.6997179999999998</v>
      </c>
      <c r="G132">
        <f t="shared" si="2"/>
        <v>229.85028200000002</v>
      </c>
    </row>
    <row r="133" spans="1:7" x14ac:dyDescent="0.2">
      <c r="A133">
        <v>9</v>
      </c>
      <c r="B133" t="s">
        <v>19</v>
      </c>
      <c r="C133">
        <v>4.01</v>
      </c>
      <c r="D133">
        <v>1</v>
      </c>
      <c r="E133">
        <v>280.89999999999998</v>
      </c>
      <c r="F133" s="4">
        <v>3.6997179999999998</v>
      </c>
      <c r="G133">
        <f t="shared" si="2"/>
        <v>277.20028199999996</v>
      </c>
    </row>
    <row r="134" spans="1:7" x14ac:dyDescent="0.2">
      <c r="A134">
        <v>9</v>
      </c>
      <c r="B134" t="s">
        <v>19</v>
      </c>
      <c r="C134">
        <v>4.01</v>
      </c>
      <c r="D134">
        <v>2</v>
      </c>
      <c r="E134">
        <v>282.73</v>
      </c>
      <c r="F134" s="4">
        <v>3.6997179999999998</v>
      </c>
      <c r="G134">
        <f t="shared" si="2"/>
        <v>279.030282</v>
      </c>
    </row>
    <row r="135" spans="1:7" x14ac:dyDescent="0.2">
      <c r="A135">
        <v>9</v>
      </c>
      <c r="B135" t="s">
        <v>19</v>
      </c>
      <c r="C135">
        <v>4.01</v>
      </c>
      <c r="D135">
        <v>3</v>
      </c>
      <c r="E135">
        <v>287.95</v>
      </c>
      <c r="F135" s="4">
        <v>3.6997179999999998</v>
      </c>
      <c r="G135">
        <f t="shared" si="2"/>
        <v>284.25028199999997</v>
      </c>
    </row>
    <row r="136" spans="1:7" x14ac:dyDescent="0.2">
      <c r="A136">
        <v>10</v>
      </c>
      <c r="B136" t="s">
        <v>20</v>
      </c>
      <c r="C136">
        <v>0.48</v>
      </c>
      <c r="D136">
        <v>1</v>
      </c>
      <c r="E136">
        <v>159.81</v>
      </c>
      <c r="F136" s="4">
        <v>5.0875548000000004</v>
      </c>
      <c r="G136">
        <f t="shared" si="2"/>
        <v>154.72244520000001</v>
      </c>
    </row>
    <row r="137" spans="1:7" x14ac:dyDescent="0.2">
      <c r="A137">
        <v>10</v>
      </c>
      <c r="B137" t="s">
        <v>20</v>
      </c>
      <c r="C137">
        <v>0.49</v>
      </c>
      <c r="D137">
        <v>2</v>
      </c>
      <c r="E137">
        <v>154.06</v>
      </c>
      <c r="F137" s="4">
        <v>5.0875548000000004</v>
      </c>
      <c r="G137">
        <f t="shared" si="2"/>
        <v>148.97244520000001</v>
      </c>
    </row>
    <row r="138" spans="1:7" x14ac:dyDescent="0.2">
      <c r="A138">
        <v>10</v>
      </c>
      <c r="B138" t="s">
        <v>20</v>
      </c>
      <c r="C138">
        <v>0.49</v>
      </c>
      <c r="D138">
        <v>3</v>
      </c>
      <c r="E138">
        <v>153.05000000000001</v>
      </c>
      <c r="F138" s="4">
        <v>5.0875548000000004</v>
      </c>
      <c r="G138">
        <f t="shared" si="2"/>
        <v>147.96244520000002</v>
      </c>
    </row>
    <row r="139" spans="1:7" x14ac:dyDescent="0.2">
      <c r="A139">
        <v>10</v>
      </c>
      <c r="B139" t="s">
        <v>20</v>
      </c>
      <c r="C139">
        <v>1.03</v>
      </c>
      <c r="D139">
        <v>1</v>
      </c>
      <c r="E139">
        <v>167.27</v>
      </c>
      <c r="F139" s="4">
        <v>5.0875548000000004</v>
      </c>
      <c r="G139">
        <f t="shared" si="2"/>
        <v>162.18244520000002</v>
      </c>
    </row>
    <row r="140" spans="1:7" x14ac:dyDescent="0.2">
      <c r="A140">
        <v>10</v>
      </c>
      <c r="B140" t="s">
        <v>20</v>
      </c>
      <c r="C140">
        <v>1.02</v>
      </c>
      <c r="D140">
        <v>2</v>
      </c>
      <c r="E140">
        <v>186.43</v>
      </c>
      <c r="F140" s="4">
        <v>5.0875548000000004</v>
      </c>
      <c r="G140">
        <f t="shared" si="2"/>
        <v>181.34244520000001</v>
      </c>
    </row>
    <row r="141" spans="1:7" x14ac:dyDescent="0.2">
      <c r="A141">
        <v>10</v>
      </c>
      <c r="B141" t="s">
        <v>20</v>
      </c>
      <c r="C141">
        <v>1.02</v>
      </c>
      <c r="D141">
        <v>3</v>
      </c>
      <c r="E141">
        <v>158.80000000000001</v>
      </c>
      <c r="F141" s="4">
        <v>5.0875548000000004</v>
      </c>
      <c r="G141">
        <f t="shared" si="2"/>
        <v>153.71244520000002</v>
      </c>
    </row>
    <row r="142" spans="1:7" x14ac:dyDescent="0.2">
      <c r="A142">
        <v>10</v>
      </c>
      <c r="B142" t="s">
        <v>20</v>
      </c>
      <c r="C142">
        <v>1.53</v>
      </c>
      <c r="D142">
        <v>1</v>
      </c>
      <c r="E142">
        <v>181.32</v>
      </c>
      <c r="F142" s="4">
        <v>5.0875548000000004</v>
      </c>
      <c r="G142">
        <f t="shared" si="2"/>
        <v>176.2324452</v>
      </c>
    </row>
    <row r="143" spans="1:7" x14ac:dyDescent="0.2">
      <c r="A143">
        <v>10</v>
      </c>
      <c r="B143" t="s">
        <v>20</v>
      </c>
      <c r="C143">
        <v>1.53</v>
      </c>
      <c r="D143">
        <v>2</v>
      </c>
      <c r="E143">
        <v>159.47999999999999</v>
      </c>
      <c r="F143" s="4">
        <v>5.0875548000000004</v>
      </c>
      <c r="G143">
        <f t="shared" si="2"/>
        <v>154.3924452</v>
      </c>
    </row>
    <row r="144" spans="1:7" x14ac:dyDescent="0.2">
      <c r="A144">
        <v>10</v>
      </c>
      <c r="B144" t="s">
        <v>20</v>
      </c>
      <c r="C144">
        <v>1.53</v>
      </c>
      <c r="D144">
        <v>3</v>
      </c>
      <c r="E144">
        <v>180.89</v>
      </c>
      <c r="F144" s="4">
        <v>5.0875548000000004</v>
      </c>
      <c r="G144">
        <f t="shared" si="2"/>
        <v>175.80244519999999</v>
      </c>
    </row>
    <row r="145" spans="1:7" x14ac:dyDescent="0.2">
      <c r="A145">
        <v>10</v>
      </c>
      <c r="B145" t="s">
        <v>20</v>
      </c>
      <c r="C145">
        <v>2.04</v>
      </c>
      <c r="D145">
        <v>1</v>
      </c>
      <c r="E145">
        <v>195.54</v>
      </c>
      <c r="F145" s="4">
        <v>5.0875548000000004</v>
      </c>
      <c r="G145">
        <f t="shared" si="2"/>
        <v>190.4524452</v>
      </c>
    </row>
    <row r="146" spans="1:7" x14ac:dyDescent="0.2">
      <c r="A146">
        <v>10</v>
      </c>
      <c r="B146" t="s">
        <v>20</v>
      </c>
      <c r="C146">
        <v>2.04</v>
      </c>
      <c r="D146">
        <v>2</v>
      </c>
      <c r="E146">
        <v>194.66</v>
      </c>
      <c r="F146" s="4">
        <v>5.0875548000000004</v>
      </c>
      <c r="G146">
        <f t="shared" si="2"/>
        <v>189.5724452</v>
      </c>
    </row>
    <row r="147" spans="1:7" x14ac:dyDescent="0.2">
      <c r="A147">
        <v>10</v>
      </c>
      <c r="B147" t="s">
        <v>20</v>
      </c>
      <c r="C147">
        <v>2.04</v>
      </c>
      <c r="D147">
        <v>3</v>
      </c>
      <c r="E147">
        <v>189.31</v>
      </c>
      <c r="F147" s="4">
        <v>5.0875548000000004</v>
      </c>
      <c r="G147">
        <f t="shared" si="2"/>
        <v>184.22244520000001</v>
      </c>
    </row>
    <row r="148" spans="1:7" x14ac:dyDescent="0.2">
      <c r="A148">
        <v>10</v>
      </c>
      <c r="B148" t="s">
        <v>20</v>
      </c>
      <c r="C148">
        <v>2.5</v>
      </c>
      <c r="D148">
        <v>1</v>
      </c>
      <c r="E148">
        <v>215.73</v>
      </c>
      <c r="F148" s="4">
        <v>5.0875548000000004</v>
      </c>
      <c r="G148">
        <f t="shared" si="2"/>
        <v>210.6424452</v>
      </c>
    </row>
    <row r="149" spans="1:7" x14ac:dyDescent="0.2">
      <c r="A149">
        <v>10</v>
      </c>
      <c r="B149" t="s">
        <v>20</v>
      </c>
      <c r="C149">
        <v>2.5</v>
      </c>
      <c r="D149">
        <v>2</v>
      </c>
      <c r="E149">
        <v>211.67</v>
      </c>
      <c r="F149" s="4">
        <v>5.0875548000000004</v>
      </c>
      <c r="G149">
        <f t="shared" si="2"/>
        <v>206.5824452</v>
      </c>
    </row>
    <row r="150" spans="1:7" x14ac:dyDescent="0.2">
      <c r="A150">
        <v>10</v>
      </c>
      <c r="B150" t="s">
        <v>20</v>
      </c>
      <c r="C150">
        <v>2.4900000000000002</v>
      </c>
      <c r="D150">
        <v>3</v>
      </c>
      <c r="E150">
        <v>216.51</v>
      </c>
      <c r="F150" s="4">
        <v>5.0875548000000004</v>
      </c>
      <c r="G150">
        <f t="shared" si="2"/>
        <v>211.4224452</v>
      </c>
    </row>
    <row r="151" spans="1:7" x14ac:dyDescent="0.2">
      <c r="A151">
        <v>10</v>
      </c>
      <c r="B151" t="s">
        <v>20</v>
      </c>
      <c r="C151">
        <v>3.02</v>
      </c>
      <c r="D151">
        <v>1</v>
      </c>
      <c r="E151">
        <v>248.3</v>
      </c>
      <c r="F151" s="4">
        <v>5.0875548000000004</v>
      </c>
      <c r="G151">
        <f t="shared" si="2"/>
        <v>243.21244520000002</v>
      </c>
    </row>
    <row r="152" spans="1:7" x14ac:dyDescent="0.2">
      <c r="A152">
        <v>10</v>
      </c>
      <c r="B152" t="s">
        <v>20</v>
      </c>
      <c r="C152">
        <v>3.01</v>
      </c>
      <c r="D152">
        <v>2</v>
      </c>
      <c r="E152">
        <v>262.49</v>
      </c>
      <c r="F152" s="4">
        <v>5.0875548000000004</v>
      </c>
      <c r="G152">
        <f t="shared" si="2"/>
        <v>257.40244519999999</v>
      </c>
    </row>
    <row r="153" spans="1:7" x14ac:dyDescent="0.2">
      <c r="A153">
        <v>10</v>
      </c>
      <c r="B153" t="s">
        <v>20</v>
      </c>
      <c r="C153">
        <v>3.02</v>
      </c>
      <c r="D153">
        <v>3</v>
      </c>
      <c r="E153">
        <v>291.08</v>
      </c>
      <c r="F153" s="4">
        <v>5.0875548000000004</v>
      </c>
      <c r="G153">
        <f t="shared" si="2"/>
        <v>285.99244519999996</v>
      </c>
    </row>
    <row r="154" spans="1:7" x14ac:dyDescent="0.2">
      <c r="A154">
        <v>10</v>
      </c>
      <c r="B154" t="s">
        <v>20</v>
      </c>
      <c r="C154">
        <v>3.5</v>
      </c>
      <c r="D154">
        <v>1</v>
      </c>
      <c r="E154">
        <v>321.10000000000002</v>
      </c>
      <c r="F154" s="4">
        <v>5.0875548000000004</v>
      </c>
      <c r="G154">
        <f t="shared" si="2"/>
        <v>316.0124452</v>
      </c>
    </row>
    <row r="155" spans="1:7" x14ac:dyDescent="0.2">
      <c r="A155">
        <v>10</v>
      </c>
      <c r="B155" t="s">
        <v>20</v>
      </c>
      <c r="C155">
        <v>3.5</v>
      </c>
      <c r="D155">
        <v>2</v>
      </c>
      <c r="E155">
        <v>315.35000000000002</v>
      </c>
      <c r="F155" s="4">
        <v>5.0875548000000004</v>
      </c>
      <c r="G155">
        <f t="shared" si="2"/>
        <v>310.2624452</v>
      </c>
    </row>
    <row r="156" spans="1:7" x14ac:dyDescent="0.2">
      <c r="A156">
        <v>10</v>
      </c>
      <c r="B156" t="s">
        <v>20</v>
      </c>
      <c r="C156">
        <v>3.5</v>
      </c>
      <c r="D156">
        <v>3</v>
      </c>
      <c r="E156">
        <v>295.45999999999998</v>
      </c>
      <c r="F156" s="4">
        <v>5.0875548000000004</v>
      </c>
      <c r="G156">
        <f t="shared" si="2"/>
        <v>290.37244519999996</v>
      </c>
    </row>
    <row r="157" spans="1:7" x14ac:dyDescent="0.2">
      <c r="A157">
        <v>10</v>
      </c>
      <c r="B157" t="s">
        <v>20</v>
      </c>
      <c r="C157">
        <v>4.03</v>
      </c>
      <c r="D157">
        <v>1</v>
      </c>
      <c r="E157">
        <v>360.56</v>
      </c>
      <c r="F157" s="4">
        <v>5.0875548000000004</v>
      </c>
      <c r="G157">
        <f t="shared" si="2"/>
        <v>355.47244519999998</v>
      </c>
    </row>
    <row r="158" spans="1:7" x14ac:dyDescent="0.2">
      <c r="A158">
        <v>10</v>
      </c>
      <c r="B158" t="s">
        <v>20</v>
      </c>
      <c r="C158">
        <v>4.04</v>
      </c>
      <c r="D158">
        <v>2</v>
      </c>
      <c r="E158">
        <v>349.64</v>
      </c>
      <c r="F158" s="4">
        <v>5.0875548000000004</v>
      </c>
      <c r="G158">
        <f t="shared" si="2"/>
        <v>344.55244519999997</v>
      </c>
    </row>
    <row r="159" spans="1:7" x14ac:dyDescent="0.2">
      <c r="A159">
        <v>10</v>
      </c>
      <c r="B159" t="s">
        <v>20</v>
      </c>
      <c r="C159">
        <v>4.03</v>
      </c>
      <c r="D159">
        <v>3</v>
      </c>
      <c r="E159">
        <v>342.21</v>
      </c>
      <c r="F159" s="4">
        <v>5.0875548000000004</v>
      </c>
      <c r="G159">
        <f t="shared" si="2"/>
        <v>337.12244519999996</v>
      </c>
    </row>
    <row r="160" spans="1:7" x14ac:dyDescent="0.2">
      <c r="A160">
        <v>10</v>
      </c>
      <c r="B160" t="s">
        <v>20</v>
      </c>
      <c r="C160">
        <v>4.5</v>
      </c>
      <c r="D160">
        <v>1</v>
      </c>
      <c r="E160">
        <v>465.78</v>
      </c>
      <c r="F160" s="4">
        <v>5.0875548000000004</v>
      </c>
      <c r="G160">
        <f t="shared" si="2"/>
        <v>460.69244519999995</v>
      </c>
    </row>
    <row r="161" spans="1:7" x14ac:dyDescent="0.2">
      <c r="A161">
        <v>10</v>
      </c>
      <c r="B161" t="s">
        <v>20</v>
      </c>
      <c r="C161">
        <v>4.5</v>
      </c>
      <c r="D161">
        <v>2</v>
      </c>
      <c r="E161">
        <v>394.97</v>
      </c>
      <c r="F161" s="4">
        <v>5.0875548000000004</v>
      </c>
      <c r="G161">
        <f t="shared" si="2"/>
        <v>389.88244520000001</v>
      </c>
    </row>
    <row r="162" spans="1:7" x14ac:dyDescent="0.2">
      <c r="A162">
        <v>10</v>
      </c>
      <c r="B162" t="s">
        <v>20</v>
      </c>
      <c r="C162">
        <v>4.5</v>
      </c>
      <c r="D162">
        <v>3</v>
      </c>
      <c r="E162">
        <v>372.89</v>
      </c>
      <c r="F162" s="4">
        <v>5.0875548000000004</v>
      </c>
      <c r="G162">
        <f t="shared" si="2"/>
        <v>367.80244519999997</v>
      </c>
    </row>
    <row r="163" spans="1:7" x14ac:dyDescent="0.2">
      <c r="A163">
        <v>10</v>
      </c>
      <c r="B163" t="s">
        <v>19</v>
      </c>
      <c r="C163">
        <v>0.51</v>
      </c>
      <c r="D163">
        <v>1</v>
      </c>
      <c r="E163">
        <v>186.13</v>
      </c>
      <c r="F163" s="4">
        <v>4.0856215999999996</v>
      </c>
      <c r="G163">
        <f t="shared" si="2"/>
        <v>182.0443784</v>
      </c>
    </row>
    <row r="164" spans="1:7" x14ac:dyDescent="0.2">
      <c r="A164">
        <v>10</v>
      </c>
      <c r="B164" t="s">
        <v>19</v>
      </c>
      <c r="C164">
        <v>0.52</v>
      </c>
      <c r="D164">
        <v>2</v>
      </c>
      <c r="E164">
        <v>156.85</v>
      </c>
      <c r="F164" s="4">
        <v>4.0856215999999996</v>
      </c>
      <c r="G164">
        <f t="shared" si="2"/>
        <v>152.7643784</v>
      </c>
    </row>
    <row r="165" spans="1:7" x14ac:dyDescent="0.2">
      <c r="A165">
        <v>10</v>
      </c>
      <c r="B165" t="s">
        <v>19</v>
      </c>
      <c r="C165">
        <v>0.52</v>
      </c>
      <c r="D165">
        <v>3</v>
      </c>
      <c r="E165">
        <v>138.5</v>
      </c>
      <c r="F165" s="4">
        <v>4.0856215999999996</v>
      </c>
      <c r="G165">
        <f t="shared" si="2"/>
        <v>134.4143784</v>
      </c>
    </row>
    <row r="166" spans="1:7" x14ac:dyDescent="0.2">
      <c r="A166">
        <v>10</v>
      </c>
      <c r="B166" t="s">
        <v>19</v>
      </c>
      <c r="C166">
        <v>0.99</v>
      </c>
      <c r="D166">
        <v>1</v>
      </c>
      <c r="E166">
        <v>141.22999999999999</v>
      </c>
      <c r="F166" s="4">
        <v>4.0856215999999996</v>
      </c>
      <c r="G166">
        <f t="shared" si="2"/>
        <v>137.14437839999999</v>
      </c>
    </row>
    <row r="167" spans="1:7" x14ac:dyDescent="0.2">
      <c r="A167">
        <v>10</v>
      </c>
      <c r="B167" t="s">
        <v>19</v>
      </c>
      <c r="C167">
        <v>0.99</v>
      </c>
      <c r="D167">
        <v>2</v>
      </c>
      <c r="E167">
        <v>134.55000000000001</v>
      </c>
      <c r="F167" s="4">
        <v>4.0856215999999996</v>
      </c>
      <c r="G167">
        <f t="shared" si="2"/>
        <v>130.46437840000002</v>
      </c>
    </row>
    <row r="168" spans="1:7" x14ac:dyDescent="0.2">
      <c r="A168">
        <v>10</v>
      </c>
      <c r="B168" t="s">
        <v>19</v>
      </c>
      <c r="C168">
        <v>0.99</v>
      </c>
      <c r="D168">
        <v>3</v>
      </c>
      <c r="E168">
        <v>144.22999999999999</v>
      </c>
      <c r="F168" s="4">
        <v>4.0856215999999996</v>
      </c>
      <c r="G168">
        <f t="shared" si="2"/>
        <v>140.14437839999999</v>
      </c>
    </row>
    <row r="169" spans="1:7" x14ac:dyDescent="0.2">
      <c r="A169">
        <v>10</v>
      </c>
      <c r="B169" t="s">
        <v>19</v>
      </c>
      <c r="C169">
        <v>1.51</v>
      </c>
      <c r="D169">
        <v>1</v>
      </c>
      <c r="E169">
        <v>152.13</v>
      </c>
      <c r="F169" s="4">
        <v>4.0856215999999996</v>
      </c>
      <c r="G169">
        <f t="shared" si="2"/>
        <v>148.0443784</v>
      </c>
    </row>
    <row r="170" spans="1:7" x14ac:dyDescent="0.2">
      <c r="A170">
        <v>10</v>
      </c>
      <c r="B170" t="s">
        <v>19</v>
      </c>
      <c r="C170">
        <v>1.51</v>
      </c>
      <c r="D170">
        <v>2</v>
      </c>
      <c r="E170">
        <v>158.01</v>
      </c>
      <c r="F170" s="4">
        <v>4.0856215999999996</v>
      </c>
      <c r="G170">
        <f t="shared" si="2"/>
        <v>153.92437839999999</v>
      </c>
    </row>
    <row r="171" spans="1:7" x14ac:dyDescent="0.2">
      <c r="A171">
        <v>10</v>
      </c>
      <c r="B171" t="s">
        <v>19</v>
      </c>
      <c r="C171">
        <v>1.51</v>
      </c>
      <c r="D171">
        <v>3</v>
      </c>
      <c r="E171">
        <v>152.27000000000001</v>
      </c>
      <c r="F171" s="4">
        <v>4.0856215999999996</v>
      </c>
      <c r="G171">
        <f t="shared" si="2"/>
        <v>148.18437840000001</v>
      </c>
    </row>
    <row r="172" spans="1:7" x14ac:dyDescent="0.2">
      <c r="A172">
        <v>10</v>
      </c>
      <c r="B172" t="s">
        <v>19</v>
      </c>
      <c r="C172">
        <v>2.0299999999999998</v>
      </c>
      <c r="D172">
        <v>1</v>
      </c>
      <c r="E172">
        <v>183.89</v>
      </c>
      <c r="F172" s="4">
        <v>4.0856215999999996</v>
      </c>
      <c r="G172">
        <f t="shared" si="2"/>
        <v>179.80437839999999</v>
      </c>
    </row>
    <row r="173" spans="1:7" x14ac:dyDescent="0.2">
      <c r="A173">
        <v>10</v>
      </c>
      <c r="B173" t="s">
        <v>19</v>
      </c>
      <c r="C173">
        <v>2.0299999999999998</v>
      </c>
      <c r="D173">
        <v>2</v>
      </c>
      <c r="E173">
        <v>167.03</v>
      </c>
      <c r="F173" s="4">
        <v>4.0856215999999996</v>
      </c>
      <c r="G173">
        <f t="shared" si="2"/>
        <v>162.94437840000001</v>
      </c>
    </row>
    <row r="174" spans="1:7" x14ac:dyDescent="0.2">
      <c r="A174">
        <v>10</v>
      </c>
      <c r="B174" t="s">
        <v>19</v>
      </c>
      <c r="C174">
        <v>2.04</v>
      </c>
      <c r="D174">
        <v>3</v>
      </c>
      <c r="E174">
        <v>161.71</v>
      </c>
      <c r="F174" s="4">
        <v>4.0856215999999996</v>
      </c>
      <c r="G174">
        <f t="shared" si="2"/>
        <v>157.62437840000001</v>
      </c>
    </row>
    <row r="175" spans="1:7" x14ac:dyDescent="0.2">
      <c r="A175">
        <v>10</v>
      </c>
      <c r="B175" t="s">
        <v>19</v>
      </c>
      <c r="C175">
        <v>2.5099999999999998</v>
      </c>
      <c r="D175">
        <v>1</v>
      </c>
      <c r="E175">
        <v>179.09</v>
      </c>
      <c r="F175" s="4">
        <v>4.0856215999999996</v>
      </c>
      <c r="G175">
        <f t="shared" si="2"/>
        <v>175.00437840000001</v>
      </c>
    </row>
    <row r="176" spans="1:7" x14ac:dyDescent="0.2">
      <c r="A176">
        <v>10</v>
      </c>
      <c r="B176" t="s">
        <v>19</v>
      </c>
      <c r="C176">
        <v>2.5099999999999998</v>
      </c>
      <c r="D176">
        <v>2</v>
      </c>
      <c r="E176">
        <v>233.86</v>
      </c>
      <c r="F176" s="4">
        <v>4.0856215999999996</v>
      </c>
      <c r="G176">
        <f t="shared" si="2"/>
        <v>229.77437840000002</v>
      </c>
    </row>
    <row r="177" spans="1:7" x14ac:dyDescent="0.2">
      <c r="A177">
        <v>10</v>
      </c>
      <c r="B177" t="s">
        <v>19</v>
      </c>
      <c r="C177">
        <v>2.5099999999999998</v>
      </c>
      <c r="D177">
        <v>3</v>
      </c>
      <c r="E177">
        <v>191.93</v>
      </c>
      <c r="F177" s="4">
        <v>4.0856215999999996</v>
      </c>
      <c r="G177">
        <f t="shared" si="2"/>
        <v>187.84437840000001</v>
      </c>
    </row>
    <row r="178" spans="1:7" x14ac:dyDescent="0.2">
      <c r="A178">
        <v>10</v>
      </c>
      <c r="B178" t="s">
        <v>19</v>
      </c>
      <c r="C178">
        <v>3.03</v>
      </c>
      <c r="D178">
        <v>1</v>
      </c>
      <c r="E178">
        <v>216.77</v>
      </c>
      <c r="F178" s="4">
        <v>4.0856215999999996</v>
      </c>
      <c r="G178">
        <f t="shared" si="2"/>
        <v>212.68437840000001</v>
      </c>
    </row>
    <row r="179" spans="1:7" x14ac:dyDescent="0.2">
      <c r="A179">
        <v>10</v>
      </c>
      <c r="B179" t="s">
        <v>19</v>
      </c>
      <c r="C179">
        <v>3.03</v>
      </c>
      <c r="D179">
        <v>2</v>
      </c>
      <c r="E179">
        <v>233.67</v>
      </c>
      <c r="F179" s="4">
        <v>4.0856215999999996</v>
      </c>
      <c r="G179">
        <f t="shared" si="2"/>
        <v>229.58437839999999</v>
      </c>
    </row>
    <row r="180" spans="1:7" x14ac:dyDescent="0.2">
      <c r="A180">
        <v>10</v>
      </c>
      <c r="B180" t="s">
        <v>19</v>
      </c>
      <c r="C180">
        <v>3.03</v>
      </c>
      <c r="D180">
        <v>3</v>
      </c>
      <c r="E180">
        <v>233.94</v>
      </c>
      <c r="F180" s="4">
        <v>4.0856215999999996</v>
      </c>
      <c r="G180">
        <f t="shared" si="2"/>
        <v>229.8543784</v>
      </c>
    </row>
    <row r="181" spans="1:7" x14ac:dyDescent="0.2">
      <c r="A181">
        <v>10</v>
      </c>
      <c r="B181" t="s">
        <v>19</v>
      </c>
      <c r="C181">
        <v>3.51</v>
      </c>
      <c r="D181">
        <v>1</v>
      </c>
      <c r="E181">
        <v>262.55</v>
      </c>
      <c r="F181" s="4">
        <v>4.0856215999999996</v>
      </c>
      <c r="G181">
        <f t="shared" si="2"/>
        <v>258.46437839999999</v>
      </c>
    </row>
    <row r="182" spans="1:7" x14ac:dyDescent="0.2">
      <c r="A182">
        <v>10</v>
      </c>
      <c r="B182" t="s">
        <v>19</v>
      </c>
      <c r="C182">
        <v>3.51</v>
      </c>
      <c r="D182">
        <v>2</v>
      </c>
      <c r="E182">
        <v>253.92</v>
      </c>
      <c r="F182" s="4">
        <v>4.0856215999999996</v>
      </c>
      <c r="G182">
        <f t="shared" si="2"/>
        <v>249.83437839999999</v>
      </c>
    </row>
    <row r="183" spans="1:7" x14ac:dyDescent="0.2">
      <c r="A183">
        <v>10</v>
      </c>
      <c r="B183" t="s">
        <v>19</v>
      </c>
      <c r="C183">
        <v>3.51</v>
      </c>
      <c r="D183">
        <v>3</v>
      </c>
      <c r="E183">
        <v>256.81</v>
      </c>
      <c r="F183" s="4">
        <v>4.0856215999999996</v>
      </c>
      <c r="G183">
        <f t="shared" si="2"/>
        <v>252.72437840000001</v>
      </c>
    </row>
    <row r="184" spans="1:7" x14ac:dyDescent="0.2">
      <c r="A184">
        <v>10</v>
      </c>
      <c r="B184" t="s">
        <v>19</v>
      </c>
      <c r="C184">
        <v>4.01</v>
      </c>
      <c r="D184">
        <v>1</v>
      </c>
      <c r="E184">
        <v>215.45</v>
      </c>
      <c r="F184" s="4">
        <v>4.0856215999999996</v>
      </c>
      <c r="G184">
        <f t="shared" si="2"/>
        <v>211.36437839999999</v>
      </c>
    </row>
    <row r="185" spans="1:7" x14ac:dyDescent="0.2">
      <c r="A185">
        <v>10</v>
      </c>
      <c r="B185" t="s">
        <v>19</v>
      </c>
      <c r="C185">
        <v>4.01</v>
      </c>
      <c r="D185">
        <v>2</v>
      </c>
      <c r="E185">
        <v>271.7</v>
      </c>
      <c r="F185" s="4">
        <v>4.0856215999999996</v>
      </c>
      <c r="G185">
        <f t="shared" si="2"/>
        <v>267.61437839999996</v>
      </c>
    </row>
    <row r="186" spans="1:7" x14ac:dyDescent="0.2">
      <c r="A186">
        <v>10</v>
      </c>
      <c r="B186" t="s">
        <v>19</v>
      </c>
      <c r="C186">
        <v>4.01</v>
      </c>
      <c r="D186">
        <v>3</v>
      </c>
      <c r="E186">
        <v>280.07</v>
      </c>
      <c r="F186" s="4">
        <v>4.0856215999999996</v>
      </c>
      <c r="G186">
        <f t="shared" si="2"/>
        <v>275.98437839999997</v>
      </c>
    </row>
    <row r="187" spans="1:7" x14ac:dyDescent="0.2">
      <c r="A187">
        <v>11</v>
      </c>
      <c r="B187" t="s">
        <v>20</v>
      </c>
      <c r="C187">
        <v>0.49</v>
      </c>
      <c r="D187">
        <v>1</v>
      </c>
      <c r="E187">
        <v>190.79</v>
      </c>
      <c r="F187" s="4">
        <v>5.0096660000000002</v>
      </c>
      <c r="G187">
        <f t="shared" si="2"/>
        <v>185.78033399999998</v>
      </c>
    </row>
    <row r="188" spans="1:7" x14ac:dyDescent="0.2">
      <c r="A188">
        <v>11</v>
      </c>
      <c r="B188" t="s">
        <v>20</v>
      </c>
      <c r="C188">
        <v>0.49</v>
      </c>
      <c r="D188">
        <v>2</v>
      </c>
      <c r="E188">
        <v>196.75</v>
      </c>
      <c r="F188" s="4">
        <v>5.0096660000000002</v>
      </c>
      <c r="G188">
        <f t="shared" si="2"/>
        <v>191.74033399999999</v>
      </c>
    </row>
    <row r="189" spans="1:7" x14ac:dyDescent="0.2">
      <c r="A189">
        <v>11</v>
      </c>
      <c r="B189" t="s">
        <v>20</v>
      </c>
      <c r="C189">
        <v>0.49</v>
      </c>
      <c r="D189">
        <v>3</v>
      </c>
      <c r="E189">
        <v>185.26</v>
      </c>
      <c r="F189" s="4">
        <v>5.0096660000000002</v>
      </c>
      <c r="G189">
        <f t="shared" si="2"/>
        <v>180.25033399999998</v>
      </c>
    </row>
    <row r="190" spans="1:7" x14ac:dyDescent="0.2">
      <c r="A190">
        <v>11</v>
      </c>
      <c r="B190" t="s">
        <v>20</v>
      </c>
      <c r="C190">
        <v>1</v>
      </c>
      <c r="D190">
        <v>1</v>
      </c>
      <c r="E190">
        <v>205.01</v>
      </c>
      <c r="F190" s="4">
        <v>5.0096660000000002</v>
      </c>
      <c r="G190">
        <f t="shared" si="2"/>
        <v>200.00033399999998</v>
      </c>
    </row>
    <row r="191" spans="1:7" x14ac:dyDescent="0.2">
      <c r="A191">
        <v>11</v>
      </c>
      <c r="B191" t="s">
        <v>20</v>
      </c>
      <c r="C191">
        <v>1</v>
      </c>
      <c r="D191">
        <v>2</v>
      </c>
      <c r="E191">
        <v>195.43</v>
      </c>
      <c r="F191" s="4">
        <v>5.0096660000000002</v>
      </c>
      <c r="G191">
        <f t="shared" si="2"/>
        <v>190.420334</v>
      </c>
    </row>
    <row r="192" spans="1:7" x14ac:dyDescent="0.2">
      <c r="A192">
        <v>11</v>
      </c>
      <c r="B192" t="s">
        <v>20</v>
      </c>
      <c r="C192">
        <v>1</v>
      </c>
      <c r="D192">
        <v>3</v>
      </c>
      <c r="E192">
        <v>200.61</v>
      </c>
      <c r="F192" s="4">
        <v>5.0096660000000002</v>
      </c>
      <c r="G192">
        <f t="shared" si="2"/>
        <v>195.600334</v>
      </c>
    </row>
    <row r="193" spans="1:7" x14ac:dyDescent="0.2">
      <c r="A193">
        <v>11</v>
      </c>
      <c r="B193" t="s">
        <v>20</v>
      </c>
      <c r="C193">
        <v>1.52</v>
      </c>
      <c r="D193">
        <v>1</v>
      </c>
      <c r="E193">
        <v>224.29</v>
      </c>
      <c r="F193" s="4">
        <v>5.0096660000000002</v>
      </c>
      <c r="G193">
        <f t="shared" si="2"/>
        <v>219.28033399999998</v>
      </c>
    </row>
    <row r="194" spans="1:7" x14ac:dyDescent="0.2">
      <c r="A194">
        <v>11</v>
      </c>
      <c r="B194" t="s">
        <v>20</v>
      </c>
      <c r="C194">
        <v>1.52</v>
      </c>
      <c r="D194">
        <v>2</v>
      </c>
      <c r="E194">
        <v>214.01</v>
      </c>
      <c r="F194" s="4">
        <v>5.0096660000000002</v>
      </c>
      <c r="G194">
        <f t="shared" si="2"/>
        <v>209.00033399999998</v>
      </c>
    </row>
    <row r="195" spans="1:7" x14ac:dyDescent="0.2">
      <c r="A195">
        <v>11</v>
      </c>
      <c r="B195" t="s">
        <v>20</v>
      </c>
      <c r="C195">
        <v>1.52</v>
      </c>
      <c r="D195">
        <v>3</v>
      </c>
      <c r="E195">
        <v>207.25</v>
      </c>
      <c r="F195" s="4">
        <v>5.0096660000000002</v>
      </c>
      <c r="G195">
        <f t="shared" ref="G195:G258" si="3">E195-F195</f>
        <v>202.24033399999999</v>
      </c>
    </row>
    <row r="196" spans="1:7" x14ac:dyDescent="0.2">
      <c r="A196">
        <v>11</v>
      </c>
      <c r="B196" t="s">
        <v>20</v>
      </c>
      <c r="C196">
        <v>2.0699999999999998</v>
      </c>
      <c r="D196">
        <v>1</v>
      </c>
      <c r="E196">
        <v>226.18</v>
      </c>
      <c r="F196" s="4">
        <v>5.0096660000000002</v>
      </c>
      <c r="G196">
        <f t="shared" si="3"/>
        <v>221.170334</v>
      </c>
    </row>
    <row r="197" spans="1:7" x14ac:dyDescent="0.2">
      <c r="A197">
        <v>11</v>
      </c>
      <c r="B197" t="s">
        <v>20</v>
      </c>
      <c r="C197">
        <v>2.0699999999999998</v>
      </c>
      <c r="D197">
        <v>2</v>
      </c>
      <c r="E197">
        <v>244.48</v>
      </c>
      <c r="F197" s="4">
        <v>5.0096660000000002</v>
      </c>
      <c r="G197">
        <f t="shared" si="3"/>
        <v>239.47033399999998</v>
      </c>
    </row>
    <row r="198" spans="1:7" x14ac:dyDescent="0.2">
      <c r="A198">
        <v>11</v>
      </c>
      <c r="B198" t="s">
        <v>20</v>
      </c>
      <c r="C198">
        <v>2.0699999999999998</v>
      </c>
      <c r="D198">
        <v>3</v>
      </c>
      <c r="E198">
        <v>234.93</v>
      </c>
      <c r="F198" s="4">
        <v>5.0096660000000002</v>
      </c>
      <c r="G198">
        <f t="shared" si="3"/>
        <v>229.920334</v>
      </c>
    </row>
    <row r="199" spans="1:7" x14ac:dyDescent="0.2">
      <c r="A199">
        <v>11</v>
      </c>
      <c r="B199" t="s">
        <v>20</v>
      </c>
      <c r="C199">
        <v>2.54</v>
      </c>
      <c r="D199">
        <v>1</v>
      </c>
      <c r="E199">
        <v>260.05</v>
      </c>
      <c r="F199" s="4">
        <v>5.0096660000000002</v>
      </c>
      <c r="G199">
        <f t="shared" si="3"/>
        <v>255.040334</v>
      </c>
    </row>
    <row r="200" spans="1:7" x14ac:dyDescent="0.2">
      <c r="A200">
        <v>11</v>
      </c>
      <c r="B200" t="s">
        <v>20</v>
      </c>
      <c r="C200">
        <v>2.54</v>
      </c>
      <c r="D200">
        <v>2</v>
      </c>
      <c r="E200">
        <v>273.06</v>
      </c>
      <c r="F200" s="4">
        <v>5.0096660000000002</v>
      </c>
      <c r="G200">
        <f t="shared" si="3"/>
        <v>268.05033400000002</v>
      </c>
    </row>
    <row r="201" spans="1:7" x14ac:dyDescent="0.2">
      <c r="A201">
        <v>11</v>
      </c>
      <c r="B201" t="s">
        <v>20</v>
      </c>
      <c r="C201">
        <v>2.54</v>
      </c>
      <c r="D201">
        <v>3</v>
      </c>
      <c r="E201">
        <v>255.23</v>
      </c>
      <c r="F201" s="4">
        <v>5.0096660000000002</v>
      </c>
      <c r="G201">
        <f t="shared" si="3"/>
        <v>250.22033399999998</v>
      </c>
    </row>
    <row r="202" spans="1:7" x14ac:dyDescent="0.2">
      <c r="A202">
        <v>11</v>
      </c>
      <c r="B202" t="s">
        <v>20</v>
      </c>
      <c r="C202">
        <v>3.01</v>
      </c>
      <c r="D202">
        <v>1</v>
      </c>
      <c r="E202">
        <v>315.83999999999997</v>
      </c>
      <c r="F202" s="4">
        <v>5.0096660000000002</v>
      </c>
      <c r="G202">
        <f t="shared" si="3"/>
        <v>310.83033399999999</v>
      </c>
    </row>
    <row r="203" spans="1:7" x14ac:dyDescent="0.2">
      <c r="A203">
        <v>11</v>
      </c>
      <c r="B203" t="s">
        <v>20</v>
      </c>
      <c r="C203">
        <v>3.01</v>
      </c>
      <c r="D203">
        <v>2</v>
      </c>
      <c r="E203">
        <v>304.2</v>
      </c>
      <c r="F203" s="4">
        <v>5.0096660000000002</v>
      </c>
      <c r="G203">
        <f t="shared" si="3"/>
        <v>299.19033400000001</v>
      </c>
    </row>
    <row r="204" spans="1:7" x14ac:dyDescent="0.2">
      <c r="A204">
        <v>11</v>
      </c>
      <c r="B204" t="s">
        <v>20</v>
      </c>
      <c r="C204">
        <v>3.01</v>
      </c>
      <c r="D204">
        <v>3</v>
      </c>
      <c r="E204">
        <v>309.66000000000003</v>
      </c>
      <c r="F204" s="4">
        <v>5.0096660000000002</v>
      </c>
      <c r="G204">
        <f t="shared" si="3"/>
        <v>304.65033400000004</v>
      </c>
    </row>
    <row r="205" spans="1:7" x14ac:dyDescent="0.2">
      <c r="A205">
        <v>11</v>
      </c>
      <c r="B205" t="s">
        <v>20</v>
      </c>
      <c r="C205">
        <v>3.52</v>
      </c>
      <c r="D205">
        <v>1</v>
      </c>
      <c r="E205">
        <v>392.11</v>
      </c>
      <c r="F205" s="4">
        <v>5.0096660000000002</v>
      </c>
      <c r="G205">
        <f t="shared" si="3"/>
        <v>387.10033400000003</v>
      </c>
    </row>
    <row r="206" spans="1:7" x14ac:dyDescent="0.2">
      <c r="A206">
        <v>11</v>
      </c>
      <c r="B206" t="s">
        <v>20</v>
      </c>
      <c r="C206">
        <v>3.52</v>
      </c>
      <c r="D206">
        <v>2</v>
      </c>
      <c r="E206">
        <v>362.91</v>
      </c>
      <c r="F206" s="4">
        <v>5.0096660000000002</v>
      </c>
      <c r="G206">
        <f t="shared" si="3"/>
        <v>357.90033400000004</v>
      </c>
    </row>
    <row r="207" spans="1:7" x14ac:dyDescent="0.2">
      <c r="A207">
        <v>11</v>
      </c>
      <c r="B207" t="s">
        <v>20</v>
      </c>
      <c r="C207">
        <v>3.52</v>
      </c>
      <c r="D207">
        <v>3</v>
      </c>
      <c r="E207">
        <v>380.41</v>
      </c>
      <c r="F207" s="4">
        <v>5.0096660000000002</v>
      </c>
      <c r="G207">
        <f t="shared" si="3"/>
        <v>375.40033400000004</v>
      </c>
    </row>
    <row r="208" spans="1:7" x14ac:dyDescent="0.2">
      <c r="A208">
        <v>11</v>
      </c>
      <c r="B208" t="s">
        <v>20</v>
      </c>
      <c r="C208">
        <v>4.0199999999999996</v>
      </c>
      <c r="D208">
        <v>1</v>
      </c>
      <c r="E208">
        <v>500.54</v>
      </c>
      <c r="F208" s="4">
        <v>5.0096660000000002</v>
      </c>
      <c r="G208">
        <f t="shared" si="3"/>
        <v>495.53033400000004</v>
      </c>
    </row>
    <row r="209" spans="1:7" x14ac:dyDescent="0.2">
      <c r="A209">
        <v>11</v>
      </c>
      <c r="B209" t="s">
        <v>19</v>
      </c>
      <c r="C209">
        <v>0.51</v>
      </c>
      <c r="D209">
        <v>1</v>
      </c>
      <c r="E209">
        <v>172.38</v>
      </c>
      <c r="F209" s="4">
        <v>5.9797355999999997</v>
      </c>
      <c r="G209">
        <f t="shared" si="3"/>
        <v>166.4002644</v>
      </c>
    </row>
    <row r="210" spans="1:7" x14ac:dyDescent="0.2">
      <c r="A210">
        <v>11</v>
      </c>
      <c r="B210" t="s">
        <v>19</v>
      </c>
      <c r="C210">
        <v>0.51</v>
      </c>
      <c r="D210">
        <v>2</v>
      </c>
      <c r="E210">
        <v>176.85</v>
      </c>
      <c r="F210" s="4">
        <v>5.9797355999999997</v>
      </c>
      <c r="G210">
        <f t="shared" si="3"/>
        <v>170.8702644</v>
      </c>
    </row>
    <row r="211" spans="1:7" x14ac:dyDescent="0.2">
      <c r="A211">
        <v>11</v>
      </c>
      <c r="B211" t="s">
        <v>19</v>
      </c>
      <c r="C211">
        <v>0.51</v>
      </c>
      <c r="D211">
        <v>3</v>
      </c>
      <c r="E211">
        <v>174.39</v>
      </c>
      <c r="F211" s="4">
        <v>5.9797355999999997</v>
      </c>
      <c r="G211">
        <f t="shared" si="3"/>
        <v>168.41026439999999</v>
      </c>
    </row>
    <row r="212" spans="1:7" x14ac:dyDescent="0.2">
      <c r="A212">
        <v>11</v>
      </c>
      <c r="B212" t="s">
        <v>19</v>
      </c>
      <c r="C212">
        <v>1.01</v>
      </c>
      <c r="D212">
        <v>1</v>
      </c>
      <c r="E212">
        <v>186.04</v>
      </c>
      <c r="F212" s="4">
        <v>5.9797355999999997</v>
      </c>
      <c r="G212">
        <f t="shared" si="3"/>
        <v>180.06026439999999</v>
      </c>
    </row>
    <row r="213" spans="1:7" x14ac:dyDescent="0.2">
      <c r="A213">
        <v>11</v>
      </c>
      <c r="B213" t="s">
        <v>19</v>
      </c>
      <c r="C213">
        <v>1</v>
      </c>
      <c r="D213">
        <v>2</v>
      </c>
      <c r="E213">
        <v>172.73</v>
      </c>
      <c r="F213" s="4">
        <v>5.9797355999999997</v>
      </c>
      <c r="G213">
        <f t="shared" si="3"/>
        <v>166.75026439999999</v>
      </c>
    </row>
    <row r="214" spans="1:7" x14ac:dyDescent="0.2">
      <c r="A214">
        <v>11</v>
      </c>
      <c r="B214" t="s">
        <v>19</v>
      </c>
      <c r="C214">
        <v>1.01</v>
      </c>
      <c r="D214">
        <v>3</v>
      </c>
      <c r="E214">
        <v>176.59</v>
      </c>
      <c r="F214" s="4">
        <v>5.9797355999999997</v>
      </c>
      <c r="G214">
        <f t="shared" si="3"/>
        <v>170.61026440000001</v>
      </c>
    </row>
    <row r="215" spans="1:7" x14ac:dyDescent="0.2">
      <c r="A215">
        <v>11</v>
      </c>
      <c r="B215" t="s">
        <v>19</v>
      </c>
      <c r="C215">
        <v>1.52</v>
      </c>
      <c r="D215">
        <v>1</v>
      </c>
      <c r="E215">
        <v>188.21</v>
      </c>
      <c r="F215" s="4">
        <v>5.9797355999999997</v>
      </c>
      <c r="G215">
        <f t="shared" si="3"/>
        <v>182.23026440000001</v>
      </c>
    </row>
    <row r="216" spans="1:7" x14ac:dyDescent="0.2">
      <c r="A216">
        <v>11</v>
      </c>
      <c r="B216" t="s">
        <v>19</v>
      </c>
      <c r="C216">
        <v>1.52</v>
      </c>
      <c r="D216">
        <v>2</v>
      </c>
      <c r="E216">
        <v>191.92</v>
      </c>
      <c r="F216" s="4">
        <v>5.9797355999999997</v>
      </c>
      <c r="G216">
        <f t="shared" si="3"/>
        <v>185.94026439999999</v>
      </c>
    </row>
    <row r="217" spans="1:7" x14ac:dyDescent="0.2">
      <c r="A217">
        <v>11</v>
      </c>
      <c r="B217" t="s">
        <v>19</v>
      </c>
      <c r="C217">
        <v>1.52</v>
      </c>
      <c r="D217">
        <v>3</v>
      </c>
      <c r="E217">
        <v>195.61</v>
      </c>
      <c r="F217" s="4">
        <v>5.9797355999999997</v>
      </c>
      <c r="G217">
        <f t="shared" si="3"/>
        <v>189.63026440000002</v>
      </c>
    </row>
    <row r="218" spans="1:7" x14ac:dyDescent="0.2">
      <c r="A218">
        <v>11</v>
      </c>
      <c r="B218" t="s">
        <v>19</v>
      </c>
      <c r="C218">
        <v>2.02</v>
      </c>
      <c r="D218">
        <v>1</v>
      </c>
      <c r="E218">
        <v>181.4</v>
      </c>
      <c r="F218" s="4">
        <v>5.9797355999999997</v>
      </c>
      <c r="G218">
        <f t="shared" si="3"/>
        <v>175.42026440000001</v>
      </c>
    </row>
    <row r="219" spans="1:7" x14ac:dyDescent="0.2">
      <c r="A219">
        <v>11</v>
      </c>
      <c r="B219" t="s">
        <v>19</v>
      </c>
      <c r="C219">
        <v>2.02</v>
      </c>
      <c r="D219">
        <v>2</v>
      </c>
      <c r="E219">
        <v>189.54</v>
      </c>
      <c r="F219" s="4">
        <v>5.9797355999999997</v>
      </c>
      <c r="G219">
        <f t="shared" si="3"/>
        <v>183.56026439999999</v>
      </c>
    </row>
    <row r="220" spans="1:7" x14ac:dyDescent="0.2">
      <c r="A220">
        <v>11</v>
      </c>
      <c r="B220" t="s">
        <v>19</v>
      </c>
      <c r="C220">
        <v>2.02</v>
      </c>
      <c r="D220">
        <v>3</v>
      </c>
      <c r="E220">
        <v>190.37</v>
      </c>
      <c r="F220" s="4">
        <v>5.9797355999999997</v>
      </c>
      <c r="G220">
        <f t="shared" si="3"/>
        <v>184.39026440000001</v>
      </c>
    </row>
    <row r="221" spans="1:7" x14ac:dyDescent="0.2">
      <c r="A221">
        <v>11</v>
      </c>
      <c r="B221" t="s">
        <v>19</v>
      </c>
      <c r="C221">
        <v>2.5099999999999998</v>
      </c>
      <c r="D221">
        <v>1</v>
      </c>
      <c r="E221">
        <v>213.15</v>
      </c>
      <c r="F221" s="4">
        <v>5.9797355999999997</v>
      </c>
      <c r="G221">
        <f t="shared" si="3"/>
        <v>207.17026440000001</v>
      </c>
    </row>
    <row r="222" spans="1:7" x14ac:dyDescent="0.2">
      <c r="A222">
        <v>11</v>
      </c>
      <c r="B222" t="s">
        <v>19</v>
      </c>
      <c r="C222">
        <v>2.5</v>
      </c>
      <c r="D222">
        <v>2</v>
      </c>
      <c r="E222">
        <v>215.25</v>
      </c>
      <c r="F222" s="4">
        <v>5.9797355999999997</v>
      </c>
      <c r="G222">
        <f t="shared" si="3"/>
        <v>209.2702644</v>
      </c>
    </row>
    <row r="223" spans="1:7" x14ac:dyDescent="0.2">
      <c r="A223">
        <v>11</v>
      </c>
      <c r="B223" t="s">
        <v>19</v>
      </c>
      <c r="C223">
        <v>2.5099999999999998</v>
      </c>
      <c r="D223">
        <v>3</v>
      </c>
      <c r="E223">
        <v>197.03</v>
      </c>
      <c r="F223" s="4">
        <v>5.9797355999999997</v>
      </c>
      <c r="G223">
        <f t="shared" si="3"/>
        <v>191.0502644</v>
      </c>
    </row>
    <row r="224" spans="1:7" x14ac:dyDescent="0.2">
      <c r="A224">
        <v>11</v>
      </c>
      <c r="B224" t="s">
        <v>19</v>
      </c>
      <c r="C224">
        <v>3.03</v>
      </c>
      <c r="D224">
        <v>1</v>
      </c>
      <c r="E224">
        <v>217.04</v>
      </c>
      <c r="F224" s="4">
        <v>5.9797355999999997</v>
      </c>
      <c r="G224">
        <f t="shared" si="3"/>
        <v>211.06026439999999</v>
      </c>
    </row>
    <row r="225" spans="1:7" x14ac:dyDescent="0.2">
      <c r="A225">
        <v>11</v>
      </c>
      <c r="B225" t="s">
        <v>19</v>
      </c>
      <c r="C225">
        <v>3.03</v>
      </c>
      <c r="D225">
        <v>2</v>
      </c>
      <c r="E225">
        <v>220.43</v>
      </c>
      <c r="F225" s="4">
        <v>5.9797355999999997</v>
      </c>
      <c r="G225">
        <f t="shared" si="3"/>
        <v>214.45026440000001</v>
      </c>
    </row>
    <row r="226" spans="1:7" x14ac:dyDescent="0.2">
      <c r="A226">
        <v>11</v>
      </c>
      <c r="B226" t="s">
        <v>19</v>
      </c>
      <c r="C226">
        <v>3.03</v>
      </c>
      <c r="D226">
        <v>3</v>
      </c>
      <c r="E226">
        <v>206.9</v>
      </c>
      <c r="F226" s="4">
        <v>5.9797355999999997</v>
      </c>
      <c r="G226">
        <f t="shared" si="3"/>
        <v>200.92026440000001</v>
      </c>
    </row>
    <row r="227" spans="1:7" x14ac:dyDescent="0.2">
      <c r="A227">
        <v>11</v>
      </c>
      <c r="B227" t="s">
        <v>19</v>
      </c>
      <c r="C227">
        <v>3.51</v>
      </c>
      <c r="D227">
        <v>1</v>
      </c>
      <c r="E227">
        <v>251.95</v>
      </c>
      <c r="F227" s="4">
        <v>5.9797355999999997</v>
      </c>
      <c r="G227">
        <f t="shared" si="3"/>
        <v>245.97026439999999</v>
      </c>
    </row>
    <row r="228" spans="1:7" x14ac:dyDescent="0.2">
      <c r="A228">
        <v>11</v>
      </c>
      <c r="B228" t="s">
        <v>19</v>
      </c>
      <c r="C228">
        <v>3.5</v>
      </c>
      <c r="D228">
        <v>2</v>
      </c>
      <c r="E228">
        <v>252.78</v>
      </c>
      <c r="F228" s="4">
        <v>5.9797355999999997</v>
      </c>
      <c r="G228">
        <f t="shared" si="3"/>
        <v>246.8002644</v>
      </c>
    </row>
    <row r="229" spans="1:7" x14ac:dyDescent="0.2">
      <c r="A229">
        <v>11</v>
      </c>
      <c r="B229" t="s">
        <v>19</v>
      </c>
      <c r="C229">
        <v>3.5</v>
      </c>
      <c r="D229">
        <v>3</v>
      </c>
      <c r="E229">
        <v>258.54000000000002</v>
      </c>
      <c r="F229" s="4">
        <v>5.9797355999999997</v>
      </c>
      <c r="G229">
        <f t="shared" si="3"/>
        <v>252.56026440000002</v>
      </c>
    </row>
    <row r="230" spans="1:7" x14ac:dyDescent="0.2">
      <c r="A230">
        <v>11</v>
      </c>
      <c r="B230" t="s">
        <v>19</v>
      </c>
      <c r="C230">
        <v>4.04</v>
      </c>
      <c r="D230">
        <v>1</v>
      </c>
      <c r="E230">
        <v>325.82</v>
      </c>
      <c r="F230" s="4">
        <v>5.9797355999999997</v>
      </c>
      <c r="G230">
        <f t="shared" si="3"/>
        <v>319.84026439999997</v>
      </c>
    </row>
    <row r="231" spans="1:7" x14ac:dyDescent="0.2">
      <c r="A231">
        <v>11</v>
      </c>
      <c r="B231" t="s">
        <v>19</v>
      </c>
      <c r="C231">
        <v>4.04</v>
      </c>
      <c r="D231">
        <v>2</v>
      </c>
      <c r="E231">
        <v>328.42</v>
      </c>
      <c r="F231" s="4">
        <v>5.9797355999999997</v>
      </c>
      <c r="G231">
        <f t="shared" si="3"/>
        <v>322.44026439999999</v>
      </c>
    </row>
    <row r="232" spans="1:7" x14ac:dyDescent="0.2">
      <c r="A232">
        <v>11</v>
      </c>
      <c r="B232" t="s">
        <v>19</v>
      </c>
      <c r="C232">
        <v>4.05</v>
      </c>
      <c r="D232">
        <v>3</v>
      </c>
      <c r="E232">
        <v>343.87</v>
      </c>
      <c r="F232" s="4">
        <v>5.9797355999999997</v>
      </c>
      <c r="G232">
        <f t="shared" si="3"/>
        <v>337.89026439999998</v>
      </c>
    </row>
    <row r="233" spans="1:7" x14ac:dyDescent="0.2">
      <c r="A233">
        <v>13</v>
      </c>
      <c r="B233" t="s">
        <v>20</v>
      </c>
      <c r="C233" s="1">
        <v>0.55000000000000004</v>
      </c>
      <c r="D233">
        <v>1</v>
      </c>
      <c r="E233" s="1">
        <v>194.21</v>
      </c>
      <c r="F233" s="4">
        <v>6.5886844</v>
      </c>
      <c r="G233">
        <f t="shared" si="3"/>
        <v>187.6213156</v>
      </c>
    </row>
    <row r="234" spans="1:7" x14ac:dyDescent="0.2">
      <c r="A234">
        <v>13</v>
      </c>
      <c r="B234" t="s">
        <v>20</v>
      </c>
      <c r="C234" s="1">
        <v>0.55000000000000004</v>
      </c>
      <c r="D234">
        <v>2</v>
      </c>
      <c r="E234" s="1">
        <v>165.17</v>
      </c>
      <c r="F234" s="4">
        <v>6.5886844</v>
      </c>
      <c r="G234">
        <f t="shared" si="3"/>
        <v>158.58131559999998</v>
      </c>
    </row>
    <row r="235" spans="1:7" x14ac:dyDescent="0.2">
      <c r="A235">
        <v>13</v>
      </c>
      <c r="B235" t="s">
        <v>20</v>
      </c>
      <c r="C235" s="1">
        <v>0.55000000000000004</v>
      </c>
      <c r="D235">
        <v>3</v>
      </c>
      <c r="E235" s="1">
        <v>170.65</v>
      </c>
      <c r="F235" s="4">
        <v>6.5886844</v>
      </c>
      <c r="G235">
        <f t="shared" si="3"/>
        <v>164.0613156</v>
      </c>
    </row>
    <row r="236" spans="1:7" x14ac:dyDescent="0.2">
      <c r="A236">
        <v>13</v>
      </c>
      <c r="B236" t="s">
        <v>20</v>
      </c>
      <c r="C236" s="1">
        <v>1</v>
      </c>
      <c r="D236">
        <v>1</v>
      </c>
      <c r="E236" s="1">
        <v>240.5</v>
      </c>
      <c r="F236" s="4">
        <v>6.5886844</v>
      </c>
      <c r="G236">
        <f t="shared" si="3"/>
        <v>233.91131559999999</v>
      </c>
    </row>
    <row r="237" spans="1:7" x14ac:dyDescent="0.2">
      <c r="A237">
        <v>13</v>
      </c>
      <c r="B237" t="s">
        <v>20</v>
      </c>
      <c r="C237" s="1">
        <v>1</v>
      </c>
      <c r="D237">
        <v>2</v>
      </c>
      <c r="E237" s="1">
        <v>316.92</v>
      </c>
      <c r="F237" s="4">
        <v>6.5886844</v>
      </c>
      <c r="G237">
        <f t="shared" si="3"/>
        <v>310.33131560000004</v>
      </c>
    </row>
    <row r="238" spans="1:7" x14ac:dyDescent="0.2">
      <c r="A238">
        <v>13</v>
      </c>
      <c r="B238" t="s">
        <v>20</v>
      </c>
      <c r="C238" s="1">
        <v>1</v>
      </c>
      <c r="D238">
        <v>3</v>
      </c>
      <c r="E238" s="1">
        <v>172.39</v>
      </c>
      <c r="F238" s="4">
        <v>6.5886844</v>
      </c>
      <c r="G238">
        <f t="shared" si="3"/>
        <v>165.80131559999998</v>
      </c>
    </row>
    <row r="239" spans="1:7" x14ac:dyDescent="0.2">
      <c r="A239">
        <v>13</v>
      </c>
      <c r="B239" t="s">
        <v>20</v>
      </c>
      <c r="C239" s="1">
        <v>1.51</v>
      </c>
      <c r="D239">
        <v>1</v>
      </c>
      <c r="E239" s="1">
        <v>198.96</v>
      </c>
      <c r="F239" s="4">
        <v>6.5886844</v>
      </c>
      <c r="G239">
        <f t="shared" si="3"/>
        <v>192.3713156</v>
      </c>
    </row>
    <row r="240" spans="1:7" x14ac:dyDescent="0.2">
      <c r="A240">
        <v>13</v>
      </c>
      <c r="B240" t="s">
        <v>20</v>
      </c>
      <c r="C240" s="1">
        <v>1.5</v>
      </c>
      <c r="D240">
        <v>2</v>
      </c>
      <c r="E240" s="1">
        <v>194.08</v>
      </c>
      <c r="F240" s="4">
        <v>6.5886844</v>
      </c>
      <c r="G240">
        <f t="shared" si="3"/>
        <v>187.49131560000001</v>
      </c>
    </row>
    <row r="241" spans="1:7" x14ac:dyDescent="0.2">
      <c r="A241">
        <v>13</v>
      </c>
      <c r="B241" t="s">
        <v>20</v>
      </c>
      <c r="C241" s="1">
        <v>1.51</v>
      </c>
      <c r="D241">
        <v>3</v>
      </c>
      <c r="E241" s="1">
        <v>208.85</v>
      </c>
      <c r="F241" s="4">
        <v>6.5886844</v>
      </c>
      <c r="G241">
        <f t="shared" si="3"/>
        <v>202.26131559999999</v>
      </c>
    </row>
    <row r="242" spans="1:7" x14ac:dyDescent="0.2">
      <c r="A242">
        <v>13</v>
      </c>
      <c r="B242" t="s">
        <v>20</v>
      </c>
      <c r="C242" s="1">
        <v>2</v>
      </c>
      <c r="D242">
        <v>1</v>
      </c>
      <c r="E242" s="1">
        <v>222.91</v>
      </c>
      <c r="F242" s="4">
        <v>6.5886844</v>
      </c>
      <c r="G242">
        <f t="shared" si="3"/>
        <v>216.32131559999999</v>
      </c>
    </row>
    <row r="243" spans="1:7" x14ac:dyDescent="0.2">
      <c r="A243">
        <v>13</v>
      </c>
      <c r="B243" t="s">
        <v>20</v>
      </c>
      <c r="C243" s="1">
        <v>2</v>
      </c>
      <c r="D243">
        <v>2</v>
      </c>
      <c r="E243" s="1">
        <v>236.76</v>
      </c>
      <c r="F243" s="4">
        <v>6.5886844</v>
      </c>
      <c r="G243">
        <f t="shared" si="3"/>
        <v>230.17131559999999</v>
      </c>
    </row>
    <row r="244" spans="1:7" x14ac:dyDescent="0.2">
      <c r="A244">
        <v>13</v>
      </c>
      <c r="B244" t="s">
        <v>20</v>
      </c>
      <c r="C244" s="1">
        <v>2</v>
      </c>
      <c r="D244">
        <v>3</v>
      </c>
      <c r="E244" s="1">
        <v>210.09</v>
      </c>
      <c r="F244" s="4">
        <v>6.5886844</v>
      </c>
      <c r="G244">
        <f t="shared" si="3"/>
        <v>203.5013156</v>
      </c>
    </row>
    <row r="245" spans="1:7" x14ac:dyDescent="0.2">
      <c r="A245">
        <v>13</v>
      </c>
      <c r="B245" t="s">
        <v>20</v>
      </c>
      <c r="C245" s="1">
        <v>2.5099999999999998</v>
      </c>
      <c r="D245">
        <v>1</v>
      </c>
      <c r="E245" s="1">
        <v>248.07</v>
      </c>
      <c r="F245" s="4">
        <v>6.5886844</v>
      </c>
      <c r="G245">
        <f t="shared" si="3"/>
        <v>241.48131559999999</v>
      </c>
    </row>
    <row r="246" spans="1:7" x14ac:dyDescent="0.2">
      <c r="A246">
        <v>13</v>
      </c>
      <c r="B246" t="s">
        <v>20</v>
      </c>
      <c r="C246" s="1">
        <v>2.52</v>
      </c>
      <c r="D246">
        <v>2</v>
      </c>
      <c r="E246" s="1">
        <v>229.86</v>
      </c>
      <c r="F246" s="4">
        <v>6.5886844</v>
      </c>
      <c r="G246">
        <f t="shared" si="3"/>
        <v>223.27131560000001</v>
      </c>
    </row>
    <row r="247" spans="1:7" x14ac:dyDescent="0.2">
      <c r="A247">
        <v>13</v>
      </c>
      <c r="B247" t="s">
        <v>20</v>
      </c>
      <c r="C247" s="1">
        <v>2.5099999999999998</v>
      </c>
      <c r="D247">
        <v>3</v>
      </c>
      <c r="E247" s="1">
        <v>231.82</v>
      </c>
      <c r="F247" s="4">
        <v>6.5886844</v>
      </c>
      <c r="G247">
        <f t="shared" si="3"/>
        <v>225.23131559999999</v>
      </c>
    </row>
    <row r="248" spans="1:7" x14ac:dyDescent="0.2">
      <c r="A248">
        <v>13</v>
      </c>
      <c r="B248" t="s">
        <v>20</v>
      </c>
      <c r="C248" s="1">
        <v>3.02</v>
      </c>
      <c r="D248">
        <v>1</v>
      </c>
      <c r="E248" s="1">
        <v>276.01</v>
      </c>
      <c r="F248" s="4">
        <v>6.5886844</v>
      </c>
      <c r="G248">
        <f t="shared" si="3"/>
        <v>269.42131560000001</v>
      </c>
    </row>
    <row r="249" spans="1:7" x14ac:dyDescent="0.2">
      <c r="A249">
        <v>13</v>
      </c>
      <c r="B249" t="s">
        <v>20</v>
      </c>
      <c r="C249" s="1">
        <v>3.03</v>
      </c>
      <c r="D249">
        <v>2</v>
      </c>
      <c r="E249" s="1">
        <v>263.18</v>
      </c>
      <c r="F249" s="4">
        <v>6.5886844</v>
      </c>
      <c r="G249">
        <f t="shared" si="3"/>
        <v>256.59131560000003</v>
      </c>
    </row>
    <row r="250" spans="1:7" x14ac:dyDescent="0.2">
      <c r="A250">
        <v>13</v>
      </c>
      <c r="B250" t="s">
        <v>20</v>
      </c>
      <c r="C250" s="1">
        <v>3.03</v>
      </c>
      <c r="D250">
        <v>3</v>
      </c>
      <c r="E250" s="1">
        <v>288.89999999999998</v>
      </c>
      <c r="F250" s="4">
        <v>6.5886844</v>
      </c>
      <c r="G250">
        <f t="shared" si="3"/>
        <v>282.3113156</v>
      </c>
    </row>
    <row r="251" spans="1:7" x14ac:dyDescent="0.2">
      <c r="A251">
        <v>13</v>
      </c>
      <c r="B251" t="s">
        <v>20</v>
      </c>
      <c r="C251" s="1">
        <v>3.51</v>
      </c>
      <c r="D251">
        <v>1</v>
      </c>
      <c r="E251" s="1">
        <v>346.3</v>
      </c>
      <c r="F251" s="4">
        <v>6.5886844</v>
      </c>
      <c r="G251">
        <f t="shared" si="3"/>
        <v>339.71131560000003</v>
      </c>
    </row>
    <row r="252" spans="1:7" x14ac:dyDescent="0.2">
      <c r="A252">
        <v>13</v>
      </c>
      <c r="B252" t="s">
        <v>20</v>
      </c>
      <c r="C252" s="1">
        <v>3.51</v>
      </c>
      <c r="D252">
        <v>2</v>
      </c>
      <c r="E252" s="1">
        <v>336.23</v>
      </c>
      <c r="F252" s="4">
        <v>6.5886844</v>
      </c>
      <c r="G252">
        <f t="shared" si="3"/>
        <v>329.64131560000004</v>
      </c>
    </row>
    <row r="253" spans="1:7" x14ac:dyDescent="0.2">
      <c r="A253">
        <v>13</v>
      </c>
      <c r="B253" t="s">
        <v>20</v>
      </c>
      <c r="C253" s="1">
        <v>3.51</v>
      </c>
      <c r="D253">
        <v>3</v>
      </c>
      <c r="E253" s="1">
        <v>339.25</v>
      </c>
      <c r="F253" s="4">
        <v>6.5886844</v>
      </c>
      <c r="G253">
        <f t="shared" si="3"/>
        <v>332.66131560000002</v>
      </c>
    </row>
    <row r="254" spans="1:7" x14ac:dyDescent="0.2">
      <c r="A254">
        <v>13</v>
      </c>
      <c r="B254" t="s">
        <v>20</v>
      </c>
      <c r="C254" s="1">
        <v>3.99</v>
      </c>
      <c r="D254">
        <v>1</v>
      </c>
      <c r="E254" s="1">
        <v>401.4</v>
      </c>
      <c r="F254" s="4">
        <v>6.5886844</v>
      </c>
      <c r="G254">
        <f t="shared" si="3"/>
        <v>394.8113156</v>
      </c>
    </row>
    <row r="255" spans="1:7" x14ac:dyDescent="0.2">
      <c r="A255">
        <v>13</v>
      </c>
      <c r="B255" t="s">
        <v>20</v>
      </c>
      <c r="C255" s="1">
        <v>3.99</v>
      </c>
      <c r="D255">
        <v>2</v>
      </c>
      <c r="E255" s="1">
        <v>404.54</v>
      </c>
      <c r="F255" s="4">
        <v>6.5886844</v>
      </c>
      <c r="G255">
        <f t="shared" si="3"/>
        <v>397.95131560000004</v>
      </c>
    </row>
    <row r="256" spans="1:7" x14ac:dyDescent="0.2">
      <c r="A256">
        <v>13</v>
      </c>
      <c r="B256" t="s">
        <v>20</v>
      </c>
      <c r="C256" s="1">
        <v>3.99</v>
      </c>
      <c r="D256">
        <v>3</v>
      </c>
      <c r="E256" s="1">
        <v>399.52</v>
      </c>
      <c r="F256" s="4">
        <v>6.5886844</v>
      </c>
      <c r="G256">
        <f t="shared" si="3"/>
        <v>392.9313156</v>
      </c>
    </row>
    <row r="257" spans="1:7" x14ac:dyDescent="0.2">
      <c r="A257">
        <v>13</v>
      </c>
      <c r="B257" t="s">
        <v>20</v>
      </c>
      <c r="C257" s="1">
        <v>3.99</v>
      </c>
      <c r="D257">
        <v>4</v>
      </c>
      <c r="E257" s="1">
        <v>400.94</v>
      </c>
      <c r="F257" s="4">
        <v>6.5886844</v>
      </c>
      <c r="G257">
        <f t="shared" si="3"/>
        <v>394.35131560000002</v>
      </c>
    </row>
    <row r="258" spans="1:7" x14ac:dyDescent="0.2">
      <c r="A258">
        <v>13</v>
      </c>
      <c r="B258" t="s">
        <v>20</v>
      </c>
      <c r="C258" s="1">
        <v>4.51</v>
      </c>
      <c r="D258">
        <v>1</v>
      </c>
      <c r="E258" s="1">
        <v>615.69000000000005</v>
      </c>
      <c r="F258" s="4">
        <v>6.5886844</v>
      </c>
      <c r="G258">
        <f t="shared" si="3"/>
        <v>609.10131560000002</v>
      </c>
    </row>
    <row r="259" spans="1:7" x14ac:dyDescent="0.2">
      <c r="A259">
        <v>13</v>
      </c>
      <c r="B259" t="s">
        <v>20</v>
      </c>
      <c r="C259" s="1">
        <v>4.51</v>
      </c>
      <c r="D259">
        <v>2</v>
      </c>
      <c r="E259" s="1">
        <v>639.05999999999995</v>
      </c>
      <c r="F259" s="4">
        <v>6.5886844</v>
      </c>
      <c r="G259">
        <f t="shared" ref="G259:G322" si="4">E259-F259</f>
        <v>632.47131559999991</v>
      </c>
    </row>
    <row r="260" spans="1:7" x14ac:dyDescent="0.2">
      <c r="A260">
        <v>13</v>
      </c>
      <c r="B260" t="s">
        <v>19</v>
      </c>
      <c r="C260" s="1">
        <v>0.5</v>
      </c>
      <c r="D260">
        <v>1</v>
      </c>
      <c r="E260" s="1">
        <v>145.19999999999999</v>
      </c>
      <c r="F260" s="6">
        <v>4.2067538569999998</v>
      </c>
      <c r="G260">
        <f t="shared" si="4"/>
        <v>140.99324614299999</v>
      </c>
    </row>
    <row r="261" spans="1:7" x14ac:dyDescent="0.2">
      <c r="A261">
        <v>13</v>
      </c>
      <c r="B261" t="s">
        <v>19</v>
      </c>
      <c r="C261" s="1">
        <v>0.5</v>
      </c>
      <c r="D261">
        <v>2</v>
      </c>
      <c r="E261" s="1">
        <v>198.07</v>
      </c>
      <c r="F261" s="6">
        <v>4.2067538569999998</v>
      </c>
      <c r="G261">
        <f t="shared" si="4"/>
        <v>193.863246143</v>
      </c>
    </row>
    <row r="262" spans="1:7" x14ac:dyDescent="0.2">
      <c r="A262">
        <v>13</v>
      </c>
      <c r="B262" t="s">
        <v>19</v>
      </c>
      <c r="C262" s="1">
        <v>0.5</v>
      </c>
      <c r="D262">
        <v>3</v>
      </c>
      <c r="E262" s="1">
        <v>161.5</v>
      </c>
      <c r="F262" s="6">
        <v>4.2067538569999998</v>
      </c>
      <c r="G262">
        <f t="shared" si="4"/>
        <v>157.293246143</v>
      </c>
    </row>
    <row r="263" spans="1:7" x14ac:dyDescent="0.2">
      <c r="A263">
        <v>13</v>
      </c>
      <c r="B263" t="s">
        <v>19</v>
      </c>
      <c r="C263" s="1">
        <v>1.01</v>
      </c>
      <c r="D263">
        <v>1</v>
      </c>
      <c r="E263" s="1">
        <v>159.47</v>
      </c>
      <c r="F263" s="6">
        <v>4.2067538569999998</v>
      </c>
      <c r="G263">
        <f t="shared" si="4"/>
        <v>155.263246143</v>
      </c>
    </row>
    <row r="264" spans="1:7" x14ac:dyDescent="0.2">
      <c r="A264">
        <v>13</v>
      </c>
      <c r="B264" t="s">
        <v>19</v>
      </c>
      <c r="C264" s="1">
        <v>1.01</v>
      </c>
      <c r="D264">
        <v>2</v>
      </c>
      <c r="E264" s="1">
        <v>147.77000000000001</v>
      </c>
      <c r="F264" s="6">
        <v>4.2067538569999998</v>
      </c>
      <c r="G264">
        <f t="shared" si="4"/>
        <v>143.56324614300001</v>
      </c>
    </row>
    <row r="265" spans="1:7" x14ac:dyDescent="0.2">
      <c r="A265">
        <v>13</v>
      </c>
      <c r="B265" t="s">
        <v>19</v>
      </c>
      <c r="C265" s="1">
        <v>1.01</v>
      </c>
      <c r="D265">
        <v>3</v>
      </c>
      <c r="E265" s="1">
        <v>135.61000000000001</v>
      </c>
      <c r="F265" s="6">
        <v>4.2067538569999998</v>
      </c>
      <c r="G265">
        <f t="shared" si="4"/>
        <v>131.40324614300002</v>
      </c>
    </row>
    <row r="266" spans="1:7" x14ac:dyDescent="0.2">
      <c r="A266">
        <v>13</v>
      </c>
      <c r="B266" t="s">
        <v>19</v>
      </c>
      <c r="C266" s="1">
        <v>1.51</v>
      </c>
      <c r="D266">
        <v>1</v>
      </c>
      <c r="E266" s="1">
        <v>150.24</v>
      </c>
      <c r="F266" s="6">
        <v>4.2067538569999998</v>
      </c>
      <c r="G266">
        <f t="shared" si="4"/>
        <v>146.03324614300001</v>
      </c>
    </row>
    <row r="267" spans="1:7" x14ac:dyDescent="0.2">
      <c r="A267">
        <v>13</v>
      </c>
      <c r="B267" t="s">
        <v>19</v>
      </c>
      <c r="C267" s="1">
        <v>1.51</v>
      </c>
      <c r="D267">
        <v>2</v>
      </c>
      <c r="E267" s="1">
        <v>149.01</v>
      </c>
      <c r="F267" s="6">
        <v>4.2067538569999998</v>
      </c>
      <c r="G267">
        <f t="shared" si="4"/>
        <v>144.803246143</v>
      </c>
    </row>
    <row r="268" spans="1:7" x14ac:dyDescent="0.2">
      <c r="A268">
        <v>13</v>
      </c>
      <c r="B268" t="s">
        <v>19</v>
      </c>
      <c r="C268" s="1">
        <v>1.51</v>
      </c>
      <c r="D268">
        <v>3</v>
      </c>
      <c r="E268" s="1">
        <v>137.34</v>
      </c>
      <c r="F268" s="6">
        <v>4.2067538569999998</v>
      </c>
      <c r="G268">
        <f t="shared" si="4"/>
        <v>133.13324614300001</v>
      </c>
    </row>
    <row r="269" spans="1:7" x14ac:dyDescent="0.2">
      <c r="A269">
        <v>13</v>
      </c>
      <c r="B269" t="s">
        <v>19</v>
      </c>
      <c r="C269" s="1">
        <v>1.99</v>
      </c>
      <c r="D269">
        <v>1</v>
      </c>
      <c r="E269" s="1">
        <v>143.08000000000001</v>
      </c>
      <c r="F269" s="6">
        <v>4.2067538569999998</v>
      </c>
      <c r="G269">
        <f t="shared" si="4"/>
        <v>138.87324614300002</v>
      </c>
    </row>
    <row r="270" spans="1:7" x14ac:dyDescent="0.2">
      <c r="A270">
        <v>13</v>
      </c>
      <c r="B270" t="s">
        <v>19</v>
      </c>
      <c r="C270" s="1">
        <v>1.99</v>
      </c>
      <c r="D270">
        <v>2</v>
      </c>
      <c r="E270" s="1">
        <v>148.97</v>
      </c>
      <c r="F270" s="6">
        <v>4.2067538569999998</v>
      </c>
      <c r="G270">
        <f t="shared" si="4"/>
        <v>144.763246143</v>
      </c>
    </row>
    <row r="271" spans="1:7" x14ac:dyDescent="0.2">
      <c r="A271">
        <v>13</v>
      </c>
      <c r="B271" t="s">
        <v>19</v>
      </c>
      <c r="C271" s="1">
        <v>1.99</v>
      </c>
      <c r="D271">
        <v>3</v>
      </c>
      <c r="E271" s="1">
        <v>147.34</v>
      </c>
      <c r="F271" s="6">
        <v>4.2067538569999998</v>
      </c>
      <c r="G271">
        <f t="shared" si="4"/>
        <v>143.13324614300001</v>
      </c>
    </row>
    <row r="272" spans="1:7" x14ac:dyDescent="0.2">
      <c r="A272">
        <v>13</v>
      </c>
      <c r="B272" t="s">
        <v>19</v>
      </c>
      <c r="C272" s="1">
        <v>2.5099999999999998</v>
      </c>
      <c r="D272">
        <v>1</v>
      </c>
      <c r="E272" s="1">
        <v>157.51</v>
      </c>
      <c r="F272" s="6">
        <v>4.2067538569999998</v>
      </c>
      <c r="G272">
        <f t="shared" si="4"/>
        <v>153.303246143</v>
      </c>
    </row>
    <row r="273" spans="1:7" x14ac:dyDescent="0.2">
      <c r="A273">
        <v>13</v>
      </c>
      <c r="B273" t="s">
        <v>19</v>
      </c>
      <c r="C273" s="1">
        <v>2.52</v>
      </c>
      <c r="D273">
        <v>2</v>
      </c>
      <c r="E273" s="1">
        <v>155.77000000000001</v>
      </c>
      <c r="F273" s="6">
        <v>4.2067538569999998</v>
      </c>
      <c r="G273">
        <f t="shared" si="4"/>
        <v>151.56324614300001</v>
      </c>
    </row>
    <row r="274" spans="1:7" x14ac:dyDescent="0.2">
      <c r="A274">
        <v>13</v>
      </c>
      <c r="B274" t="s">
        <v>19</v>
      </c>
      <c r="C274" s="1">
        <v>2.5099999999999998</v>
      </c>
      <c r="D274">
        <v>3</v>
      </c>
      <c r="E274" s="1">
        <v>174.6</v>
      </c>
      <c r="F274" s="6">
        <v>4.2067538569999998</v>
      </c>
      <c r="G274">
        <f t="shared" si="4"/>
        <v>170.393246143</v>
      </c>
    </row>
    <row r="275" spans="1:7" x14ac:dyDescent="0.2">
      <c r="A275">
        <v>13</v>
      </c>
      <c r="B275" t="s">
        <v>19</v>
      </c>
      <c r="C275" s="1">
        <v>3.03</v>
      </c>
      <c r="D275">
        <v>1</v>
      </c>
      <c r="E275" s="1">
        <v>206.47</v>
      </c>
      <c r="F275" s="6">
        <v>4.2067538569999998</v>
      </c>
      <c r="G275">
        <f t="shared" si="4"/>
        <v>202.263246143</v>
      </c>
    </row>
    <row r="276" spans="1:7" x14ac:dyDescent="0.2">
      <c r="A276">
        <v>13</v>
      </c>
      <c r="B276" t="s">
        <v>19</v>
      </c>
      <c r="C276" s="1">
        <v>3.03</v>
      </c>
      <c r="D276">
        <v>2</v>
      </c>
      <c r="E276" s="1">
        <v>165.46</v>
      </c>
      <c r="F276" s="6">
        <v>4.2067538569999998</v>
      </c>
      <c r="G276">
        <f t="shared" si="4"/>
        <v>161.25324614300001</v>
      </c>
    </row>
    <row r="277" spans="1:7" x14ac:dyDescent="0.2">
      <c r="A277">
        <v>13</v>
      </c>
      <c r="B277" t="s">
        <v>19</v>
      </c>
      <c r="C277" s="1">
        <v>3.02</v>
      </c>
      <c r="D277">
        <v>3</v>
      </c>
      <c r="E277" s="1">
        <v>160.93</v>
      </c>
      <c r="F277" s="6">
        <v>4.2067538569999998</v>
      </c>
      <c r="G277">
        <f t="shared" si="4"/>
        <v>156.72324614300001</v>
      </c>
    </row>
    <row r="278" spans="1:7" x14ac:dyDescent="0.2">
      <c r="A278">
        <v>13</v>
      </c>
      <c r="B278" t="s">
        <v>19</v>
      </c>
      <c r="C278" s="1">
        <v>3.51</v>
      </c>
      <c r="D278">
        <v>1</v>
      </c>
      <c r="E278" s="1">
        <v>186.58</v>
      </c>
      <c r="F278" s="6">
        <v>4.2067538569999998</v>
      </c>
      <c r="G278">
        <f t="shared" si="4"/>
        <v>182.37324614300002</v>
      </c>
    </row>
    <row r="279" spans="1:7" x14ac:dyDescent="0.2">
      <c r="A279">
        <v>13</v>
      </c>
      <c r="B279" t="s">
        <v>19</v>
      </c>
      <c r="C279" s="1">
        <v>3.51</v>
      </c>
      <c r="D279">
        <v>2</v>
      </c>
      <c r="E279" s="1">
        <v>178.88</v>
      </c>
      <c r="F279" s="6">
        <v>4.2067538569999998</v>
      </c>
      <c r="G279">
        <f t="shared" si="4"/>
        <v>174.673246143</v>
      </c>
    </row>
    <row r="280" spans="1:7" x14ac:dyDescent="0.2">
      <c r="A280">
        <v>13</v>
      </c>
      <c r="B280" t="s">
        <v>19</v>
      </c>
      <c r="C280" s="1">
        <v>3.51</v>
      </c>
      <c r="D280">
        <v>3</v>
      </c>
      <c r="E280" s="1">
        <v>184.04</v>
      </c>
      <c r="F280" s="6">
        <v>4.2067538569999998</v>
      </c>
      <c r="G280">
        <f t="shared" si="4"/>
        <v>179.833246143</v>
      </c>
    </row>
    <row r="281" spans="1:7" x14ac:dyDescent="0.2">
      <c r="A281">
        <v>13</v>
      </c>
      <c r="B281" t="s">
        <v>19</v>
      </c>
      <c r="C281" s="1">
        <v>4</v>
      </c>
      <c r="D281">
        <v>1</v>
      </c>
      <c r="E281" s="1">
        <v>234.94</v>
      </c>
      <c r="F281" s="6">
        <v>4.2067538569999998</v>
      </c>
      <c r="G281">
        <f t="shared" si="4"/>
        <v>230.733246143</v>
      </c>
    </row>
    <row r="282" spans="1:7" x14ac:dyDescent="0.2">
      <c r="A282">
        <v>13</v>
      </c>
      <c r="B282" t="s">
        <v>19</v>
      </c>
      <c r="C282" s="1">
        <v>4</v>
      </c>
      <c r="D282">
        <v>2</v>
      </c>
      <c r="E282" s="1">
        <v>236.24</v>
      </c>
      <c r="F282" s="6">
        <v>4.2067538569999998</v>
      </c>
      <c r="G282">
        <f t="shared" si="4"/>
        <v>232.03324614300001</v>
      </c>
    </row>
    <row r="283" spans="1:7" x14ac:dyDescent="0.2">
      <c r="A283">
        <v>13</v>
      </c>
      <c r="B283" t="s">
        <v>19</v>
      </c>
      <c r="C283" s="1">
        <v>4</v>
      </c>
      <c r="D283">
        <v>3</v>
      </c>
      <c r="E283" s="1">
        <v>225.7</v>
      </c>
      <c r="F283" s="6">
        <v>4.2067538569999998</v>
      </c>
      <c r="G283">
        <f t="shared" si="4"/>
        <v>221.49324614299999</v>
      </c>
    </row>
    <row r="284" spans="1:7" x14ac:dyDescent="0.2">
      <c r="A284">
        <v>13</v>
      </c>
      <c r="B284" t="s">
        <v>19</v>
      </c>
      <c r="C284" s="1">
        <v>4.5</v>
      </c>
      <c r="D284">
        <v>1</v>
      </c>
      <c r="E284" s="1">
        <v>315.23</v>
      </c>
      <c r="F284" s="6">
        <v>4.2067538569999998</v>
      </c>
      <c r="G284">
        <f t="shared" si="4"/>
        <v>311.02324614299999</v>
      </c>
    </row>
    <row r="285" spans="1:7" x14ac:dyDescent="0.2">
      <c r="A285">
        <v>13</v>
      </c>
      <c r="B285" t="s">
        <v>19</v>
      </c>
      <c r="C285" s="1">
        <v>4.5</v>
      </c>
      <c r="D285">
        <v>2</v>
      </c>
      <c r="E285" s="1">
        <v>348.62</v>
      </c>
      <c r="F285" s="6">
        <v>4.2067538569999998</v>
      </c>
      <c r="G285">
        <f t="shared" si="4"/>
        <v>344.41324614299998</v>
      </c>
    </row>
    <row r="286" spans="1:7" x14ac:dyDescent="0.2">
      <c r="A286">
        <v>15</v>
      </c>
      <c r="B286" t="s">
        <v>20</v>
      </c>
      <c r="C286" s="1">
        <v>0.52</v>
      </c>
      <c r="D286">
        <v>1</v>
      </c>
      <c r="E286" s="1">
        <v>177.14</v>
      </c>
      <c r="F286" s="4">
        <v>3.2925719999999998</v>
      </c>
      <c r="G286">
        <f t="shared" si="4"/>
        <v>173.84742799999998</v>
      </c>
    </row>
    <row r="287" spans="1:7" x14ac:dyDescent="0.2">
      <c r="A287">
        <v>15</v>
      </c>
      <c r="B287" t="s">
        <v>20</v>
      </c>
      <c r="C287" s="1">
        <v>0.52</v>
      </c>
      <c r="D287">
        <v>2</v>
      </c>
      <c r="E287" s="1">
        <v>160.11000000000001</v>
      </c>
      <c r="F287" s="4">
        <v>3.2925719999999998</v>
      </c>
      <c r="G287">
        <f t="shared" si="4"/>
        <v>156.81742800000001</v>
      </c>
    </row>
    <row r="288" spans="1:7" x14ac:dyDescent="0.2">
      <c r="A288">
        <v>15</v>
      </c>
      <c r="B288" t="s">
        <v>20</v>
      </c>
      <c r="C288" s="1">
        <v>0.52</v>
      </c>
      <c r="D288">
        <v>3</v>
      </c>
      <c r="E288" s="1">
        <v>170.22</v>
      </c>
      <c r="F288" s="4">
        <v>3.2925719999999998</v>
      </c>
      <c r="G288">
        <f t="shared" si="4"/>
        <v>166.92742799999999</v>
      </c>
    </row>
    <row r="289" spans="1:7" x14ac:dyDescent="0.2">
      <c r="A289">
        <v>15</v>
      </c>
      <c r="B289" t="s">
        <v>20</v>
      </c>
      <c r="C289" s="1">
        <v>1.01</v>
      </c>
      <c r="D289">
        <v>1</v>
      </c>
      <c r="E289" s="1">
        <v>190.04</v>
      </c>
      <c r="F289" s="4">
        <v>3.2925719999999998</v>
      </c>
      <c r="G289">
        <f t="shared" si="4"/>
        <v>186.74742799999999</v>
      </c>
    </row>
    <row r="290" spans="1:7" x14ac:dyDescent="0.2">
      <c r="A290">
        <v>15</v>
      </c>
      <c r="B290" t="s">
        <v>20</v>
      </c>
      <c r="C290" s="1">
        <v>1.01</v>
      </c>
      <c r="D290">
        <v>2</v>
      </c>
      <c r="E290" s="1">
        <v>369.76</v>
      </c>
      <c r="F290" s="4">
        <v>3.2925719999999998</v>
      </c>
      <c r="G290">
        <f t="shared" si="4"/>
        <v>366.46742799999998</v>
      </c>
    </row>
    <row r="291" spans="1:7" x14ac:dyDescent="0.2">
      <c r="A291">
        <v>15</v>
      </c>
      <c r="B291" t="s">
        <v>20</v>
      </c>
      <c r="C291" s="1">
        <v>1.01</v>
      </c>
      <c r="D291">
        <v>3</v>
      </c>
      <c r="E291" s="1">
        <v>195.6</v>
      </c>
      <c r="F291" s="4">
        <v>3.2925719999999998</v>
      </c>
      <c r="G291">
        <f t="shared" si="4"/>
        <v>192.30742799999999</v>
      </c>
    </row>
    <row r="292" spans="1:7" x14ac:dyDescent="0.2">
      <c r="A292">
        <v>15</v>
      </c>
      <c r="B292" t="s">
        <v>20</v>
      </c>
      <c r="C292" s="1">
        <v>1.51</v>
      </c>
      <c r="D292">
        <v>1</v>
      </c>
      <c r="E292" s="1">
        <v>196.97</v>
      </c>
      <c r="F292" s="4">
        <v>3.2925719999999998</v>
      </c>
      <c r="G292">
        <f t="shared" si="4"/>
        <v>193.67742799999999</v>
      </c>
    </row>
    <row r="293" spans="1:7" x14ac:dyDescent="0.2">
      <c r="A293">
        <v>15</v>
      </c>
      <c r="B293" t="s">
        <v>20</v>
      </c>
      <c r="C293" s="1">
        <v>1.51</v>
      </c>
      <c r="D293">
        <v>2</v>
      </c>
      <c r="E293" s="1">
        <v>181.2</v>
      </c>
      <c r="F293" s="4">
        <v>3.2925719999999998</v>
      </c>
      <c r="G293">
        <f t="shared" si="4"/>
        <v>177.90742799999998</v>
      </c>
    </row>
    <row r="294" spans="1:7" x14ac:dyDescent="0.2">
      <c r="A294">
        <v>15</v>
      </c>
      <c r="B294" t="s">
        <v>20</v>
      </c>
      <c r="C294" s="1">
        <v>1.51</v>
      </c>
      <c r="D294">
        <v>3</v>
      </c>
      <c r="E294" s="1">
        <v>187.92</v>
      </c>
      <c r="F294" s="4">
        <v>3.2925719999999998</v>
      </c>
      <c r="G294">
        <f t="shared" si="4"/>
        <v>184.62742799999998</v>
      </c>
    </row>
    <row r="295" spans="1:7" x14ac:dyDescent="0.2">
      <c r="A295">
        <v>15</v>
      </c>
      <c r="B295" t="s">
        <v>20</v>
      </c>
      <c r="C295" s="1">
        <v>2.04</v>
      </c>
      <c r="D295">
        <v>1</v>
      </c>
      <c r="E295" s="1">
        <v>219.82</v>
      </c>
      <c r="F295" s="4">
        <v>3.2925719999999998</v>
      </c>
      <c r="G295">
        <f t="shared" si="4"/>
        <v>216.52742799999999</v>
      </c>
    </row>
    <row r="296" spans="1:7" x14ac:dyDescent="0.2">
      <c r="A296">
        <v>15</v>
      </c>
      <c r="B296" t="s">
        <v>20</v>
      </c>
      <c r="C296" s="1">
        <v>2.04</v>
      </c>
      <c r="D296">
        <v>2</v>
      </c>
      <c r="E296" s="1">
        <v>200.45</v>
      </c>
      <c r="F296" s="4">
        <v>3.2925719999999998</v>
      </c>
      <c r="G296">
        <f t="shared" si="4"/>
        <v>197.15742799999998</v>
      </c>
    </row>
    <row r="297" spans="1:7" x14ac:dyDescent="0.2">
      <c r="A297">
        <v>15</v>
      </c>
      <c r="B297" t="s">
        <v>20</v>
      </c>
      <c r="C297" s="1">
        <v>2.04</v>
      </c>
      <c r="D297">
        <v>3</v>
      </c>
      <c r="E297" s="1">
        <v>201.04</v>
      </c>
      <c r="F297" s="4">
        <v>3.2925719999999998</v>
      </c>
      <c r="G297">
        <f t="shared" si="4"/>
        <v>197.74742799999999</v>
      </c>
    </row>
    <row r="298" spans="1:7" x14ac:dyDescent="0.2">
      <c r="A298">
        <v>15</v>
      </c>
      <c r="B298" t="s">
        <v>20</v>
      </c>
      <c r="C298" s="1">
        <v>2.5099999999999998</v>
      </c>
      <c r="D298">
        <v>1</v>
      </c>
      <c r="E298" s="1">
        <v>221.12</v>
      </c>
      <c r="F298" s="4">
        <v>3.2925719999999998</v>
      </c>
      <c r="G298">
        <f t="shared" si="4"/>
        <v>217.827428</v>
      </c>
    </row>
    <row r="299" spans="1:7" x14ac:dyDescent="0.2">
      <c r="A299">
        <v>15</v>
      </c>
      <c r="B299" t="s">
        <v>20</v>
      </c>
      <c r="C299" s="1">
        <v>2.5099999999999998</v>
      </c>
      <c r="D299">
        <v>2</v>
      </c>
      <c r="E299" s="1">
        <v>246.07</v>
      </c>
      <c r="F299" s="4">
        <v>3.2925719999999998</v>
      </c>
      <c r="G299">
        <f t="shared" si="4"/>
        <v>242.77742799999999</v>
      </c>
    </row>
    <row r="300" spans="1:7" x14ac:dyDescent="0.2">
      <c r="A300">
        <v>15</v>
      </c>
      <c r="B300" t="s">
        <v>20</v>
      </c>
      <c r="C300" s="1">
        <v>2.5099999999999998</v>
      </c>
      <c r="D300">
        <v>3</v>
      </c>
      <c r="E300" s="1">
        <v>235.52</v>
      </c>
      <c r="F300" s="4">
        <v>3.2925719999999998</v>
      </c>
      <c r="G300">
        <f t="shared" si="4"/>
        <v>232.227428</v>
      </c>
    </row>
    <row r="301" spans="1:7" x14ac:dyDescent="0.2">
      <c r="A301">
        <v>15</v>
      </c>
      <c r="B301" t="s">
        <v>20</v>
      </c>
      <c r="C301" s="1">
        <v>3.02</v>
      </c>
      <c r="D301">
        <v>1</v>
      </c>
      <c r="E301" s="1">
        <v>270.31</v>
      </c>
      <c r="F301" s="4">
        <v>3.2925719999999998</v>
      </c>
      <c r="G301">
        <f t="shared" si="4"/>
        <v>267.017428</v>
      </c>
    </row>
    <row r="302" spans="1:7" x14ac:dyDescent="0.2">
      <c r="A302">
        <v>15</v>
      </c>
      <c r="B302" t="s">
        <v>20</v>
      </c>
      <c r="C302" s="1">
        <v>3.02</v>
      </c>
      <c r="D302">
        <v>2</v>
      </c>
      <c r="E302" s="1">
        <v>292.58</v>
      </c>
      <c r="F302" s="4">
        <v>3.2925719999999998</v>
      </c>
      <c r="G302">
        <f t="shared" si="4"/>
        <v>289.28742799999998</v>
      </c>
    </row>
    <row r="303" spans="1:7" x14ac:dyDescent="0.2">
      <c r="A303">
        <v>15</v>
      </c>
      <c r="B303" t="s">
        <v>20</v>
      </c>
      <c r="C303" s="1">
        <v>3.02</v>
      </c>
      <c r="D303">
        <v>3</v>
      </c>
      <c r="E303" s="1">
        <v>289.58</v>
      </c>
      <c r="F303" s="4">
        <v>3.2925719999999998</v>
      </c>
      <c r="G303">
        <f t="shared" si="4"/>
        <v>286.28742799999998</v>
      </c>
    </row>
    <row r="304" spans="1:7" x14ac:dyDescent="0.2">
      <c r="A304">
        <v>15</v>
      </c>
      <c r="B304" t="s">
        <v>20</v>
      </c>
      <c r="C304" s="1">
        <v>3.49</v>
      </c>
      <c r="D304">
        <v>1</v>
      </c>
      <c r="E304" s="1">
        <v>346.03</v>
      </c>
      <c r="F304" s="4">
        <v>3.2925719999999998</v>
      </c>
      <c r="G304">
        <f t="shared" si="4"/>
        <v>342.73742799999997</v>
      </c>
    </row>
    <row r="305" spans="1:7" x14ac:dyDescent="0.2">
      <c r="A305">
        <v>15</v>
      </c>
      <c r="B305" t="s">
        <v>20</v>
      </c>
      <c r="C305" s="1">
        <v>3.5</v>
      </c>
      <c r="D305">
        <v>2</v>
      </c>
      <c r="E305" s="1">
        <v>367.76</v>
      </c>
      <c r="F305" s="4">
        <v>3.2925719999999998</v>
      </c>
      <c r="G305">
        <f t="shared" si="4"/>
        <v>364.46742799999998</v>
      </c>
    </row>
    <row r="306" spans="1:7" x14ac:dyDescent="0.2">
      <c r="A306">
        <v>15</v>
      </c>
      <c r="B306" t="s">
        <v>20</v>
      </c>
      <c r="C306" s="1">
        <v>3.49</v>
      </c>
      <c r="D306">
        <v>3</v>
      </c>
      <c r="E306" s="1">
        <v>319.52</v>
      </c>
      <c r="F306" s="4">
        <v>3.2925719999999998</v>
      </c>
      <c r="G306">
        <f t="shared" si="4"/>
        <v>316.22742799999997</v>
      </c>
    </row>
    <row r="307" spans="1:7" x14ac:dyDescent="0.2">
      <c r="A307">
        <v>15</v>
      </c>
      <c r="B307" t="s">
        <v>20</v>
      </c>
      <c r="C307" s="1">
        <v>4.0199999999999996</v>
      </c>
      <c r="D307">
        <v>1</v>
      </c>
      <c r="E307" s="1">
        <v>371.45</v>
      </c>
      <c r="F307" s="4">
        <v>3.2925719999999998</v>
      </c>
      <c r="G307">
        <f t="shared" si="4"/>
        <v>368.15742799999998</v>
      </c>
    </row>
    <row r="308" spans="1:7" x14ac:dyDescent="0.2">
      <c r="A308">
        <v>15</v>
      </c>
      <c r="B308" t="s">
        <v>20</v>
      </c>
      <c r="C308" s="1">
        <v>4.0199999999999996</v>
      </c>
      <c r="D308">
        <v>2</v>
      </c>
      <c r="E308" s="1">
        <v>363.61</v>
      </c>
      <c r="F308" s="4">
        <v>3.2925719999999998</v>
      </c>
      <c r="G308">
        <f t="shared" si="4"/>
        <v>360.31742800000001</v>
      </c>
    </row>
    <row r="309" spans="1:7" x14ac:dyDescent="0.2">
      <c r="A309">
        <v>15</v>
      </c>
      <c r="B309" t="s">
        <v>20</v>
      </c>
      <c r="C309" s="1">
        <v>4.0199999999999996</v>
      </c>
      <c r="D309">
        <v>3</v>
      </c>
      <c r="E309" s="1">
        <v>358.11</v>
      </c>
      <c r="F309" s="4">
        <v>3.2925719999999998</v>
      </c>
      <c r="G309">
        <f t="shared" si="4"/>
        <v>354.81742800000001</v>
      </c>
    </row>
    <row r="310" spans="1:7" x14ac:dyDescent="0.2">
      <c r="A310">
        <v>15</v>
      </c>
      <c r="B310" t="s">
        <v>20</v>
      </c>
      <c r="C310" s="1">
        <v>4.5199999999999996</v>
      </c>
      <c r="D310">
        <v>1</v>
      </c>
      <c r="E310" s="1">
        <v>554.13</v>
      </c>
      <c r="F310" s="4">
        <v>3.2925719999999998</v>
      </c>
      <c r="G310">
        <f t="shared" si="4"/>
        <v>550.83742800000005</v>
      </c>
    </row>
    <row r="311" spans="1:7" x14ac:dyDescent="0.2">
      <c r="A311">
        <v>15</v>
      </c>
      <c r="B311" t="s">
        <v>20</v>
      </c>
      <c r="C311" s="1">
        <v>4.53</v>
      </c>
      <c r="D311">
        <v>2</v>
      </c>
      <c r="E311" s="1">
        <v>547.04999999999995</v>
      </c>
      <c r="F311" s="4">
        <v>3.2925719999999998</v>
      </c>
      <c r="G311">
        <f t="shared" si="4"/>
        <v>543.757428</v>
      </c>
    </row>
    <row r="312" spans="1:7" x14ac:dyDescent="0.2">
      <c r="A312">
        <v>15</v>
      </c>
      <c r="B312" t="s">
        <v>20</v>
      </c>
      <c r="C312" s="1">
        <v>4.5199999999999996</v>
      </c>
      <c r="D312">
        <v>3</v>
      </c>
      <c r="E312" s="1">
        <v>578.91999999999996</v>
      </c>
      <c r="F312" s="4">
        <v>3.2925719999999998</v>
      </c>
      <c r="G312">
        <f t="shared" si="4"/>
        <v>575.62742800000001</v>
      </c>
    </row>
    <row r="313" spans="1:7" x14ac:dyDescent="0.2">
      <c r="A313">
        <v>15</v>
      </c>
      <c r="B313" t="s">
        <v>19</v>
      </c>
      <c r="C313">
        <v>0.49</v>
      </c>
      <c r="D313">
        <v>1</v>
      </c>
      <c r="E313">
        <v>150.66999999999999</v>
      </c>
      <c r="F313" s="4">
        <v>1.805604</v>
      </c>
      <c r="G313">
        <f t="shared" si="4"/>
        <v>148.864396</v>
      </c>
    </row>
    <row r="314" spans="1:7" x14ac:dyDescent="0.2">
      <c r="A314">
        <v>15</v>
      </c>
      <c r="B314" t="s">
        <v>19</v>
      </c>
      <c r="C314">
        <v>0.49</v>
      </c>
      <c r="D314">
        <v>2</v>
      </c>
      <c r="E314">
        <v>134.22999999999999</v>
      </c>
      <c r="F314" s="4">
        <v>1.805604</v>
      </c>
      <c r="G314">
        <f t="shared" si="4"/>
        <v>132.424396</v>
      </c>
    </row>
    <row r="315" spans="1:7" x14ac:dyDescent="0.2">
      <c r="A315">
        <v>15</v>
      </c>
      <c r="B315" t="s">
        <v>19</v>
      </c>
      <c r="C315">
        <v>0.49</v>
      </c>
      <c r="D315">
        <v>3</v>
      </c>
      <c r="E315">
        <v>136.88</v>
      </c>
      <c r="F315" s="4">
        <v>1.805604</v>
      </c>
      <c r="G315">
        <f t="shared" si="4"/>
        <v>135.07439600000001</v>
      </c>
    </row>
    <row r="316" spans="1:7" x14ac:dyDescent="0.2">
      <c r="A316">
        <v>15</v>
      </c>
      <c r="B316" t="s">
        <v>19</v>
      </c>
      <c r="C316">
        <v>1.01</v>
      </c>
      <c r="D316">
        <v>1</v>
      </c>
      <c r="E316">
        <v>192.43</v>
      </c>
      <c r="F316" s="4">
        <v>1.805604</v>
      </c>
      <c r="G316">
        <f t="shared" si="4"/>
        <v>190.62439600000002</v>
      </c>
    </row>
    <row r="317" spans="1:7" x14ac:dyDescent="0.2">
      <c r="A317">
        <v>15</v>
      </c>
      <c r="B317" t="s">
        <v>19</v>
      </c>
      <c r="C317">
        <v>1.01</v>
      </c>
      <c r="D317">
        <v>2</v>
      </c>
      <c r="E317">
        <v>350.62</v>
      </c>
      <c r="F317" s="4">
        <v>1.805604</v>
      </c>
      <c r="G317">
        <f t="shared" si="4"/>
        <v>348.81439599999999</v>
      </c>
    </row>
    <row r="318" spans="1:7" x14ac:dyDescent="0.2">
      <c r="A318">
        <v>15</v>
      </c>
      <c r="B318" t="s">
        <v>19</v>
      </c>
      <c r="C318">
        <v>1.01</v>
      </c>
      <c r="D318">
        <v>3</v>
      </c>
      <c r="E318">
        <v>171.81</v>
      </c>
      <c r="F318" s="4">
        <v>1.805604</v>
      </c>
      <c r="G318">
        <f t="shared" si="4"/>
        <v>170.00439600000001</v>
      </c>
    </row>
    <row r="319" spans="1:7" x14ac:dyDescent="0.2">
      <c r="A319">
        <v>15</v>
      </c>
      <c r="B319" t="s">
        <v>19</v>
      </c>
      <c r="C319">
        <v>1.54</v>
      </c>
      <c r="D319">
        <v>1</v>
      </c>
      <c r="E319">
        <v>170.81</v>
      </c>
      <c r="F319" s="4">
        <v>1.805604</v>
      </c>
      <c r="G319">
        <f t="shared" si="4"/>
        <v>169.00439600000001</v>
      </c>
    </row>
    <row r="320" spans="1:7" x14ac:dyDescent="0.2">
      <c r="A320">
        <v>15</v>
      </c>
      <c r="B320" t="s">
        <v>19</v>
      </c>
      <c r="C320">
        <v>1.53</v>
      </c>
      <c r="D320">
        <v>2</v>
      </c>
      <c r="E320">
        <v>168.77</v>
      </c>
      <c r="F320" s="4">
        <v>1.805604</v>
      </c>
      <c r="G320">
        <f t="shared" si="4"/>
        <v>166.96439600000002</v>
      </c>
    </row>
    <row r="321" spans="1:7" x14ac:dyDescent="0.2">
      <c r="A321">
        <v>15</v>
      </c>
      <c r="B321" t="s">
        <v>19</v>
      </c>
      <c r="C321">
        <v>1.54</v>
      </c>
      <c r="D321">
        <v>3</v>
      </c>
      <c r="E321">
        <v>170.29</v>
      </c>
      <c r="F321" s="4">
        <v>1.805604</v>
      </c>
      <c r="G321">
        <f t="shared" si="4"/>
        <v>168.484396</v>
      </c>
    </row>
    <row r="322" spans="1:7" x14ac:dyDescent="0.2">
      <c r="A322">
        <v>15</v>
      </c>
      <c r="B322" t="s">
        <v>19</v>
      </c>
      <c r="C322">
        <v>2</v>
      </c>
      <c r="D322">
        <v>1</v>
      </c>
      <c r="E322">
        <v>173.59</v>
      </c>
      <c r="F322" s="4">
        <v>1.805604</v>
      </c>
      <c r="G322">
        <f t="shared" si="4"/>
        <v>171.78439600000002</v>
      </c>
    </row>
    <row r="323" spans="1:7" x14ac:dyDescent="0.2">
      <c r="A323">
        <v>15</v>
      </c>
      <c r="B323" t="s">
        <v>19</v>
      </c>
      <c r="C323">
        <v>2</v>
      </c>
      <c r="D323">
        <v>2</v>
      </c>
      <c r="E323">
        <v>159.09</v>
      </c>
      <c r="F323" s="4">
        <v>1.805604</v>
      </c>
      <c r="G323">
        <f t="shared" ref="G323:G386" si="5">E323-F323</f>
        <v>157.28439600000002</v>
      </c>
    </row>
    <row r="324" spans="1:7" x14ac:dyDescent="0.2">
      <c r="A324">
        <v>15</v>
      </c>
      <c r="B324" t="s">
        <v>19</v>
      </c>
      <c r="C324">
        <v>2</v>
      </c>
      <c r="D324">
        <v>3</v>
      </c>
      <c r="E324">
        <v>171.58</v>
      </c>
      <c r="F324" s="4">
        <v>1.805604</v>
      </c>
      <c r="G324">
        <f t="shared" si="5"/>
        <v>169.77439600000002</v>
      </c>
    </row>
    <row r="325" spans="1:7" x14ac:dyDescent="0.2">
      <c r="A325">
        <v>15</v>
      </c>
      <c r="B325" t="s">
        <v>19</v>
      </c>
      <c r="C325">
        <v>2.5299999999999998</v>
      </c>
      <c r="D325">
        <v>1</v>
      </c>
      <c r="E325">
        <v>179.45</v>
      </c>
      <c r="F325" s="4">
        <v>1.805604</v>
      </c>
      <c r="G325">
        <f t="shared" si="5"/>
        <v>177.644396</v>
      </c>
    </row>
    <row r="326" spans="1:7" x14ac:dyDescent="0.2">
      <c r="A326">
        <v>15</v>
      </c>
      <c r="B326" t="s">
        <v>19</v>
      </c>
      <c r="C326">
        <v>2.5299999999999998</v>
      </c>
      <c r="D326">
        <v>2</v>
      </c>
      <c r="E326">
        <v>194.83</v>
      </c>
      <c r="F326" s="4">
        <v>1.805604</v>
      </c>
      <c r="G326">
        <f t="shared" si="5"/>
        <v>193.02439600000002</v>
      </c>
    </row>
    <row r="327" spans="1:7" x14ac:dyDescent="0.2">
      <c r="A327">
        <v>15</v>
      </c>
      <c r="B327" t="s">
        <v>19</v>
      </c>
      <c r="C327">
        <v>2.5299999999999998</v>
      </c>
      <c r="D327">
        <v>3</v>
      </c>
      <c r="E327">
        <v>194.97</v>
      </c>
      <c r="F327" s="4">
        <v>1.805604</v>
      </c>
      <c r="G327">
        <f t="shared" si="5"/>
        <v>193.16439600000001</v>
      </c>
    </row>
    <row r="328" spans="1:7" x14ac:dyDescent="0.2">
      <c r="A328">
        <v>15</v>
      </c>
      <c r="B328" t="s">
        <v>19</v>
      </c>
      <c r="C328">
        <v>3</v>
      </c>
      <c r="D328">
        <v>1</v>
      </c>
      <c r="E328">
        <v>217.82</v>
      </c>
      <c r="F328" s="4">
        <v>1.805604</v>
      </c>
      <c r="G328">
        <f t="shared" si="5"/>
        <v>216.014396</v>
      </c>
    </row>
    <row r="329" spans="1:7" x14ac:dyDescent="0.2">
      <c r="A329">
        <v>15</v>
      </c>
      <c r="B329" t="s">
        <v>19</v>
      </c>
      <c r="C329">
        <v>3</v>
      </c>
      <c r="D329">
        <v>2</v>
      </c>
      <c r="E329">
        <v>210.02</v>
      </c>
      <c r="F329" s="4">
        <v>1.805604</v>
      </c>
      <c r="G329">
        <f t="shared" si="5"/>
        <v>208.21439600000002</v>
      </c>
    </row>
    <row r="330" spans="1:7" x14ac:dyDescent="0.2">
      <c r="A330">
        <v>15</v>
      </c>
      <c r="B330" t="s">
        <v>19</v>
      </c>
      <c r="C330">
        <v>3</v>
      </c>
      <c r="D330">
        <v>3</v>
      </c>
      <c r="E330">
        <v>200.38</v>
      </c>
      <c r="F330" s="4">
        <v>1.805604</v>
      </c>
      <c r="G330">
        <f t="shared" si="5"/>
        <v>198.57439600000001</v>
      </c>
    </row>
    <row r="331" spans="1:7" x14ac:dyDescent="0.2">
      <c r="A331">
        <v>15</v>
      </c>
      <c r="B331" t="s">
        <v>19</v>
      </c>
      <c r="C331">
        <v>3.51</v>
      </c>
      <c r="D331">
        <v>1</v>
      </c>
      <c r="E331">
        <v>243.08</v>
      </c>
      <c r="F331" s="4">
        <v>1.805604</v>
      </c>
      <c r="G331">
        <f t="shared" si="5"/>
        <v>241.27439600000002</v>
      </c>
    </row>
    <row r="332" spans="1:7" x14ac:dyDescent="0.2">
      <c r="A332">
        <v>15</v>
      </c>
      <c r="B332" t="s">
        <v>19</v>
      </c>
      <c r="C332">
        <v>3.51</v>
      </c>
      <c r="D332">
        <v>2</v>
      </c>
      <c r="E332">
        <v>231.06</v>
      </c>
      <c r="F332" s="4">
        <v>1.805604</v>
      </c>
      <c r="G332">
        <f t="shared" si="5"/>
        <v>229.25439600000001</v>
      </c>
    </row>
    <row r="333" spans="1:7" x14ac:dyDescent="0.2">
      <c r="A333">
        <v>15</v>
      </c>
      <c r="B333" t="s">
        <v>19</v>
      </c>
      <c r="C333">
        <v>3.51</v>
      </c>
      <c r="D333">
        <v>3</v>
      </c>
      <c r="E333">
        <v>246.5</v>
      </c>
      <c r="F333" s="4">
        <v>1.805604</v>
      </c>
      <c r="G333">
        <f t="shared" si="5"/>
        <v>244.69439600000001</v>
      </c>
    </row>
    <row r="334" spans="1:7" x14ac:dyDescent="0.2">
      <c r="A334">
        <v>15</v>
      </c>
      <c r="B334" t="s">
        <v>19</v>
      </c>
      <c r="C334">
        <v>4.04</v>
      </c>
      <c r="D334">
        <v>1</v>
      </c>
      <c r="E334">
        <v>277.22000000000003</v>
      </c>
      <c r="F334" s="4">
        <v>1.805604</v>
      </c>
      <c r="G334">
        <f t="shared" si="5"/>
        <v>275.41439600000001</v>
      </c>
    </row>
    <row r="335" spans="1:7" x14ac:dyDescent="0.2">
      <c r="A335">
        <v>15</v>
      </c>
      <c r="B335" t="s">
        <v>19</v>
      </c>
      <c r="C335">
        <v>4.04</v>
      </c>
      <c r="D335">
        <v>2</v>
      </c>
      <c r="E335">
        <v>290.54000000000002</v>
      </c>
      <c r="F335" s="4">
        <v>1.805604</v>
      </c>
      <c r="G335">
        <f t="shared" si="5"/>
        <v>288.734396</v>
      </c>
    </row>
    <row r="336" spans="1:7" x14ac:dyDescent="0.2">
      <c r="A336">
        <v>15</v>
      </c>
      <c r="B336" t="s">
        <v>19</v>
      </c>
      <c r="C336">
        <v>4.04</v>
      </c>
      <c r="D336">
        <v>3</v>
      </c>
      <c r="E336">
        <v>281.49</v>
      </c>
      <c r="F336" s="4">
        <v>1.805604</v>
      </c>
      <c r="G336">
        <f t="shared" si="5"/>
        <v>279.68439599999999</v>
      </c>
    </row>
    <row r="337" spans="1:7" x14ac:dyDescent="0.2">
      <c r="A337">
        <v>19</v>
      </c>
      <c r="B337" t="s">
        <v>20</v>
      </c>
      <c r="C337" s="1">
        <v>0.51</v>
      </c>
      <c r="D337">
        <v>1</v>
      </c>
      <c r="E337" s="1">
        <v>306.29000000000002</v>
      </c>
      <c r="F337" s="4">
        <v>2.7615120000000002</v>
      </c>
      <c r="G337">
        <f t="shared" si="5"/>
        <v>303.52848800000004</v>
      </c>
    </row>
    <row r="338" spans="1:7" x14ac:dyDescent="0.2">
      <c r="A338">
        <v>19</v>
      </c>
      <c r="B338" t="s">
        <v>20</v>
      </c>
      <c r="C338" s="1">
        <v>0.51</v>
      </c>
      <c r="D338">
        <v>2</v>
      </c>
      <c r="E338" s="1">
        <v>157.22999999999999</v>
      </c>
      <c r="F338" s="4">
        <v>2.7615120000000002</v>
      </c>
      <c r="G338">
        <f t="shared" si="5"/>
        <v>154.46848799999998</v>
      </c>
    </row>
    <row r="339" spans="1:7" x14ac:dyDescent="0.2">
      <c r="A339">
        <v>19</v>
      </c>
      <c r="B339" t="s">
        <v>20</v>
      </c>
      <c r="C339" s="1">
        <v>0.51</v>
      </c>
      <c r="D339">
        <v>3</v>
      </c>
      <c r="E339" s="1">
        <v>129.05000000000001</v>
      </c>
      <c r="F339" s="4">
        <v>2.7615120000000002</v>
      </c>
      <c r="G339">
        <f t="shared" si="5"/>
        <v>126.28848800000002</v>
      </c>
    </row>
    <row r="340" spans="1:7" x14ac:dyDescent="0.2">
      <c r="A340">
        <v>19</v>
      </c>
      <c r="B340" t="s">
        <v>20</v>
      </c>
      <c r="C340" s="1">
        <v>1.04</v>
      </c>
      <c r="D340">
        <v>1</v>
      </c>
      <c r="E340" s="1">
        <v>140.56</v>
      </c>
      <c r="F340" s="4">
        <v>2.7615120000000002</v>
      </c>
      <c r="G340">
        <f t="shared" si="5"/>
        <v>137.79848799999999</v>
      </c>
    </row>
    <row r="341" spans="1:7" x14ac:dyDescent="0.2">
      <c r="A341">
        <v>19</v>
      </c>
      <c r="B341" t="s">
        <v>20</v>
      </c>
      <c r="C341" s="1">
        <v>1.04</v>
      </c>
      <c r="D341">
        <v>2</v>
      </c>
      <c r="E341" s="1">
        <v>139.15</v>
      </c>
      <c r="F341" s="4">
        <v>2.7615120000000002</v>
      </c>
      <c r="G341">
        <f t="shared" si="5"/>
        <v>136.388488</v>
      </c>
    </row>
    <row r="342" spans="1:7" x14ac:dyDescent="0.2">
      <c r="A342">
        <v>19</v>
      </c>
      <c r="B342" t="s">
        <v>20</v>
      </c>
      <c r="C342" s="1">
        <v>1.04</v>
      </c>
      <c r="D342">
        <v>3</v>
      </c>
      <c r="E342" s="1">
        <v>129.47999999999999</v>
      </c>
      <c r="F342" s="4">
        <v>2.7615120000000002</v>
      </c>
      <c r="G342">
        <f t="shared" si="5"/>
        <v>126.71848799999999</v>
      </c>
    </row>
    <row r="343" spans="1:7" x14ac:dyDescent="0.2">
      <c r="A343">
        <v>19</v>
      </c>
      <c r="B343" t="s">
        <v>20</v>
      </c>
      <c r="C343" s="1">
        <v>1.53</v>
      </c>
      <c r="D343">
        <v>1</v>
      </c>
      <c r="E343" s="1">
        <v>157.80000000000001</v>
      </c>
      <c r="F343" s="4">
        <v>2.7615120000000002</v>
      </c>
      <c r="G343">
        <f t="shared" si="5"/>
        <v>155.038488</v>
      </c>
    </row>
    <row r="344" spans="1:7" x14ac:dyDescent="0.2">
      <c r="A344">
        <v>19</v>
      </c>
      <c r="B344" t="s">
        <v>20</v>
      </c>
      <c r="C344" s="1">
        <v>1.53</v>
      </c>
      <c r="D344">
        <v>2</v>
      </c>
      <c r="E344" s="1">
        <v>160.38</v>
      </c>
      <c r="F344" s="4">
        <v>2.7615120000000002</v>
      </c>
      <c r="G344">
        <f t="shared" si="5"/>
        <v>157.61848799999999</v>
      </c>
    </row>
    <row r="345" spans="1:7" x14ac:dyDescent="0.2">
      <c r="A345">
        <v>19</v>
      </c>
      <c r="B345" t="s">
        <v>20</v>
      </c>
      <c r="C345" s="1">
        <v>1.52</v>
      </c>
      <c r="D345">
        <v>3</v>
      </c>
      <c r="E345" s="1">
        <v>158.78</v>
      </c>
      <c r="F345" s="4">
        <v>2.7615120000000002</v>
      </c>
      <c r="G345">
        <f t="shared" si="5"/>
        <v>156.01848799999999</v>
      </c>
    </row>
    <row r="346" spans="1:7" x14ac:dyDescent="0.2">
      <c r="A346">
        <v>19</v>
      </c>
      <c r="B346" t="s">
        <v>20</v>
      </c>
      <c r="C346" s="1">
        <v>2.0099999999999998</v>
      </c>
      <c r="D346">
        <v>1</v>
      </c>
      <c r="E346" s="1">
        <v>195.95</v>
      </c>
      <c r="F346" s="4">
        <v>2.7615120000000002</v>
      </c>
      <c r="G346">
        <f t="shared" si="5"/>
        <v>193.18848799999998</v>
      </c>
    </row>
    <row r="347" spans="1:7" x14ac:dyDescent="0.2">
      <c r="A347">
        <v>19</v>
      </c>
      <c r="B347" t="s">
        <v>20</v>
      </c>
      <c r="C347" s="1">
        <v>2.0099999999999998</v>
      </c>
      <c r="D347">
        <v>2</v>
      </c>
      <c r="E347" s="1">
        <v>218.05</v>
      </c>
      <c r="F347" s="4">
        <v>2.7615120000000002</v>
      </c>
      <c r="G347">
        <f t="shared" si="5"/>
        <v>215.288488</v>
      </c>
    </row>
    <row r="348" spans="1:7" x14ac:dyDescent="0.2">
      <c r="A348">
        <v>19</v>
      </c>
      <c r="B348" t="s">
        <v>20</v>
      </c>
      <c r="C348" s="1">
        <v>2.0099999999999998</v>
      </c>
      <c r="D348">
        <v>3</v>
      </c>
      <c r="E348" s="1">
        <v>192.78</v>
      </c>
      <c r="F348" s="4">
        <v>2.7615120000000002</v>
      </c>
      <c r="G348">
        <f t="shared" si="5"/>
        <v>190.01848799999999</v>
      </c>
    </row>
    <row r="349" spans="1:7" x14ac:dyDescent="0.2">
      <c r="A349">
        <v>19</v>
      </c>
      <c r="B349" t="s">
        <v>20</v>
      </c>
      <c r="C349" s="1">
        <v>2.0099999999999998</v>
      </c>
      <c r="D349">
        <v>4</v>
      </c>
      <c r="E349" s="1">
        <v>193.49</v>
      </c>
      <c r="F349" s="4">
        <v>2.7615120000000002</v>
      </c>
      <c r="G349">
        <f t="shared" si="5"/>
        <v>190.728488</v>
      </c>
    </row>
    <row r="350" spans="1:7" x14ac:dyDescent="0.2">
      <c r="A350">
        <v>19</v>
      </c>
      <c r="B350" t="s">
        <v>20</v>
      </c>
      <c r="C350" s="1">
        <v>2.52</v>
      </c>
      <c r="D350">
        <v>1</v>
      </c>
      <c r="E350" s="1">
        <v>249.9</v>
      </c>
      <c r="F350" s="4">
        <v>2.7615120000000002</v>
      </c>
      <c r="G350">
        <f t="shared" si="5"/>
        <v>247.138488</v>
      </c>
    </row>
    <row r="351" spans="1:7" x14ac:dyDescent="0.2">
      <c r="A351">
        <v>19</v>
      </c>
      <c r="B351" t="s">
        <v>20</v>
      </c>
      <c r="C351" s="1">
        <v>2.52</v>
      </c>
      <c r="D351">
        <v>2</v>
      </c>
      <c r="E351" s="1">
        <v>258.74</v>
      </c>
      <c r="F351" s="4">
        <v>2.7615120000000002</v>
      </c>
      <c r="G351">
        <f t="shared" si="5"/>
        <v>255.978488</v>
      </c>
    </row>
    <row r="352" spans="1:7" x14ac:dyDescent="0.2">
      <c r="A352">
        <v>19</v>
      </c>
      <c r="B352" t="s">
        <v>20</v>
      </c>
      <c r="C352" s="1">
        <v>3.01</v>
      </c>
      <c r="D352">
        <v>1</v>
      </c>
      <c r="E352" s="1">
        <v>303.74</v>
      </c>
      <c r="F352" s="4">
        <v>2.7615120000000002</v>
      </c>
      <c r="G352">
        <f t="shared" si="5"/>
        <v>300.97848800000003</v>
      </c>
    </row>
    <row r="353" spans="1:7" x14ac:dyDescent="0.2">
      <c r="A353">
        <v>19</v>
      </c>
      <c r="B353" t="s">
        <v>20</v>
      </c>
      <c r="C353" s="1">
        <v>3.01</v>
      </c>
      <c r="D353">
        <v>2</v>
      </c>
      <c r="E353" s="1">
        <v>305.05</v>
      </c>
      <c r="F353" s="4">
        <v>2.7615120000000002</v>
      </c>
      <c r="G353">
        <f t="shared" si="5"/>
        <v>302.28848800000003</v>
      </c>
    </row>
    <row r="354" spans="1:7" x14ac:dyDescent="0.2">
      <c r="A354">
        <v>19</v>
      </c>
      <c r="B354" t="s">
        <v>20</v>
      </c>
      <c r="C354" s="1">
        <v>3.01</v>
      </c>
      <c r="D354">
        <v>3</v>
      </c>
      <c r="E354" s="1">
        <v>295.57</v>
      </c>
      <c r="F354" s="4">
        <v>2.7615120000000002</v>
      </c>
      <c r="G354">
        <f t="shared" si="5"/>
        <v>292.80848800000001</v>
      </c>
    </row>
    <row r="355" spans="1:7" x14ac:dyDescent="0.2">
      <c r="A355">
        <v>19</v>
      </c>
      <c r="B355" t="s">
        <v>20</v>
      </c>
      <c r="C355" s="1">
        <v>3.53</v>
      </c>
      <c r="D355">
        <v>1</v>
      </c>
      <c r="E355" s="1">
        <v>378.59</v>
      </c>
      <c r="F355" s="4">
        <v>2.7615120000000002</v>
      </c>
      <c r="G355">
        <f t="shared" si="5"/>
        <v>375.82848799999999</v>
      </c>
    </row>
    <row r="356" spans="1:7" x14ac:dyDescent="0.2">
      <c r="A356">
        <v>19</v>
      </c>
      <c r="B356" t="s">
        <v>20</v>
      </c>
      <c r="C356" s="1">
        <v>3.53</v>
      </c>
      <c r="D356">
        <v>2</v>
      </c>
      <c r="E356" s="1">
        <v>393.26</v>
      </c>
      <c r="F356" s="4">
        <v>2.7615120000000002</v>
      </c>
      <c r="G356">
        <f t="shared" si="5"/>
        <v>390.49848800000001</v>
      </c>
    </row>
    <row r="357" spans="1:7" x14ac:dyDescent="0.2">
      <c r="A357">
        <v>19</v>
      </c>
      <c r="B357" t="s">
        <v>20</v>
      </c>
      <c r="C357" s="1">
        <v>3.53</v>
      </c>
      <c r="D357">
        <v>3</v>
      </c>
      <c r="E357" s="1">
        <v>343.99</v>
      </c>
      <c r="F357" s="4">
        <v>2.7615120000000002</v>
      </c>
      <c r="G357">
        <f t="shared" si="5"/>
        <v>341.22848800000003</v>
      </c>
    </row>
    <row r="358" spans="1:7" x14ac:dyDescent="0.2">
      <c r="A358">
        <v>19</v>
      </c>
      <c r="B358" t="s">
        <v>20</v>
      </c>
      <c r="C358" s="1">
        <v>4.05</v>
      </c>
      <c r="D358">
        <v>1</v>
      </c>
      <c r="E358" s="1">
        <v>403.13</v>
      </c>
      <c r="F358" s="4">
        <v>2.7615120000000002</v>
      </c>
      <c r="G358">
        <f t="shared" si="5"/>
        <v>400.36848800000001</v>
      </c>
    </row>
    <row r="359" spans="1:7" x14ac:dyDescent="0.2">
      <c r="A359">
        <v>19</v>
      </c>
      <c r="B359" t="s">
        <v>20</v>
      </c>
      <c r="C359" s="1">
        <v>4.05</v>
      </c>
      <c r="D359">
        <v>2</v>
      </c>
      <c r="E359" s="1">
        <v>373.71</v>
      </c>
      <c r="F359" s="4">
        <v>2.7615120000000002</v>
      </c>
      <c r="G359">
        <f t="shared" si="5"/>
        <v>370.948488</v>
      </c>
    </row>
    <row r="360" spans="1:7" x14ac:dyDescent="0.2">
      <c r="A360">
        <v>19</v>
      </c>
      <c r="B360" t="s">
        <v>20</v>
      </c>
      <c r="C360" s="1">
        <v>4.05</v>
      </c>
      <c r="D360">
        <v>3</v>
      </c>
      <c r="E360" s="1">
        <v>304.32</v>
      </c>
      <c r="F360" s="4">
        <v>2.7615120000000002</v>
      </c>
      <c r="G360">
        <f t="shared" si="5"/>
        <v>301.55848800000001</v>
      </c>
    </row>
    <row r="361" spans="1:7" x14ac:dyDescent="0.2">
      <c r="A361">
        <v>19</v>
      </c>
      <c r="B361" t="s">
        <v>20</v>
      </c>
      <c r="C361" s="1">
        <v>4.51</v>
      </c>
      <c r="D361">
        <v>1</v>
      </c>
      <c r="E361" s="1">
        <v>338.56</v>
      </c>
      <c r="F361" s="4">
        <v>2.7615120000000002</v>
      </c>
      <c r="G361">
        <f t="shared" si="5"/>
        <v>335.79848800000002</v>
      </c>
    </row>
    <row r="362" spans="1:7" x14ac:dyDescent="0.2">
      <c r="A362">
        <v>19</v>
      </c>
      <c r="B362" t="s">
        <v>20</v>
      </c>
      <c r="C362" s="1">
        <v>4.51</v>
      </c>
      <c r="D362">
        <v>2</v>
      </c>
      <c r="E362" s="1">
        <v>327.38</v>
      </c>
      <c r="F362" s="4">
        <v>2.7615120000000002</v>
      </c>
      <c r="G362">
        <f t="shared" si="5"/>
        <v>324.61848800000001</v>
      </c>
    </row>
    <row r="363" spans="1:7" x14ac:dyDescent="0.2">
      <c r="A363">
        <v>19</v>
      </c>
      <c r="B363" t="s">
        <v>20</v>
      </c>
      <c r="C363" s="1">
        <v>4.51</v>
      </c>
      <c r="D363">
        <v>3</v>
      </c>
      <c r="E363" s="1">
        <v>321.83999999999997</v>
      </c>
      <c r="F363" s="4">
        <v>2.7615120000000002</v>
      </c>
      <c r="G363">
        <f t="shared" si="5"/>
        <v>319.07848799999999</v>
      </c>
    </row>
    <row r="364" spans="1:7" x14ac:dyDescent="0.2">
      <c r="A364">
        <v>19</v>
      </c>
      <c r="B364" t="s">
        <v>19</v>
      </c>
      <c r="C364">
        <v>0.49</v>
      </c>
      <c r="D364">
        <v>1</v>
      </c>
      <c r="E364">
        <v>194.74</v>
      </c>
      <c r="F364" s="4">
        <v>2.513684</v>
      </c>
      <c r="G364">
        <f t="shared" si="5"/>
        <v>192.226316</v>
      </c>
    </row>
    <row r="365" spans="1:7" x14ac:dyDescent="0.2">
      <c r="A365">
        <v>19</v>
      </c>
      <c r="B365" t="s">
        <v>19</v>
      </c>
      <c r="C365">
        <v>0.49</v>
      </c>
      <c r="D365">
        <v>2</v>
      </c>
      <c r="E365">
        <v>165.95</v>
      </c>
      <c r="F365" s="4">
        <v>2.513684</v>
      </c>
      <c r="G365">
        <f t="shared" si="5"/>
        <v>163.43631599999998</v>
      </c>
    </row>
    <row r="366" spans="1:7" x14ac:dyDescent="0.2">
      <c r="A366">
        <v>19</v>
      </c>
      <c r="B366" t="s">
        <v>19</v>
      </c>
      <c r="C366">
        <v>0.49</v>
      </c>
      <c r="D366">
        <v>3</v>
      </c>
      <c r="E366">
        <v>167.75</v>
      </c>
      <c r="F366" s="4">
        <v>2.513684</v>
      </c>
      <c r="G366">
        <f t="shared" si="5"/>
        <v>165.23631599999999</v>
      </c>
    </row>
    <row r="367" spans="1:7" x14ac:dyDescent="0.2">
      <c r="A367">
        <v>19</v>
      </c>
      <c r="B367" t="s">
        <v>19</v>
      </c>
      <c r="C367">
        <v>1</v>
      </c>
      <c r="D367">
        <v>1</v>
      </c>
      <c r="E367">
        <v>190.81</v>
      </c>
      <c r="F367" s="4">
        <v>2.513684</v>
      </c>
      <c r="G367">
        <f t="shared" si="5"/>
        <v>188.29631599999999</v>
      </c>
    </row>
    <row r="368" spans="1:7" x14ac:dyDescent="0.2">
      <c r="A368">
        <v>19</v>
      </c>
      <c r="B368" t="s">
        <v>19</v>
      </c>
      <c r="C368">
        <v>1</v>
      </c>
      <c r="D368">
        <v>2</v>
      </c>
      <c r="E368">
        <v>177</v>
      </c>
      <c r="F368" s="4">
        <v>2.513684</v>
      </c>
      <c r="G368">
        <f t="shared" si="5"/>
        <v>174.48631599999999</v>
      </c>
    </row>
    <row r="369" spans="1:7" x14ac:dyDescent="0.2">
      <c r="A369">
        <v>19</v>
      </c>
      <c r="B369" t="s">
        <v>19</v>
      </c>
      <c r="C369">
        <v>1</v>
      </c>
      <c r="D369">
        <v>3</v>
      </c>
      <c r="E369">
        <v>172.91</v>
      </c>
      <c r="F369" s="4">
        <v>2.513684</v>
      </c>
      <c r="G369">
        <f t="shared" si="5"/>
        <v>170.39631599999998</v>
      </c>
    </row>
    <row r="370" spans="1:7" x14ac:dyDescent="0.2">
      <c r="A370">
        <v>19</v>
      </c>
      <c r="B370" t="s">
        <v>19</v>
      </c>
      <c r="C370">
        <v>1.53</v>
      </c>
      <c r="D370">
        <v>1</v>
      </c>
      <c r="E370">
        <v>203.86</v>
      </c>
      <c r="F370" s="4">
        <v>2.513684</v>
      </c>
      <c r="G370">
        <f t="shared" si="5"/>
        <v>201.346316</v>
      </c>
    </row>
    <row r="371" spans="1:7" x14ac:dyDescent="0.2">
      <c r="A371">
        <v>19</v>
      </c>
      <c r="B371" t="s">
        <v>19</v>
      </c>
      <c r="C371">
        <v>1.53</v>
      </c>
      <c r="D371">
        <v>2</v>
      </c>
      <c r="E371">
        <v>178.28</v>
      </c>
      <c r="F371" s="4">
        <v>2.513684</v>
      </c>
      <c r="G371">
        <f t="shared" si="5"/>
        <v>175.76631599999999</v>
      </c>
    </row>
    <row r="372" spans="1:7" x14ac:dyDescent="0.2">
      <c r="A372">
        <v>19</v>
      </c>
      <c r="B372" t="s">
        <v>19</v>
      </c>
      <c r="C372">
        <v>1.53</v>
      </c>
      <c r="D372">
        <v>3</v>
      </c>
      <c r="E372">
        <v>192.04</v>
      </c>
      <c r="F372" s="4">
        <v>2.513684</v>
      </c>
      <c r="G372">
        <f t="shared" si="5"/>
        <v>189.52631599999998</v>
      </c>
    </row>
    <row r="373" spans="1:7" x14ac:dyDescent="0.2">
      <c r="A373">
        <v>19</v>
      </c>
      <c r="B373" t="s">
        <v>19</v>
      </c>
      <c r="C373">
        <v>2.0299999999999998</v>
      </c>
      <c r="D373">
        <v>1</v>
      </c>
      <c r="E373">
        <v>215.13</v>
      </c>
      <c r="F373" s="4">
        <v>2.513684</v>
      </c>
      <c r="G373">
        <f t="shared" si="5"/>
        <v>212.61631599999998</v>
      </c>
    </row>
    <row r="374" spans="1:7" x14ac:dyDescent="0.2">
      <c r="A374">
        <v>19</v>
      </c>
      <c r="B374" t="s">
        <v>19</v>
      </c>
      <c r="C374">
        <v>2.0299999999999998</v>
      </c>
      <c r="D374">
        <v>2</v>
      </c>
      <c r="E374">
        <v>217.91</v>
      </c>
      <c r="F374" s="4">
        <v>2.513684</v>
      </c>
      <c r="G374">
        <f t="shared" si="5"/>
        <v>215.39631599999998</v>
      </c>
    </row>
    <row r="375" spans="1:7" x14ac:dyDescent="0.2">
      <c r="A375">
        <v>19</v>
      </c>
      <c r="B375" t="s">
        <v>19</v>
      </c>
      <c r="C375">
        <v>2.0299999999999998</v>
      </c>
      <c r="D375">
        <v>3</v>
      </c>
      <c r="E375">
        <v>218.65</v>
      </c>
      <c r="F375" s="4">
        <v>2.513684</v>
      </c>
      <c r="G375">
        <f t="shared" si="5"/>
        <v>216.13631599999999</v>
      </c>
    </row>
    <row r="376" spans="1:7" x14ac:dyDescent="0.2">
      <c r="A376">
        <v>19</v>
      </c>
      <c r="B376" t="s">
        <v>19</v>
      </c>
      <c r="C376">
        <v>2.5099999999999998</v>
      </c>
      <c r="D376">
        <v>1</v>
      </c>
      <c r="E376">
        <v>241.21</v>
      </c>
      <c r="F376" s="4">
        <v>2.513684</v>
      </c>
      <c r="G376">
        <f t="shared" si="5"/>
        <v>238.696316</v>
      </c>
    </row>
    <row r="377" spans="1:7" x14ac:dyDescent="0.2">
      <c r="A377">
        <v>19</v>
      </c>
      <c r="B377" t="s">
        <v>19</v>
      </c>
      <c r="C377">
        <v>2.5</v>
      </c>
      <c r="D377">
        <v>2</v>
      </c>
      <c r="E377">
        <v>239.13</v>
      </c>
      <c r="F377" s="4">
        <v>2.513684</v>
      </c>
      <c r="G377">
        <f t="shared" si="5"/>
        <v>236.61631599999998</v>
      </c>
    </row>
    <row r="378" spans="1:7" x14ac:dyDescent="0.2">
      <c r="A378">
        <v>19</v>
      </c>
      <c r="B378" t="s">
        <v>19</v>
      </c>
      <c r="C378">
        <v>2.5099999999999998</v>
      </c>
      <c r="D378">
        <v>3</v>
      </c>
      <c r="E378">
        <v>224.96</v>
      </c>
      <c r="F378" s="4">
        <v>2.513684</v>
      </c>
      <c r="G378">
        <f t="shared" si="5"/>
        <v>222.446316</v>
      </c>
    </row>
    <row r="379" spans="1:7" x14ac:dyDescent="0.2">
      <c r="A379">
        <v>19</v>
      </c>
      <c r="B379" t="s">
        <v>19</v>
      </c>
      <c r="C379">
        <v>3.01</v>
      </c>
      <c r="D379">
        <v>1</v>
      </c>
      <c r="E379">
        <v>274.79000000000002</v>
      </c>
      <c r="F379" s="4">
        <v>2.513684</v>
      </c>
      <c r="G379">
        <f t="shared" si="5"/>
        <v>272.27631600000001</v>
      </c>
    </row>
    <row r="380" spans="1:7" x14ac:dyDescent="0.2">
      <c r="A380">
        <v>19</v>
      </c>
      <c r="B380" t="s">
        <v>19</v>
      </c>
      <c r="C380">
        <v>3.01</v>
      </c>
      <c r="D380">
        <v>2</v>
      </c>
      <c r="E380">
        <v>277.57</v>
      </c>
      <c r="F380" s="4">
        <v>2.513684</v>
      </c>
      <c r="G380">
        <f t="shared" si="5"/>
        <v>275.05631599999998</v>
      </c>
    </row>
    <row r="381" spans="1:7" x14ac:dyDescent="0.2">
      <c r="A381">
        <v>19</v>
      </c>
      <c r="B381" t="s">
        <v>19</v>
      </c>
      <c r="C381">
        <v>3.01</v>
      </c>
      <c r="D381">
        <v>3</v>
      </c>
      <c r="E381">
        <v>265.87</v>
      </c>
      <c r="F381" s="4">
        <v>2.513684</v>
      </c>
      <c r="G381">
        <f t="shared" si="5"/>
        <v>263.35631599999999</v>
      </c>
    </row>
    <row r="382" spans="1:7" x14ac:dyDescent="0.2">
      <c r="A382">
        <v>19</v>
      </c>
      <c r="B382" t="s">
        <v>19</v>
      </c>
      <c r="C382">
        <v>3.54</v>
      </c>
      <c r="D382">
        <v>1</v>
      </c>
      <c r="E382">
        <v>341.11</v>
      </c>
      <c r="F382" s="4">
        <v>2.513684</v>
      </c>
      <c r="G382">
        <f t="shared" si="5"/>
        <v>338.596316</v>
      </c>
    </row>
    <row r="383" spans="1:7" x14ac:dyDescent="0.2">
      <c r="A383">
        <v>19</v>
      </c>
      <c r="B383" t="s">
        <v>19</v>
      </c>
      <c r="C383">
        <v>3.54</v>
      </c>
      <c r="D383">
        <v>2</v>
      </c>
      <c r="E383">
        <v>320.16000000000003</v>
      </c>
      <c r="F383" s="4">
        <v>2.513684</v>
      </c>
      <c r="G383">
        <f t="shared" si="5"/>
        <v>317.64631600000001</v>
      </c>
    </row>
    <row r="384" spans="1:7" x14ac:dyDescent="0.2">
      <c r="A384">
        <v>19</v>
      </c>
      <c r="B384" t="s">
        <v>19</v>
      </c>
      <c r="C384">
        <v>3.54</v>
      </c>
      <c r="D384">
        <v>3</v>
      </c>
      <c r="E384">
        <v>327.35000000000002</v>
      </c>
      <c r="F384" s="4">
        <v>2.513684</v>
      </c>
      <c r="G384">
        <f t="shared" si="5"/>
        <v>324.83631600000001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workbookViewId="0">
      <selection activeCell="C79" sqref="C79"/>
    </sheetView>
  </sheetViews>
  <sheetFormatPr baseColWidth="10" defaultRowHeight="16" x14ac:dyDescent="0.2"/>
  <cols>
    <col min="4" max="4" width="11.6640625" bestFit="1" customWidth="1"/>
  </cols>
  <sheetData>
    <row r="1" spans="1:8" x14ac:dyDescent="0.2">
      <c r="A1" t="s">
        <v>21</v>
      </c>
      <c r="B1" t="s">
        <v>61</v>
      </c>
      <c r="C1" t="s">
        <v>86</v>
      </c>
      <c r="D1" t="s">
        <v>87</v>
      </c>
      <c r="E1" t="s">
        <v>26</v>
      </c>
      <c r="F1" t="s">
        <v>60</v>
      </c>
      <c r="G1" t="s">
        <v>99</v>
      </c>
      <c r="H1" t="s">
        <v>100</v>
      </c>
    </row>
    <row r="2" spans="1:8" x14ac:dyDescent="0.2">
      <c r="A2">
        <v>0.48666666666666664</v>
      </c>
      <c r="B2">
        <v>155.64000000000001</v>
      </c>
      <c r="C2" s="4">
        <v>5.0875548000000004</v>
      </c>
      <c r="D2" s="4">
        <f>B2-C2</f>
        <v>150.55244520000002</v>
      </c>
      <c r="E2" t="s">
        <v>65</v>
      </c>
      <c r="F2" t="s">
        <v>20</v>
      </c>
      <c r="G2">
        <v>11.8</v>
      </c>
      <c r="H2">
        <f>A2*G2/100</f>
        <v>5.7426666666666668E-2</v>
      </c>
    </row>
    <row r="3" spans="1:8" x14ac:dyDescent="0.2">
      <c r="A3">
        <v>1.0233333333333332</v>
      </c>
      <c r="B3">
        <v>170.83333333333334</v>
      </c>
      <c r="C3" s="4">
        <v>5.0875548000000004</v>
      </c>
      <c r="D3" s="4">
        <f t="shared" ref="D3:D66" si="0">B3-C3</f>
        <v>165.74577853333335</v>
      </c>
      <c r="E3" t="s">
        <v>65</v>
      </c>
      <c r="F3" t="s">
        <v>20</v>
      </c>
      <c r="G3">
        <v>11.8</v>
      </c>
      <c r="H3">
        <f t="shared" ref="H3:H18" si="1">A3*G3/100</f>
        <v>0.12075333333333332</v>
      </c>
    </row>
    <row r="4" spans="1:8" x14ac:dyDescent="0.2">
      <c r="A4">
        <v>1.53</v>
      </c>
      <c r="B4">
        <v>173.89666666666665</v>
      </c>
      <c r="C4" s="4">
        <v>5.0875548000000004</v>
      </c>
      <c r="D4" s="4">
        <f t="shared" si="0"/>
        <v>168.80911186666665</v>
      </c>
      <c r="E4" t="s">
        <v>65</v>
      </c>
      <c r="F4" t="s">
        <v>20</v>
      </c>
      <c r="G4">
        <v>11.8</v>
      </c>
      <c r="H4">
        <f t="shared" si="1"/>
        <v>0.18054000000000003</v>
      </c>
    </row>
    <row r="5" spans="1:8" x14ac:dyDescent="0.2">
      <c r="A5">
        <v>2.04</v>
      </c>
      <c r="B5">
        <v>193.17</v>
      </c>
      <c r="C5" s="4">
        <v>5.0875548000000004</v>
      </c>
      <c r="D5" s="4">
        <f t="shared" si="0"/>
        <v>188.0824452</v>
      </c>
      <c r="E5" t="s">
        <v>65</v>
      </c>
      <c r="F5" t="s">
        <v>20</v>
      </c>
      <c r="G5">
        <v>11.8</v>
      </c>
      <c r="H5">
        <f t="shared" si="1"/>
        <v>0.24072000000000002</v>
      </c>
    </row>
    <row r="6" spans="1:8" x14ac:dyDescent="0.2">
      <c r="A6">
        <v>2.4966666666666666</v>
      </c>
      <c r="B6">
        <v>214.63666666666666</v>
      </c>
      <c r="C6" s="4">
        <v>5.0875548000000004</v>
      </c>
      <c r="D6" s="4">
        <f t="shared" si="0"/>
        <v>209.54911186666666</v>
      </c>
      <c r="E6" t="s">
        <v>65</v>
      </c>
      <c r="F6" t="s">
        <v>20</v>
      </c>
      <c r="G6">
        <v>11.8</v>
      </c>
      <c r="H6">
        <f t="shared" si="1"/>
        <v>0.29460666666666668</v>
      </c>
    </row>
    <row r="7" spans="1:8" x14ac:dyDescent="0.2">
      <c r="A7">
        <v>3.0166666666666662</v>
      </c>
      <c r="B7">
        <v>267.29000000000002</v>
      </c>
      <c r="C7" s="4">
        <v>5.0875548000000004</v>
      </c>
      <c r="D7" s="4">
        <f t="shared" si="0"/>
        <v>262.2024452</v>
      </c>
      <c r="E7" t="s">
        <v>65</v>
      </c>
      <c r="F7" t="s">
        <v>20</v>
      </c>
      <c r="G7">
        <v>11.8</v>
      </c>
      <c r="H7">
        <f t="shared" si="1"/>
        <v>0.35596666666666665</v>
      </c>
    </row>
    <row r="8" spans="1:8" x14ac:dyDescent="0.2">
      <c r="A8">
        <v>3.5</v>
      </c>
      <c r="B8">
        <v>310.63666666666671</v>
      </c>
      <c r="C8" s="4">
        <v>5.0875548000000004</v>
      </c>
      <c r="D8" s="4">
        <f t="shared" si="0"/>
        <v>305.54911186666669</v>
      </c>
      <c r="E8" t="s">
        <v>65</v>
      </c>
      <c r="F8" t="s">
        <v>20</v>
      </c>
      <c r="G8">
        <v>11.8</v>
      </c>
      <c r="H8">
        <f t="shared" si="1"/>
        <v>0.41300000000000003</v>
      </c>
    </row>
    <row r="9" spans="1:8" x14ac:dyDescent="0.2">
      <c r="A9">
        <v>4.0333333333333341</v>
      </c>
      <c r="B9">
        <v>350.80333333333334</v>
      </c>
      <c r="C9" s="4">
        <v>5.0875548000000004</v>
      </c>
      <c r="D9" s="4">
        <f t="shared" si="0"/>
        <v>345.71577853333332</v>
      </c>
      <c r="E9" t="s">
        <v>65</v>
      </c>
      <c r="F9" t="s">
        <v>20</v>
      </c>
      <c r="G9">
        <v>11.8</v>
      </c>
      <c r="H9">
        <f t="shared" si="1"/>
        <v>0.47593333333333349</v>
      </c>
    </row>
    <row r="10" spans="1:8" x14ac:dyDescent="0.2">
      <c r="A10">
        <v>4.5</v>
      </c>
      <c r="B10">
        <v>411.21333333333331</v>
      </c>
      <c r="C10" s="4">
        <v>5.0875548000000004</v>
      </c>
      <c r="D10" s="4">
        <f t="shared" si="0"/>
        <v>406.12577853333329</v>
      </c>
      <c r="E10" t="s">
        <v>65</v>
      </c>
      <c r="F10" t="s">
        <v>20</v>
      </c>
      <c r="G10">
        <v>11.8</v>
      </c>
      <c r="H10">
        <f t="shared" si="1"/>
        <v>0.53100000000000003</v>
      </c>
    </row>
    <row r="11" spans="1:8" x14ac:dyDescent="0.2">
      <c r="A11">
        <v>0.51666666666666672</v>
      </c>
      <c r="B11">
        <v>160.49333333333334</v>
      </c>
      <c r="C11" s="4">
        <v>4.0856215999999996</v>
      </c>
      <c r="D11" s="4">
        <f t="shared" si="0"/>
        <v>156.40771173333334</v>
      </c>
      <c r="E11" t="s">
        <v>65</v>
      </c>
      <c r="F11" t="s">
        <v>19</v>
      </c>
      <c r="G11">
        <v>11.8</v>
      </c>
      <c r="H11">
        <f t="shared" si="1"/>
        <v>6.0966666666666676E-2</v>
      </c>
    </row>
    <row r="12" spans="1:8" x14ac:dyDescent="0.2">
      <c r="A12">
        <v>0.98999999999999988</v>
      </c>
      <c r="B12">
        <v>140.00333333333333</v>
      </c>
      <c r="C12" s="4">
        <v>4.0856215999999996</v>
      </c>
      <c r="D12" s="4">
        <f t="shared" si="0"/>
        <v>135.91771173333333</v>
      </c>
      <c r="E12" t="s">
        <v>65</v>
      </c>
      <c r="F12" t="s">
        <v>19</v>
      </c>
      <c r="G12">
        <v>11.8</v>
      </c>
      <c r="H12">
        <f t="shared" si="1"/>
        <v>0.11681999999999998</v>
      </c>
    </row>
    <row r="13" spans="1:8" x14ac:dyDescent="0.2">
      <c r="A13">
        <v>1.51</v>
      </c>
      <c r="B13">
        <v>154.13666666666666</v>
      </c>
      <c r="C13" s="4">
        <v>4.0856215999999996</v>
      </c>
      <c r="D13" s="4">
        <f t="shared" si="0"/>
        <v>150.05104506666666</v>
      </c>
      <c r="E13" t="s">
        <v>65</v>
      </c>
      <c r="F13" t="s">
        <v>19</v>
      </c>
      <c r="G13">
        <v>11.8</v>
      </c>
      <c r="H13">
        <f t="shared" si="1"/>
        <v>0.17818000000000001</v>
      </c>
    </row>
    <row r="14" spans="1:8" x14ac:dyDescent="0.2">
      <c r="A14">
        <v>2.0333333333333332</v>
      </c>
      <c r="B14">
        <v>170.87666666666667</v>
      </c>
      <c r="C14" s="4">
        <v>4.0856215999999996</v>
      </c>
      <c r="D14" s="4">
        <f t="shared" si="0"/>
        <v>166.79104506666667</v>
      </c>
      <c r="E14" t="s">
        <v>65</v>
      </c>
      <c r="F14" t="s">
        <v>19</v>
      </c>
      <c r="G14">
        <v>11.8</v>
      </c>
      <c r="H14">
        <f t="shared" si="1"/>
        <v>0.23993333333333333</v>
      </c>
    </row>
    <row r="15" spans="1:8" x14ac:dyDescent="0.2">
      <c r="A15">
        <v>2.5099999999999998</v>
      </c>
      <c r="B15">
        <v>201.62666666666669</v>
      </c>
      <c r="C15" s="4">
        <v>4.0856215999999996</v>
      </c>
      <c r="D15" s="4">
        <f t="shared" si="0"/>
        <v>197.5410450666667</v>
      </c>
      <c r="E15" t="s">
        <v>65</v>
      </c>
      <c r="F15" t="s">
        <v>19</v>
      </c>
      <c r="G15">
        <v>11.8</v>
      </c>
      <c r="H15">
        <f t="shared" si="1"/>
        <v>0.29618</v>
      </c>
    </row>
    <row r="16" spans="1:8" x14ac:dyDescent="0.2">
      <c r="A16">
        <v>3.03</v>
      </c>
      <c r="B16">
        <v>228.12666666666667</v>
      </c>
      <c r="C16" s="4">
        <v>4.0856215999999996</v>
      </c>
      <c r="D16" s="4">
        <f t="shared" si="0"/>
        <v>224.04104506666667</v>
      </c>
      <c r="E16" t="s">
        <v>65</v>
      </c>
      <c r="F16" t="s">
        <v>19</v>
      </c>
      <c r="G16">
        <v>11.8</v>
      </c>
      <c r="H16">
        <f t="shared" si="1"/>
        <v>0.35753999999999997</v>
      </c>
    </row>
    <row r="17" spans="1:8" x14ac:dyDescent="0.2">
      <c r="A17">
        <v>3.51</v>
      </c>
      <c r="B17">
        <v>257.76</v>
      </c>
      <c r="C17" s="4">
        <v>4.0856215999999996</v>
      </c>
      <c r="D17" s="4">
        <f t="shared" si="0"/>
        <v>253.67437839999999</v>
      </c>
      <c r="E17" t="s">
        <v>65</v>
      </c>
      <c r="F17" t="s">
        <v>19</v>
      </c>
      <c r="G17">
        <v>11.8</v>
      </c>
      <c r="H17">
        <f t="shared" si="1"/>
        <v>0.41417999999999999</v>
      </c>
    </row>
    <row r="18" spans="1:8" x14ac:dyDescent="0.2">
      <c r="A18">
        <v>4.01</v>
      </c>
      <c r="B18">
        <v>255.74</v>
      </c>
      <c r="C18" s="4">
        <v>4.0856215999999996</v>
      </c>
      <c r="D18" s="4">
        <f t="shared" si="0"/>
        <v>251.65437840000001</v>
      </c>
      <c r="E18" t="s">
        <v>65</v>
      </c>
      <c r="F18" t="s">
        <v>19</v>
      </c>
      <c r="G18">
        <v>11.8</v>
      </c>
      <c r="H18">
        <f t="shared" si="1"/>
        <v>0.47317999999999999</v>
      </c>
    </row>
    <row r="19" spans="1:8" x14ac:dyDescent="0.2">
      <c r="A19">
        <v>0.49</v>
      </c>
      <c r="B19">
        <v>190.93333333333331</v>
      </c>
      <c r="C19" s="4">
        <v>5.0096660000000002</v>
      </c>
      <c r="D19" s="4">
        <f t="shared" si="0"/>
        <v>185.9236673333333</v>
      </c>
      <c r="E19" t="s">
        <v>66</v>
      </c>
      <c r="F19" t="s">
        <v>20</v>
      </c>
      <c r="G19">
        <v>11.8</v>
      </c>
      <c r="H19">
        <f t="shared" ref="H19:H35" si="2">A19*G19/100</f>
        <v>5.7820000000000003E-2</v>
      </c>
    </row>
    <row r="20" spans="1:8" x14ac:dyDescent="0.2">
      <c r="A20">
        <v>1</v>
      </c>
      <c r="B20">
        <v>200.35</v>
      </c>
      <c r="C20" s="4">
        <v>5.0096660000000002</v>
      </c>
      <c r="D20" s="4">
        <f t="shared" si="0"/>
        <v>195.34033399999998</v>
      </c>
      <c r="E20" t="s">
        <v>66</v>
      </c>
      <c r="F20" t="s">
        <v>20</v>
      </c>
      <c r="G20">
        <v>11.8</v>
      </c>
      <c r="H20">
        <f t="shared" si="2"/>
        <v>0.11800000000000001</v>
      </c>
    </row>
    <row r="21" spans="1:8" x14ac:dyDescent="0.2">
      <c r="A21">
        <v>1.5200000000000002</v>
      </c>
      <c r="B21">
        <v>215.18333333333331</v>
      </c>
      <c r="C21" s="4">
        <v>5.0096660000000002</v>
      </c>
      <c r="D21" s="4">
        <f t="shared" si="0"/>
        <v>210.1736673333333</v>
      </c>
      <c r="E21" t="s">
        <v>66</v>
      </c>
      <c r="F21" t="s">
        <v>20</v>
      </c>
      <c r="G21">
        <v>11.8</v>
      </c>
      <c r="H21">
        <f t="shared" si="2"/>
        <v>0.17936000000000005</v>
      </c>
    </row>
    <row r="22" spans="1:8" x14ac:dyDescent="0.2">
      <c r="A22">
        <v>2.0699999999999998</v>
      </c>
      <c r="B22">
        <v>235.19666666666663</v>
      </c>
      <c r="C22" s="4">
        <v>5.0096660000000002</v>
      </c>
      <c r="D22" s="4">
        <f t="shared" si="0"/>
        <v>230.18700066666662</v>
      </c>
      <c r="E22" t="s">
        <v>66</v>
      </c>
      <c r="F22" t="s">
        <v>20</v>
      </c>
      <c r="G22">
        <v>11.8</v>
      </c>
      <c r="H22">
        <f t="shared" si="2"/>
        <v>0.24425999999999998</v>
      </c>
    </row>
    <row r="23" spans="1:8" x14ac:dyDescent="0.2">
      <c r="A23">
        <v>2.54</v>
      </c>
      <c r="B23">
        <v>262.78000000000003</v>
      </c>
      <c r="C23" s="4">
        <v>5.0096660000000002</v>
      </c>
      <c r="D23" s="4">
        <f t="shared" si="0"/>
        <v>257.77033400000005</v>
      </c>
      <c r="E23" t="s">
        <v>66</v>
      </c>
      <c r="F23" t="s">
        <v>20</v>
      </c>
      <c r="G23">
        <v>11.8</v>
      </c>
      <c r="H23">
        <f t="shared" si="2"/>
        <v>0.29971999999999999</v>
      </c>
    </row>
    <row r="24" spans="1:8" x14ac:dyDescent="0.2">
      <c r="A24">
        <v>3.01</v>
      </c>
      <c r="B24">
        <v>309.90000000000003</v>
      </c>
      <c r="C24" s="4">
        <v>5.0096660000000002</v>
      </c>
      <c r="D24" s="4">
        <f t="shared" si="0"/>
        <v>304.89033400000005</v>
      </c>
      <c r="E24" t="s">
        <v>66</v>
      </c>
      <c r="F24" t="s">
        <v>20</v>
      </c>
      <c r="G24">
        <v>11.8</v>
      </c>
      <c r="H24">
        <f t="shared" si="2"/>
        <v>0.35518</v>
      </c>
    </row>
    <row r="25" spans="1:8" x14ac:dyDescent="0.2">
      <c r="A25">
        <v>3.52</v>
      </c>
      <c r="B25">
        <v>378.47666666666669</v>
      </c>
      <c r="C25" s="4">
        <v>5.0096660000000002</v>
      </c>
      <c r="D25" s="4">
        <f t="shared" si="0"/>
        <v>373.46700066666671</v>
      </c>
      <c r="E25" t="s">
        <v>66</v>
      </c>
      <c r="F25" t="s">
        <v>20</v>
      </c>
      <c r="G25">
        <v>11.8</v>
      </c>
      <c r="H25">
        <f t="shared" si="2"/>
        <v>0.41536000000000001</v>
      </c>
    </row>
    <row r="26" spans="1:8" x14ac:dyDescent="0.2">
      <c r="A26">
        <v>4.0199999999999996</v>
      </c>
      <c r="B26">
        <v>500.54</v>
      </c>
      <c r="C26" s="4">
        <v>5.0096660000000002</v>
      </c>
      <c r="D26" s="4">
        <f t="shared" si="0"/>
        <v>495.53033400000004</v>
      </c>
      <c r="E26" t="s">
        <v>66</v>
      </c>
      <c r="F26" t="s">
        <v>20</v>
      </c>
      <c r="G26">
        <v>11.8</v>
      </c>
      <c r="H26">
        <f t="shared" si="2"/>
        <v>0.47436</v>
      </c>
    </row>
    <row r="27" spans="1:8" x14ac:dyDescent="0.2">
      <c r="A27">
        <v>0.51</v>
      </c>
      <c r="B27">
        <v>174.54</v>
      </c>
      <c r="C27" s="4">
        <v>5.9797355999999997</v>
      </c>
      <c r="D27" s="4">
        <f t="shared" si="0"/>
        <v>168.56026439999999</v>
      </c>
      <c r="E27" t="s">
        <v>66</v>
      </c>
      <c r="F27" t="s">
        <v>19</v>
      </c>
      <c r="G27">
        <v>11.8</v>
      </c>
      <c r="H27">
        <f t="shared" si="2"/>
        <v>6.0180000000000004E-2</v>
      </c>
    </row>
    <row r="28" spans="1:8" x14ac:dyDescent="0.2">
      <c r="A28">
        <v>1.0066666666666666</v>
      </c>
      <c r="B28">
        <v>178.45333333333335</v>
      </c>
      <c r="C28" s="4">
        <v>5.9797355999999997</v>
      </c>
      <c r="D28" s="4">
        <f t="shared" si="0"/>
        <v>172.47359773333335</v>
      </c>
      <c r="E28" t="s">
        <v>66</v>
      </c>
      <c r="F28" t="s">
        <v>19</v>
      </c>
      <c r="G28">
        <v>11.8</v>
      </c>
      <c r="H28">
        <f t="shared" si="2"/>
        <v>0.11878666666666665</v>
      </c>
    </row>
    <row r="29" spans="1:8" x14ac:dyDescent="0.2">
      <c r="A29">
        <v>1.5200000000000002</v>
      </c>
      <c r="B29">
        <v>191.91333333333333</v>
      </c>
      <c r="C29" s="4">
        <v>5.9797355999999997</v>
      </c>
      <c r="D29" s="4">
        <f t="shared" si="0"/>
        <v>185.93359773333333</v>
      </c>
      <c r="E29" t="s">
        <v>66</v>
      </c>
      <c r="F29" t="s">
        <v>19</v>
      </c>
      <c r="G29">
        <v>11.8</v>
      </c>
      <c r="H29">
        <f t="shared" si="2"/>
        <v>0.17936000000000005</v>
      </c>
    </row>
    <row r="30" spans="1:8" x14ac:dyDescent="0.2">
      <c r="A30">
        <v>2.02</v>
      </c>
      <c r="B30">
        <v>187.10333333333332</v>
      </c>
      <c r="C30" s="4">
        <v>5.9797355999999997</v>
      </c>
      <c r="D30" s="4">
        <f t="shared" si="0"/>
        <v>181.12359773333333</v>
      </c>
      <c r="E30" t="s">
        <v>66</v>
      </c>
      <c r="F30" t="s">
        <v>19</v>
      </c>
      <c r="G30">
        <v>11.8</v>
      </c>
      <c r="H30">
        <f t="shared" si="2"/>
        <v>0.23836000000000002</v>
      </c>
    </row>
    <row r="31" spans="1:8" x14ac:dyDescent="0.2">
      <c r="A31">
        <v>2.5066666666666664</v>
      </c>
      <c r="B31">
        <v>208.47666666666666</v>
      </c>
      <c r="C31" s="4">
        <v>5.9797355999999997</v>
      </c>
      <c r="D31" s="4">
        <f t="shared" si="0"/>
        <v>202.49693106666666</v>
      </c>
      <c r="E31" t="s">
        <v>66</v>
      </c>
      <c r="F31" t="s">
        <v>19</v>
      </c>
      <c r="G31">
        <v>11.8</v>
      </c>
      <c r="H31">
        <f t="shared" si="2"/>
        <v>0.29578666666666664</v>
      </c>
    </row>
    <row r="32" spans="1:8" x14ac:dyDescent="0.2">
      <c r="A32">
        <v>3.03</v>
      </c>
      <c r="B32">
        <v>214.79</v>
      </c>
      <c r="C32" s="4">
        <v>5.9797355999999997</v>
      </c>
      <c r="D32" s="4">
        <f t="shared" si="0"/>
        <v>208.81026439999999</v>
      </c>
      <c r="E32" t="s">
        <v>66</v>
      </c>
      <c r="F32" t="s">
        <v>19</v>
      </c>
      <c r="G32">
        <v>11.8</v>
      </c>
      <c r="H32">
        <f t="shared" si="2"/>
        <v>0.35753999999999997</v>
      </c>
    </row>
    <row r="33" spans="1:8" x14ac:dyDescent="0.2">
      <c r="A33">
        <v>3.5033333333333334</v>
      </c>
      <c r="B33">
        <v>254.42333333333332</v>
      </c>
      <c r="C33" s="4">
        <v>5.9797355999999997</v>
      </c>
      <c r="D33" s="4">
        <f t="shared" si="0"/>
        <v>248.44359773333332</v>
      </c>
      <c r="E33" t="s">
        <v>66</v>
      </c>
      <c r="F33" t="s">
        <v>19</v>
      </c>
      <c r="G33">
        <v>11.8</v>
      </c>
      <c r="H33">
        <f t="shared" si="2"/>
        <v>0.41339333333333333</v>
      </c>
    </row>
    <row r="34" spans="1:8" x14ac:dyDescent="0.2">
      <c r="A34">
        <v>4.043333333333333</v>
      </c>
      <c r="B34">
        <v>332.70333333333332</v>
      </c>
      <c r="C34" s="4">
        <v>5.9797355999999997</v>
      </c>
      <c r="D34" s="4">
        <f t="shared" si="0"/>
        <v>326.72359773333329</v>
      </c>
      <c r="E34" t="s">
        <v>66</v>
      </c>
      <c r="F34" t="s">
        <v>19</v>
      </c>
      <c r="G34">
        <v>11.8</v>
      </c>
      <c r="H34">
        <f t="shared" si="2"/>
        <v>0.47711333333333333</v>
      </c>
    </row>
    <row r="35" spans="1:8" x14ac:dyDescent="0.2">
      <c r="A35">
        <v>0.55000000000000004</v>
      </c>
      <c r="B35">
        <v>176.67666666666665</v>
      </c>
      <c r="C35" s="4">
        <v>6.5886844</v>
      </c>
      <c r="D35" s="4">
        <f t="shared" si="0"/>
        <v>170.08798226666664</v>
      </c>
      <c r="E35" t="s">
        <v>67</v>
      </c>
      <c r="F35" t="s">
        <v>20</v>
      </c>
      <c r="G35">
        <v>12.1</v>
      </c>
      <c r="H35">
        <f t="shared" si="2"/>
        <v>6.6549999999999998E-2</v>
      </c>
    </row>
    <row r="36" spans="1:8" x14ac:dyDescent="0.2">
      <c r="A36">
        <v>1</v>
      </c>
      <c r="B36">
        <v>243.27</v>
      </c>
      <c r="C36" s="4">
        <v>6.5886844</v>
      </c>
      <c r="D36" s="4">
        <f t="shared" si="0"/>
        <v>236.6813156</v>
      </c>
      <c r="E36" t="s">
        <v>67</v>
      </c>
      <c r="F36" t="s">
        <v>20</v>
      </c>
      <c r="G36">
        <v>12.1</v>
      </c>
      <c r="H36">
        <f t="shared" ref="H36:H53" si="3">A36*G36/100</f>
        <v>0.121</v>
      </c>
    </row>
    <row r="37" spans="1:8" x14ac:dyDescent="0.2">
      <c r="A37">
        <v>1.5066666666666666</v>
      </c>
      <c r="B37">
        <v>200.63</v>
      </c>
      <c r="C37" s="4">
        <v>6.5886844</v>
      </c>
      <c r="D37" s="4">
        <f t="shared" si="0"/>
        <v>194.04131559999999</v>
      </c>
      <c r="E37" t="s">
        <v>67</v>
      </c>
      <c r="F37" t="s">
        <v>20</v>
      </c>
      <c r="G37">
        <v>12.1</v>
      </c>
      <c r="H37">
        <f t="shared" si="3"/>
        <v>0.18230666666666664</v>
      </c>
    </row>
    <row r="38" spans="1:8" x14ac:dyDescent="0.2">
      <c r="A38">
        <v>2</v>
      </c>
      <c r="B38">
        <v>223.25333333333333</v>
      </c>
      <c r="C38" s="4">
        <v>6.5886844</v>
      </c>
      <c r="D38" s="4">
        <f t="shared" si="0"/>
        <v>216.66464893333332</v>
      </c>
      <c r="E38" t="s">
        <v>67</v>
      </c>
      <c r="F38" t="s">
        <v>20</v>
      </c>
      <c r="G38">
        <v>12.1</v>
      </c>
      <c r="H38">
        <f t="shared" si="3"/>
        <v>0.24199999999999999</v>
      </c>
    </row>
    <row r="39" spans="1:8" x14ac:dyDescent="0.2">
      <c r="A39">
        <v>2.5133333333333332</v>
      </c>
      <c r="B39">
        <v>236.58333333333334</v>
      </c>
      <c r="C39" s="4">
        <v>6.5886844</v>
      </c>
      <c r="D39" s="4">
        <f t="shared" si="0"/>
        <v>229.99464893333334</v>
      </c>
      <c r="E39" t="s">
        <v>67</v>
      </c>
      <c r="F39" t="s">
        <v>20</v>
      </c>
      <c r="G39">
        <v>12.1</v>
      </c>
      <c r="H39">
        <f t="shared" si="3"/>
        <v>0.30411333333333329</v>
      </c>
    </row>
    <row r="40" spans="1:8" x14ac:dyDescent="0.2">
      <c r="A40">
        <v>3.0266666666666668</v>
      </c>
      <c r="B40">
        <v>276.03000000000003</v>
      </c>
      <c r="C40" s="4">
        <v>6.5886844</v>
      </c>
      <c r="D40" s="4">
        <f t="shared" si="0"/>
        <v>269.44131560000005</v>
      </c>
      <c r="E40" t="s">
        <v>67</v>
      </c>
      <c r="F40" t="s">
        <v>20</v>
      </c>
      <c r="G40">
        <v>12.1</v>
      </c>
      <c r="H40">
        <f t="shared" si="3"/>
        <v>0.3662266666666667</v>
      </c>
    </row>
    <row r="41" spans="1:8" x14ac:dyDescent="0.2">
      <c r="A41">
        <v>3.51</v>
      </c>
      <c r="B41">
        <v>340.59333333333331</v>
      </c>
      <c r="C41" s="4">
        <v>6.5886844</v>
      </c>
      <c r="D41" s="4">
        <f t="shared" si="0"/>
        <v>334.00464893333333</v>
      </c>
      <c r="E41" t="s">
        <v>67</v>
      </c>
      <c r="F41" t="s">
        <v>20</v>
      </c>
      <c r="G41">
        <v>12.1</v>
      </c>
      <c r="H41">
        <f t="shared" si="3"/>
        <v>0.42470999999999998</v>
      </c>
    </row>
    <row r="42" spans="1:8" x14ac:dyDescent="0.2">
      <c r="A42">
        <v>3.99</v>
      </c>
      <c r="B42">
        <v>401.6</v>
      </c>
      <c r="C42" s="4">
        <v>6.5886844</v>
      </c>
      <c r="D42" s="4">
        <f t="shared" si="0"/>
        <v>395.01131560000005</v>
      </c>
      <c r="E42" t="s">
        <v>67</v>
      </c>
      <c r="F42" t="s">
        <v>20</v>
      </c>
      <c r="G42">
        <v>12.1</v>
      </c>
      <c r="H42">
        <f t="shared" si="3"/>
        <v>0.48279000000000005</v>
      </c>
    </row>
    <row r="43" spans="1:8" x14ac:dyDescent="0.2">
      <c r="A43">
        <v>4.51</v>
      </c>
      <c r="B43">
        <v>627.375</v>
      </c>
      <c r="C43" s="4">
        <v>6.5886844</v>
      </c>
      <c r="D43" s="4">
        <f t="shared" si="0"/>
        <v>620.78631559999997</v>
      </c>
      <c r="E43" t="s">
        <v>67</v>
      </c>
      <c r="F43" t="s">
        <v>20</v>
      </c>
      <c r="G43">
        <v>12.1</v>
      </c>
      <c r="H43">
        <f t="shared" si="3"/>
        <v>0.54571000000000003</v>
      </c>
    </row>
    <row r="44" spans="1:8" x14ac:dyDescent="0.2">
      <c r="A44">
        <v>0.5</v>
      </c>
      <c r="B44">
        <v>168.25666666666666</v>
      </c>
      <c r="C44" s="6">
        <v>4.2067538569999998</v>
      </c>
      <c r="D44" s="4">
        <f t="shared" si="0"/>
        <v>164.04991280966667</v>
      </c>
      <c r="E44" t="s">
        <v>67</v>
      </c>
      <c r="F44" t="s">
        <v>19</v>
      </c>
      <c r="G44">
        <v>12.1</v>
      </c>
      <c r="H44">
        <f t="shared" si="3"/>
        <v>6.0499999999999998E-2</v>
      </c>
    </row>
    <row r="45" spans="1:8" x14ac:dyDescent="0.2">
      <c r="A45">
        <v>1.01</v>
      </c>
      <c r="B45">
        <v>147.61666666666667</v>
      </c>
      <c r="C45" s="6">
        <v>4.2067538569999998</v>
      </c>
      <c r="D45" s="4">
        <f t="shared" si="0"/>
        <v>143.40991280966668</v>
      </c>
      <c r="E45" t="s">
        <v>67</v>
      </c>
      <c r="F45" t="s">
        <v>19</v>
      </c>
      <c r="G45">
        <v>12.1</v>
      </c>
      <c r="H45">
        <f t="shared" si="3"/>
        <v>0.12221</v>
      </c>
    </row>
    <row r="46" spans="1:8" x14ac:dyDescent="0.2">
      <c r="A46">
        <v>1.51</v>
      </c>
      <c r="B46">
        <v>145.53</v>
      </c>
      <c r="C46" s="6">
        <v>4.2067538569999998</v>
      </c>
      <c r="D46" s="4">
        <f t="shared" si="0"/>
        <v>141.32324614300001</v>
      </c>
      <c r="E46" t="s">
        <v>67</v>
      </c>
      <c r="F46" t="s">
        <v>19</v>
      </c>
      <c r="G46">
        <v>12.1</v>
      </c>
      <c r="H46">
        <f t="shared" si="3"/>
        <v>0.18271000000000001</v>
      </c>
    </row>
    <row r="47" spans="1:8" x14ac:dyDescent="0.2">
      <c r="A47">
        <v>1.99</v>
      </c>
      <c r="B47">
        <v>146.46333333333334</v>
      </c>
      <c r="C47" s="6">
        <v>4.2067538569999998</v>
      </c>
      <c r="D47" s="4">
        <f t="shared" si="0"/>
        <v>142.25657947633334</v>
      </c>
      <c r="E47" t="s">
        <v>67</v>
      </c>
      <c r="F47" t="s">
        <v>19</v>
      </c>
      <c r="G47">
        <v>12.1</v>
      </c>
      <c r="H47">
        <f t="shared" si="3"/>
        <v>0.24079</v>
      </c>
    </row>
    <row r="48" spans="1:8" x14ac:dyDescent="0.2">
      <c r="A48">
        <v>2.5133333333333332</v>
      </c>
      <c r="B48">
        <v>162.62666666666667</v>
      </c>
      <c r="C48" s="6">
        <v>4.2067538569999998</v>
      </c>
      <c r="D48" s="4">
        <f t="shared" si="0"/>
        <v>158.41991280966667</v>
      </c>
      <c r="E48" t="s">
        <v>67</v>
      </c>
      <c r="F48" t="s">
        <v>19</v>
      </c>
      <c r="G48">
        <v>12.1</v>
      </c>
      <c r="H48">
        <f t="shared" si="3"/>
        <v>0.30411333333333329</v>
      </c>
    </row>
    <row r="49" spans="1:8" x14ac:dyDescent="0.2">
      <c r="A49">
        <v>3.0266666666666668</v>
      </c>
      <c r="B49">
        <v>177.62</v>
      </c>
      <c r="C49" s="6">
        <v>4.2067538569999998</v>
      </c>
      <c r="D49" s="4">
        <f t="shared" si="0"/>
        <v>173.41324614300001</v>
      </c>
      <c r="E49" t="s">
        <v>67</v>
      </c>
      <c r="F49" t="s">
        <v>19</v>
      </c>
      <c r="G49">
        <v>12.1</v>
      </c>
      <c r="H49">
        <f t="shared" si="3"/>
        <v>0.3662266666666667</v>
      </c>
    </row>
    <row r="50" spans="1:8" x14ac:dyDescent="0.2">
      <c r="A50">
        <v>3.51</v>
      </c>
      <c r="B50">
        <v>183.16666666666666</v>
      </c>
      <c r="C50" s="6">
        <v>4.2067538569999998</v>
      </c>
      <c r="D50" s="4">
        <f t="shared" si="0"/>
        <v>178.95991280966666</v>
      </c>
      <c r="E50" t="s">
        <v>67</v>
      </c>
      <c r="F50" t="s">
        <v>19</v>
      </c>
      <c r="G50">
        <v>12.1</v>
      </c>
      <c r="H50">
        <f t="shared" si="3"/>
        <v>0.42470999999999998</v>
      </c>
    </row>
    <row r="51" spans="1:8" x14ac:dyDescent="0.2">
      <c r="A51">
        <v>4</v>
      </c>
      <c r="B51">
        <v>232.29333333333332</v>
      </c>
      <c r="C51" s="6">
        <v>4.2067538569999998</v>
      </c>
      <c r="D51" s="4">
        <f t="shared" si="0"/>
        <v>228.08657947633333</v>
      </c>
      <c r="E51" t="s">
        <v>67</v>
      </c>
      <c r="F51" t="s">
        <v>19</v>
      </c>
      <c r="G51">
        <v>12.1</v>
      </c>
      <c r="H51">
        <f t="shared" si="3"/>
        <v>0.48399999999999999</v>
      </c>
    </row>
    <row r="52" spans="1:8" x14ac:dyDescent="0.2">
      <c r="A52">
        <v>4.5</v>
      </c>
      <c r="B52">
        <v>331.92500000000001</v>
      </c>
      <c r="C52" s="6">
        <v>4.2067538569999998</v>
      </c>
      <c r="D52" s="4">
        <f t="shared" si="0"/>
        <v>327.71824614299999</v>
      </c>
      <c r="E52" t="s">
        <v>67</v>
      </c>
      <c r="F52" t="s">
        <v>19</v>
      </c>
      <c r="G52">
        <v>12.1</v>
      </c>
      <c r="H52">
        <f t="shared" si="3"/>
        <v>0.54449999999999998</v>
      </c>
    </row>
    <row r="53" spans="1:8" x14ac:dyDescent="0.2">
      <c r="A53">
        <v>0.52</v>
      </c>
      <c r="B53">
        <v>169.15666666666667</v>
      </c>
      <c r="C53" s="4">
        <v>3.2925719999999998</v>
      </c>
      <c r="D53" s="4">
        <f t="shared" si="0"/>
        <v>165.86409466666666</v>
      </c>
      <c r="E53" t="s">
        <v>68</v>
      </c>
      <c r="F53" t="s">
        <v>20</v>
      </c>
      <c r="G53">
        <v>12</v>
      </c>
      <c r="H53">
        <f t="shared" si="3"/>
        <v>6.2400000000000004E-2</v>
      </c>
    </row>
    <row r="54" spans="1:8" x14ac:dyDescent="0.2">
      <c r="A54">
        <v>1.01</v>
      </c>
      <c r="B54">
        <v>251.79999999999998</v>
      </c>
      <c r="C54" s="4">
        <v>3.2925719999999998</v>
      </c>
      <c r="D54" s="4">
        <f t="shared" si="0"/>
        <v>248.50742799999998</v>
      </c>
      <c r="E54" t="s">
        <v>68</v>
      </c>
      <c r="F54" t="s">
        <v>20</v>
      </c>
      <c r="G54">
        <v>12</v>
      </c>
      <c r="H54">
        <f t="shared" ref="H54:H69" si="4">A54*G54/100</f>
        <v>0.12120000000000002</v>
      </c>
    </row>
    <row r="55" spans="1:8" x14ac:dyDescent="0.2">
      <c r="A55">
        <v>1.51</v>
      </c>
      <c r="B55">
        <v>188.69666666666663</v>
      </c>
      <c r="C55" s="4">
        <v>3.2925719999999998</v>
      </c>
      <c r="D55" s="4">
        <f t="shared" si="0"/>
        <v>185.40409466666662</v>
      </c>
      <c r="E55" t="s">
        <v>68</v>
      </c>
      <c r="F55" t="s">
        <v>20</v>
      </c>
      <c r="G55">
        <v>12</v>
      </c>
      <c r="H55">
        <f t="shared" si="4"/>
        <v>0.1812</v>
      </c>
    </row>
    <row r="56" spans="1:8" x14ac:dyDescent="0.2">
      <c r="A56">
        <v>2.04</v>
      </c>
      <c r="B56">
        <v>207.10333333333332</v>
      </c>
      <c r="C56" s="4">
        <v>3.2925719999999998</v>
      </c>
      <c r="D56" s="4">
        <f t="shared" si="0"/>
        <v>203.81076133333332</v>
      </c>
      <c r="E56" t="s">
        <v>68</v>
      </c>
      <c r="F56" t="s">
        <v>20</v>
      </c>
      <c r="G56">
        <v>12</v>
      </c>
      <c r="H56">
        <f t="shared" si="4"/>
        <v>0.24480000000000002</v>
      </c>
    </row>
    <row r="57" spans="1:8" x14ac:dyDescent="0.2">
      <c r="A57">
        <v>2.5099999999999998</v>
      </c>
      <c r="B57">
        <v>234.23666666666668</v>
      </c>
      <c r="C57" s="4">
        <v>3.2925719999999998</v>
      </c>
      <c r="D57" s="4">
        <f t="shared" si="0"/>
        <v>230.94409466666667</v>
      </c>
      <c r="E57" t="s">
        <v>68</v>
      </c>
      <c r="F57" t="s">
        <v>20</v>
      </c>
      <c r="G57">
        <v>12</v>
      </c>
      <c r="H57">
        <f t="shared" si="4"/>
        <v>0.30119999999999997</v>
      </c>
    </row>
    <row r="58" spans="1:8" x14ac:dyDescent="0.2">
      <c r="A58">
        <v>3.02</v>
      </c>
      <c r="B58">
        <v>284.15666666666669</v>
      </c>
      <c r="C58" s="4">
        <v>3.2925719999999998</v>
      </c>
      <c r="D58" s="4">
        <f t="shared" si="0"/>
        <v>280.86409466666669</v>
      </c>
      <c r="E58" t="s">
        <v>68</v>
      </c>
      <c r="F58" t="s">
        <v>20</v>
      </c>
      <c r="G58">
        <v>12</v>
      </c>
      <c r="H58">
        <f t="shared" si="4"/>
        <v>0.3624</v>
      </c>
    </row>
    <row r="59" spans="1:8" x14ac:dyDescent="0.2">
      <c r="A59">
        <v>3.4933333333333336</v>
      </c>
      <c r="B59">
        <v>344.43666666666667</v>
      </c>
      <c r="C59" s="4">
        <v>3.2925719999999998</v>
      </c>
      <c r="D59" s="4">
        <f t="shared" si="0"/>
        <v>341.14409466666666</v>
      </c>
      <c r="E59" t="s">
        <v>68</v>
      </c>
      <c r="F59" t="s">
        <v>20</v>
      </c>
      <c r="G59">
        <v>12</v>
      </c>
      <c r="H59">
        <f t="shared" si="4"/>
        <v>0.41920000000000002</v>
      </c>
    </row>
    <row r="60" spans="1:8" x14ac:dyDescent="0.2">
      <c r="A60">
        <v>4.0199999999999996</v>
      </c>
      <c r="B60">
        <v>364.39000000000004</v>
      </c>
      <c r="C60" s="4">
        <v>3.2925719999999998</v>
      </c>
      <c r="D60" s="4">
        <f t="shared" si="0"/>
        <v>361.09742800000004</v>
      </c>
      <c r="E60" t="s">
        <v>68</v>
      </c>
      <c r="F60" t="s">
        <v>20</v>
      </c>
      <c r="G60">
        <v>12</v>
      </c>
      <c r="H60">
        <f t="shared" si="4"/>
        <v>0.48239999999999994</v>
      </c>
    </row>
    <row r="61" spans="1:8" x14ac:dyDescent="0.2">
      <c r="A61">
        <v>4.5233333333333334</v>
      </c>
      <c r="B61">
        <v>560.0333333333333</v>
      </c>
      <c r="C61" s="4">
        <v>3.2925719999999998</v>
      </c>
      <c r="D61" s="4">
        <f t="shared" si="0"/>
        <v>556.74076133333335</v>
      </c>
      <c r="E61" t="s">
        <v>68</v>
      </c>
      <c r="F61" t="s">
        <v>20</v>
      </c>
      <c r="G61">
        <v>12</v>
      </c>
      <c r="H61">
        <f t="shared" si="4"/>
        <v>0.54280000000000006</v>
      </c>
    </row>
    <row r="62" spans="1:8" x14ac:dyDescent="0.2">
      <c r="A62">
        <v>0.49</v>
      </c>
      <c r="B62">
        <v>140.59333333333333</v>
      </c>
      <c r="C62" s="4">
        <v>1.805604</v>
      </c>
      <c r="D62" s="4">
        <f t="shared" si="0"/>
        <v>138.78772933333335</v>
      </c>
      <c r="E62" t="s">
        <v>68</v>
      </c>
      <c r="F62" t="s">
        <v>19</v>
      </c>
      <c r="G62">
        <v>12</v>
      </c>
      <c r="H62">
        <f t="shared" si="4"/>
        <v>5.8799999999999998E-2</v>
      </c>
    </row>
    <row r="63" spans="1:8" x14ac:dyDescent="0.2">
      <c r="A63">
        <v>1.01</v>
      </c>
      <c r="B63">
        <v>238.28666666666663</v>
      </c>
      <c r="C63" s="4">
        <v>1.805604</v>
      </c>
      <c r="D63" s="4">
        <f t="shared" si="0"/>
        <v>236.48106266666665</v>
      </c>
      <c r="E63" t="s">
        <v>68</v>
      </c>
      <c r="F63" t="s">
        <v>19</v>
      </c>
      <c r="G63">
        <v>12</v>
      </c>
      <c r="H63">
        <f t="shared" si="4"/>
        <v>0.12120000000000002</v>
      </c>
    </row>
    <row r="64" spans="1:8" x14ac:dyDescent="0.2">
      <c r="A64">
        <v>1.5366666666666668</v>
      </c>
      <c r="B64">
        <v>169.95666666666668</v>
      </c>
      <c r="C64" s="4">
        <v>1.805604</v>
      </c>
      <c r="D64" s="4">
        <f t="shared" si="0"/>
        <v>168.15106266666669</v>
      </c>
      <c r="E64" t="s">
        <v>68</v>
      </c>
      <c r="F64" t="s">
        <v>19</v>
      </c>
      <c r="G64">
        <v>12</v>
      </c>
      <c r="H64">
        <f t="shared" si="4"/>
        <v>0.18440000000000001</v>
      </c>
    </row>
    <row r="65" spans="1:8" x14ac:dyDescent="0.2">
      <c r="A65">
        <v>2</v>
      </c>
      <c r="B65">
        <v>168.08666666666667</v>
      </c>
      <c r="C65" s="4">
        <v>1.805604</v>
      </c>
      <c r="D65" s="4">
        <f t="shared" si="0"/>
        <v>166.28106266666668</v>
      </c>
      <c r="E65" t="s">
        <v>68</v>
      </c>
      <c r="F65" t="s">
        <v>19</v>
      </c>
      <c r="G65">
        <v>12</v>
      </c>
      <c r="H65">
        <f t="shared" si="4"/>
        <v>0.24</v>
      </c>
    </row>
    <row r="66" spans="1:8" x14ac:dyDescent="0.2">
      <c r="A66">
        <v>2.5299999999999998</v>
      </c>
      <c r="B66">
        <v>189.75</v>
      </c>
      <c r="C66" s="4">
        <v>1.805604</v>
      </c>
      <c r="D66" s="4">
        <f t="shared" si="0"/>
        <v>187.94439600000001</v>
      </c>
      <c r="E66" t="s">
        <v>68</v>
      </c>
      <c r="F66" t="s">
        <v>19</v>
      </c>
      <c r="G66">
        <v>12</v>
      </c>
      <c r="H66">
        <f t="shared" si="4"/>
        <v>0.30359999999999998</v>
      </c>
    </row>
    <row r="67" spans="1:8" x14ac:dyDescent="0.2">
      <c r="A67">
        <v>3</v>
      </c>
      <c r="B67">
        <v>209.40666666666667</v>
      </c>
      <c r="C67" s="4">
        <v>1.805604</v>
      </c>
      <c r="D67" s="4">
        <f t="shared" ref="D67:D130" si="5">B67-C67</f>
        <v>207.60106266666668</v>
      </c>
      <c r="E67" t="s">
        <v>68</v>
      </c>
      <c r="F67" t="s">
        <v>19</v>
      </c>
      <c r="G67">
        <v>12</v>
      </c>
      <c r="H67">
        <f t="shared" si="4"/>
        <v>0.36</v>
      </c>
    </row>
    <row r="68" spans="1:8" x14ac:dyDescent="0.2">
      <c r="A68">
        <v>3.51</v>
      </c>
      <c r="B68">
        <v>240.21333333333334</v>
      </c>
      <c r="C68" s="4">
        <v>1.805604</v>
      </c>
      <c r="D68" s="4">
        <f t="shared" si="5"/>
        <v>238.40772933333335</v>
      </c>
      <c r="E68" t="s">
        <v>68</v>
      </c>
      <c r="F68" t="s">
        <v>19</v>
      </c>
      <c r="G68">
        <v>12</v>
      </c>
      <c r="H68">
        <f t="shared" si="4"/>
        <v>0.42119999999999996</v>
      </c>
    </row>
    <row r="69" spans="1:8" x14ac:dyDescent="0.2">
      <c r="A69">
        <v>4.04</v>
      </c>
      <c r="B69">
        <v>283.08333333333331</v>
      </c>
      <c r="C69" s="4">
        <v>1.805604</v>
      </c>
      <c r="D69" s="4">
        <f t="shared" si="5"/>
        <v>281.2777293333333</v>
      </c>
      <c r="E69" t="s">
        <v>68</v>
      </c>
      <c r="F69" t="s">
        <v>19</v>
      </c>
      <c r="G69">
        <v>12</v>
      </c>
      <c r="H69">
        <f t="shared" si="4"/>
        <v>0.48480000000000006</v>
      </c>
    </row>
    <row r="70" spans="1:8" x14ac:dyDescent="0.2">
      <c r="A70">
        <v>0.51</v>
      </c>
      <c r="B70">
        <v>197.52333333333331</v>
      </c>
      <c r="C70" s="4">
        <v>2.7615120000000002</v>
      </c>
      <c r="D70" s="4">
        <f t="shared" si="5"/>
        <v>194.7618213333333</v>
      </c>
      <c r="E70" t="s">
        <v>69</v>
      </c>
      <c r="F70" t="s">
        <v>20</v>
      </c>
      <c r="G70">
        <v>12</v>
      </c>
      <c r="H70">
        <f t="shared" ref="H70:H86" si="6">A70*G70/100</f>
        <v>6.1200000000000004E-2</v>
      </c>
    </row>
    <row r="71" spans="1:8" x14ac:dyDescent="0.2">
      <c r="A71">
        <v>1.04</v>
      </c>
      <c r="B71">
        <v>136.39666666666668</v>
      </c>
      <c r="C71" s="4">
        <v>2.7615120000000002</v>
      </c>
      <c r="D71" s="4">
        <f t="shared" si="5"/>
        <v>133.63515466666666</v>
      </c>
      <c r="E71" t="s">
        <v>69</v>
      </c>
      <c r="F71" t="s">
        <v>20</v>
      </c>
      <c r="G71">
        <v>12</v>
      </c>
      <c r="H71">
        <f t="shared" si="6"/>
        <v>0.12480000000000001</v>
      </c>
    </row>
    <row r="72" spans="1:8" x14ac:dyDescent="0.2">
      <c r="A72">
        <v>1.5266666666666666</v>
      </c>
      <c r="B72">
        <v>158.98666666666668</v>
      </c>
      <c r="C72" s="4">
        <v>2.7615120000000002</v>
      </c>
      <c r="D72" s="4">
        <f t="shared" si="5"/>
        <v>156.22515466666667</v>
      </c>
      <c r="E72" t="s">
        <v>69</v>
      </c>
      <c r="F72" t="s">
        <v>20</v>
      </c>
      <c r="G72">
        <v>12</v>
      </c>
      <c r="H72">
        <f t="shared" si="6"/>
        <v>0.1832</v>
      </c>
    </row>
    <row r="73" spans="1:8" x14ac:dyDescent="0.2">
      <c r="A73">
        <v>2.0099999999999998</v>
      </c>
      <c r="B73">
        <v>200.0675</v>
      </c>
      <c r="C73" s="4">
        <v>2.7615120000000002</v>
      </c>
      <c r="D73" s="4">
        <f t="shared" si="5"/>
        <v>197.30598799999999</v>
      </c>
      <c r="E73" t="s">
        <v>69</v>
      </c>
      <c r="F73" t="s">
        <v>20</v>
      </c>
      <c r="G73">
        <v>12</v>
      </c>
      <c r="H73">
        <f t="shared" si="6"/>
        <v>0.24119999999999997</v>
      </c>
    </row>
    <row r="74" spans="1:8" x14ac:dyDescent="0.2">
      <c r="A74">
        <v>2.52</v>
      </c>
      <c r="B74">
        <v>254.32</v>
      </c>
      <c r="C74" s="4">
        <v>2.7615120000000002</v>
      </c>
      <c r="D74" s="4">
        <f t="shared" si="5"/>
        <v>251.55848799999998</v>
      </c>
      <c r="E74" t="s">
        <v>69</v>
      </c>
      <c r="F74" t="s">
        <v>20</v>
      </c>
      <c r="G74">
        <v>12</v>
      </c>
      <c r="H74">
        <f t="shared" si="6"/>
        <v>0.3024</v>
      </c>
    </row>
    <row r="75" spans="1:8" x14ac:dyDescent="0.2">
      <c r="A75">
        <v>3.01</v>
      </c>
      <c r="B75">
        <v>301.45333333333332</v>
      </c>
      <c r="C75" s="4">
        <v>2.7615120000000002</v>
      </c>
      <c r="D75" s="4">
        <f t="shared" si="5"/>
        <v>298.69182133333334</v>
      </c>
      <c r="E75" t="s">
        <v>69</v>
      </c>
      <c r="F75" t="s">
        <v>20</v>
      </c>
      <c r="G75">
        <v>12</v>
      </c>
      <c r="H75">
        <f t="shared" si="6"/>
        <v>0.36119999999999997</v>
      </c>
    </row>
    <row r="76" spans="1:8" x14ac:dyDescent="0.2">
      <c r="A76">
        <v>3.53</v>
      </c>
      <c r="B76">
        <v>371.94666666666666</v>
      </c>
      <c r="C76" s="4">
        <v>2.7615120000000002</v>
      </c>
      <c r="D76" s="4">
        <f t="shared" si="5"/>
        <v>369.18515466666668</v>
      </c>
      <c r="E76" t="s">
        <v>69</v>
      </c>
      <c r="F76" t="s">
        <v>20</v>
      </c>
      <c r="G76">
        <v>12</v>
      </c>
      <c r="H76">
        <f t="shared" si="6"/>
        <v>0.42359999999999998</v>
      </c>
    </row>
    <row r="77" spans="1:8" x14ac:dyDescent="0.2">
      <c r="A77">
        <v>4.05</v>
      </c>
      <c r="B77">
        <v>360.3866666666666</v>
      </c>
      <c r="C77" s="4">
        <v>2.7615120000000002</v>
      </c>
      <c r="D77" s="4">
        <f t="shared" si="5"/>
        <v>357.62515466666662</v>
      </c>
      <c r="E77" t="s">
        <v>69</v>
      </c>
      <c r="F77" t="s">
        <v>20</v>
      </c>
      <c r="G77">
        <v>12</v>
      </c>
      <c r="H77">
        <f t="shared" si="6"/>
        <v>0.48599999999999993</v>
      </c>
    </row>
    <row r="78" spans="1:8" x14ac:dyDescent="0.2">
      <c r="A78">
        <v>4.51</v>
      </c>
      <c r="B78">
        <v>329.26</v>
      </c>
      <c r="C78" s="4">
        <v>2.7615120000000002</v>
      </c>
      <c r="D78" s="4">
        <f t="shared" si="5"/>
        <v>326.49848800000001</v>
      </c>
      <c r="E78" t="s">
        <v>69</v>
      </c>
      <c r="F78" t="s">
        <v>20</v>
      </c>
      <c r="G78">
        <v>12</v>
      </c>
      <c r="H78">
        <f t="shared" si="6"/>
        <v>0.54120000000000001</v>
      </c>
    </row>
    <row r="79" spans="1:8" x14ac:dyDescent="0.2">
      <c r="A79">
        <v>0.49</v>
      </c>
      <c r="B79">
        <v>176.14666666666668</v>
      </c>
      <c r="C79" s="4">
        <v>2.513684</v>
      </c>
      <c r="D79" s="4">
        <f t="shared" si="5"/>
        <v>173.63298266666666</v>
      </c>
      <c r="E79" t="s">
        <v>69</v>
      </c>
      <c r="F79" t="s">
        <v>19</v>
      </c>
      <c r="G79">
        <v>12</v>
      </c>
      <c r="H79">
        <f t="shared" si="6"/>
        <v>5.8799999999999998E-2</v>
      </c>
    </row>
    <row r="80" spans="1:8" x14ac:dyDescent="0.2">
      <c r="A80">
        <v>1</v>
      </c>
      <c r="B80">
        <v>180.24</v>
      </c>
      <c r="C80" s="4">
        <v>2.513684</v>
      </c>
      <c r="D80" s="4">
        <f t="shared" si="5"/>
        <v>177.726316</v>
      </c>
      <c r="E80" t="s">
        <v>69</v>
      </c>
      <c r="F80" t="s">
        <v>19</v>
      </c>
      <c r="G80">
        <v>12</v>
      </c>
      <c r="H80">
        <f t="shared" si="6"/>
        <v>0.12</v>
      </c>
    </row>
    <row r="81" spans="1:8" x14ac:dyDescent="0.2">
      <c r="A81">
        <v>1.53</v>
      </c>
      <c r="B81">
        <v>191.39333333333332</v>
      </c>
      <c r="C81" s="4">
        <v>2.513684</v>
      </c>
      <c r="D81" s="4">
        <f t="shared" si="5"/>
        <v>188.8796493333333</v>
      </c>
      <c r="E81" t="s">
        <v>69</v>
      </c>
      <c r="F81" t="s">
        <v>19</v>
      </c>
      <c r="G81">
        <v>12</v>
      </c>
      <c r="H81">
        <f t="shared" si="6"/>
        <v>0.18359999999999999</v>
      </c>
    </row>
    <row r="82" spans="1:8" x14ac:dyDescent="0.2">
      <c r="A82">
        <v>2.0299999999999998</v>
      </c>
      <c r="B82">
        <v>217.23</v>
      </c>
      <c r="C82" s="4">
        <v>2.513684</v>
      </c>
      <c r="D82" s="4">
        <f t="shared" si="5"/>
        <v>214.71631599999998</v>
      </c>
      <c r="E82" t="s">
        <v>69</v>
      </c>
      <c r="F82" t="s">
        <v>19</v>
      </c>
      <c r="G82">
        <v>12</v>
      </c>
      <c r="H82">
        <f t="shared" si="6"/>
        <v>0.24359999999999998</v>
      </c>
    </row>
    <row r="83" spans="1:8" x14ac:dyDescent="0.2">
      <c r="A83">
        <v>2.5066666666666664</v>
      </c>
      <c r="B83">
        <v>235.10000000000002</v>
      </c>
      <c r="C83" s="4">
        <v>2.513684</v>
      </c>
      <c r="D83" s="4">
        <f t="shared" si="5"/>
        <v>232.58631600000001</v>
      </c>
      <c r="E83" t="s">
        <v>69</v>
      </c>
      <c r="F83" t="s">
        <v>19</v>
      </c>
      <c r="G83">
        <v>12</v>
      </c>
      <c r="H83">
        <f t="shared" si="6"/>
        <v>0.30079999999999996</v>
      </c>
    </row>
    <row r="84" spans="1:8" x14ac:dyDescent="0.2">
      <c r="A84">
        <v>3.01</v>
      </c>
      <c r="B84">
        <v>272.74333333333334</v>
      </c>
      <c r="C84" s="4">
        <v>2.513684</v>
      </c>
      <c r="D84" s="4">
        <f t="shared" si="5"/>
        <v>270.22964933333333</v>
      </c>
      <c r="E84" t="s">
        <v>69</v>
      </c>
      <c r="F84" t="s">
        <v>19</v>
      </c>
      <c r="G84">
        <v>12</v>
      </c>
      <c r="H84">
        <f t="shared" si="6"/>
        <v>0.36119999999999997</v>
      </c>
    </row>
    <row r="85" spans="1:8" x14ac:dyDescent="0.2">
      <c r="A85">
        <v>3.5400000000000005</v>
      </c>
      <c r="B85">
        <v>329.54</v>
      </c>
      <c r="C85" s="4">
        <v>2.513684</v>
      </c>
      <c r="D85" s="4">
        <f t="shared" si="5"/>
        <v>327.02631600000001</v>
      </c>
      <c r="E85" t="s">
        <v>69</v>
      </c>
      <c r="F85" t="s">
        <v>19</v>
      </c>
      <c r="G85">
        <v>12</v>
      </c>
      <c r="H85">
        <f t="shared" si="6"/>
        <v>0.42480000000000007</v>
      </c>
    </row>
    <row r="86" spans="1:8" x14ac:dyDescent="0.2">
      <c r="A86">
        <v>0.51</v>
      </c>
      <c r="B86">
        <v>160.69666666666669</v>
      </c>
      <c r="C86" s="4">
        <v>4.206753857142858</v>
      </c>
      <c r="D86" s="4">
        <f t="shared" si="5"/>
        <v>156.48991280952382</v>
      </c>
      <c r="E86" t="s">
        <v>62</v>
      </c>
      <c r="F86" t="s">
        <v>20</v>
      </c>
      <c r="G86">
        <v>12.6</v>
      </c>
      <c r="H86">
        <f t="shared" si="6"/>
        <v>6.4259999999999998E-2</v>
      </c>
    </row>
    <row r="87" spans="1:8" x14ac:dyDescent="0.2">
      <c r="A87">
        <v>1.01</v>
      </c>
      <c r="B87">
        <v>186.47749999999999</v>
      </c>
      <c r="C87" s="4">
        <v>4.206753857142858</v>
      </c>
      <c r="D87" s="4">
        <f t="shared" si="5"/>
        <v>182.27074614285712</v>
      </c>
      <c r="E87" t="s">
        <v>62</v>
      </c>
      <c r="F87" t="s">
        <v>20</v>
      </c>
      <c r="G87">
        <v>12.6</v>
      </c>
      <c r="H87">
        <f t="shared" ref="H87:H115" si="7">A87*G87/100</f>
        <v>0.12725999999999998</v>
      </c>
    </row>
    <row r="88" spans="1:8" x14ac:dyDescent="0.2">
      <c r="A88">
        <v>1.5066666666666666</v>
      </c>
      <c r="B88">
        <v>212.11666666666667</v>
      </c>
      <c r="C88" s="4">
        <v>4.206753857142858</v>
      </c>
      <c r="D88" s="4">
        <f t="shared" si="5"/>
        <v>207.9099128095238</v>
      </c>
      <c r="E88" t="s">
        <v>62</v>
      </c>
      <c r="F88" t="s">
        <v>20</v>
      </c>
      <c r="G88">
        <v>12.6</v>
      </c>
      <c r="H88">
        <f t="shared" si="7"/>
        <v>0.18983999999999998</v>
      </c>
    </row>
    <row r="89" spans="1:8" x14ac:dyDescent="0.2">
      <c r="A89">
        <v>2.0099999999999998</v>
      </c>
      <c r="B89">
        <v>262.14</v>
      </c>
      <c r="C89" s="4">
        <v>4.206753857142858</v>
      </c>
      <c r="D89" s="4">
        <f t="shared" si="5"/>
        <v>257.93324614285712</v>
      </c>
      <c r="E89" t="s">
        <v>62</v>
      </c>
      <c r="F89" t="s">
        <v>20</v>
      </c>
      <c r="G89">
        <v>12.6</v>
      </c>
      <c r="H89">
        <f t="shared" si="7"/>
        <v>0.25325999999999999</v>
      </c>
    </row>
    <row r="90" spans="1:8" x14ac:dyDescent="0.2">
      <c r="A90">
        <v>2.5099999999999998</v>
      </c>
      <c r="B90">
        <v>334.19666666666666</v>
      </c>
      <c r="C90" s="4">
        <v>4.206753857142858</v>
      </c>
      <c r="D90" s="4">
        <f t="shared" si="5"/>
        <v>329.98991280952379</v>
      </c>
      <c r="E90" t="s">
        <v>62</v>
      </c>
      <c r="F90" t="s">
        <v>20</v>
      </c>
      <c r="G90">
        <v>12.6</v>
      </c>
      <c r="H90">
        <f t="shared" si="7"/>
        <v>0.31625999999999999</v>
      </c>
    </row>
    <row r="91" spans="1:8" x14ac:dyDescent="0.2">
      <c r="A91">
        <v>3.02</v>
      </c>
      <c r="B91">
        <v>412.79666666666662</v>
      </c>
      <c r="C91" s="4">
        <v>4.206753857142858</v>
      </c>
      <c r="D91" s="4">
        <f t="shared" si="5"/>
        <v>408.58991280952375</v>
      </c>
      <c r="E91" t="s">
        <v>62</v>
      </c>
      <c r="F91" t="s">
        <v>20</v>
      </c>
      <c r="G91">
        <v>12.6</v>
      </c>
      <c r="H91">
        <f t="shared" si="7"/>
        <v>0.38051999999999997</v>
      </c>
    </row>
    <row r="92" spans="1:8" x14ac:dyDescent="0.2">
      <c r="A92">
        <v>3.51</v>
      </c>
      <c r="B92">
        <v>637.43000000000006</v>
      </c>
      <c r="C92" s="4">
        <v>4.206753857142858</v>
      </c>
      <c r="D92" s="4">
        <f t="shared" si="5"/>
        <v>633.22324614285719</v>
      </c>
      <c r="E92" t="s">
        <v>62</v>
      </c>
      <c r="F92" t="s">
        <v>20</v>
      </c>
      <c r="G92">
        <v>12.6</v>
      </c>
      <c r="H92">
        <f t="shared" si="7"/>
        <v>0.44225999999999999</v>
      </c>
    </row>
    <row r="93" spans="1:8" x14ac:dyDescent="0.2">
      <c r="A93">
        <v>0.5</v>
      </c>
      <c r="B93">
        <v>126.58333333333333</v>
      </c>
      <c r="C93" s="4">
        <v>3.5297787999999999</v>
      </c>
      <c r="D93" s="4">
        <f t="shared" si="5"/>
        <v>123.05355453333333</v>
      </c>
      <c r="E93" t="s">
        <v>62</v>
      </c>
      <c r="F93" t="s">
        <v>19</v>
      </c>
      <c r="G93">
        <v>12.6</v>
      </c>
      <c r="H93">
        <f t="shared" si="7"/>
        <v>6.3E-2</v>
      </c>
    </row>
    <row r="94" spans="1:8" x14ac:dyDescent="0.2">
      <c r="A94">
        <v>1.02</v>
      </c>
      <c r="B94">
        <v>189.59666666666666</v>
      </c>
      <c r="C94" s="4">
        <v>3.5297787999999999</v>
      </c>
      <c r="D94" s="4">
        <f t="shared" si="5"/>
        <v>186.06688786666666</v>
      </c>
      <c r="E94" t="s">
        <v>62</v>
      </c>
      <c r="F94" t="s">
        <v>19</v>
      </c>
      <c r="G94">
        <v>12.6</v>
      </c>
      <c r="H94">
        <f t="shared" si="7"/>
        <v>0.12852</v>
      </c>
    </row>
    <row r="95" spans="1:8" x14ac:dyDescent="0.2">
      <c r="A95">
        <v>1.5200000000000002</v>
      </c>
      <c r="B95">
        <v>216.86</v>
      </c>
      <c r="C95" s="4">
        <v>3.5297787999999999</v>
      </c>
      <c r="D95" s="4">
        <f t="shared" si="5"/>
        <v>213.33022120000001</v>
      </c>
      <c r="E95" t="s">
        <v>62</v>
      </c>
      <c r="F95" t="s">
        <v>19</v>
      </c>
      <c r="G95">
        <v>12.6</v>
      </c>
      <c r="H95">
        <f t="shared" si="7"/>
        <v>0.19152000000000002</v>
      </c>
    </row>
    <row r="96" spans="1:8" x14ac:dyDescent="0.2">
      <c r="A96">
        <v>2</v>
      </c>
      <c r="B96">
        <v>248.58333333333334</v>
      </c>
      <c r="C96" s="4">
        <v>3.5297787999999999</v>
      </c>
      <c r="D96" s="4">
        <f t="shared" si="5"/>
        <v>245.05355453333334</v>
      </c>
      <c r="E96" t="s">
        <v>62</v>
      </c>
      <c r="F96" t="s">
        <v>19</v>
      </c>
      <c r="G96">
        <v>12.6</v>
      </c>
      <c r="H96">
        <f t="shared" si="7"/>
        <v>0.252</v>
      </c>
    </row>
    <row r="97" spans="1:8" x14ac:dyDescent="0.2">
      <c r="A97">
        <v>2.5</v>
      </c>
      <c r="B97">
        <v>290.13666666666666</v>
      </c>
      <c r="C97" s="4">
        <v>3.5297787999999999</v>
      </c>
      <c r="D97" s="4">
        <f t="shared" si="5"/>
        <v>286.60688786666668</v>
      </c>
      <c r="E97" t="s">
        <v>62</v>
      </c>
      <c r="F97" t="s">
        <v>19</v>
      </c>
      <c r="G97">
        <v>12.6</v>
      </c>
      <c r="H97">
        <f t="shared" si="7"/>
        <v>0.315</v>
      </c>
    </row>
    <row r="98" spans="1:8" x14ac:dyDescent="0.2">
      <c r="A98">
        <v>3.0066666666666664</v>
      </c>
      <c r="B98">
        <v>313.49666666666667</v>
      </c>
      <c r="C98" s="4">
        <v>3.5297787999999999</v>
      </c>
      <c r="D98" s="4">
        <f t="shared" si="5"/>
        <v>309.9668878666667</v>
      </c>
      <c r="E98" t="s">
        <v>62</v>
      </c>
      <c r="F98" t="s">
        <v>19</v>
      </c>
      <c r="G98">
        <v>12.6</v>
      </c>
      <c r="H98">
        <f t="shared" si="7"/>
        <v>0.37883999999999995</v>
      </c>
    </row>
    <row r="99" spans="1:8" x14ac:dyDescent="0.2">
      <c r="A99">
        <v>3.51</v>
      </c>
      <c r="B99">
        <v>373.97666666666669</v>
      </c>
      <c r="C99" s="4">
        <v>3.5297787999999999</v>
      </c>
      <c r="D99" s="4">
        <f t="shared" si="5"/>
        <v>370.44688786666671</v>
      </c>
      <c r="E99" t="s">
        <v>62</v>
      </c>
      <c r="F99" t="s">
        <v>19</v>
      </c>
      <c r="G99">
        <v>12.6</v>
      </c>
      <c r="H99">
        <f t="shared" si="7"/>
        <v>0.44225999999999999</v>
      </c>
    </row>
    <row r="100" spans="1:8" x14ac:dyDescent="0.2">
      <c r="A100">
        <v>0.51</v>
      </c>
      <c r="B100">
        <v>161.88333333333333</v>
      </c>
      <c r="C100" s="4">
        <v>5.6433976000000001</v>
      </c>
      <c r="D100" s="4">
        <f t="shared" si="5"/>
        <v>156.23993573333331</v>
      </c>
      <c r="E100" t="s">
        <v>63</v>
      </c>
      <c r="F100" t="s">
        <v>20</v>
      </c>
      <c r="G100">
        <v>12.2</v>
      </c>
      <c r="H100">
        <f t="shared" si="7"/>
        <v>6.2219999999999998E-2</v>
      </c>
    </row>
    <row r="101" spans="1:8" x14ac:dyDescent="0.2">
      <c r="A101">
        <v>1.0233333333333332</v>
      </c>
      <c r="B101">
        <v>173.36</v>
      </c>
      <c r="C101" s="4">
        <v>5.6433976000000001</v>
      </c>
      <c r="D101" s="4">
        <f t="shared" si="5"/>
        <v>167.7166024</v>
      </c>
      <c r="E101" t="s">
        <v>63</v>
      </c>
      <c r="F101" t="s">
        <v>20</v>
      </c>
      <c r="G101">
        <v>12.2</v>
      </c>
      <c r="H101">
        <f t="shared" si="7"/>
        <v>0.12484666666666663</v>
      </c>
    </row>
    <row r="102" spans="1:8" x14ac:dyDescent="0.2">
      <c r="A102">
        <v>1.4866666666666666</v>
      </c>
      <c r="B102">
        <v>202.22333333333333</v>
      </c>
      <c r="C102" s="4">
        <v>5.6433976000000001</v>
      </c>
      <c r="D102" s="4">
        <f t="shared" si="5"/>
        <v>196.57993573333334</v>
      </c>
      <c r="E102" t="s">
        <v>63</v>
      </c>
      <c r="F102" t="s">
        <v>20</v>
      </c>
      <c r="G102">
        <v>12.2</v>
      </c>
      <c r="H102">
        <f t="shared" si="7"/>
        <v>0.1813733333333333</v>
      </c>
    </row>
    <row r="103" spans="1:8" x14ac:dyDescent="0.2">
      <c r="A103">
        <v>2</v>
      </c>
      <c r="B103">
        <v>239.4366666666667</v>
      </c>
      <c r="C103" s="4">
        <v>5.6433976000000001</v>
      </c>
      <c r="D103" s="4">
        <f t="shared" si="5"/>
        <v>233.79326906666671</v>
      </c>
      <c r="E103" t="s">
        <v>63</v>
      </c>
      <c r="F103" t="s">
        <v>20</v>
      </c>
      <c r="G103">
        <v>12.2</v>
      </c>
      <c r="H103">
        <f t="shared" si="7"/>
        <v>0.24399999999999999</v>
      </c>
    </row>
    <row r="104" spans="1:8" x14ac:dyDescent="0.2">
      <c r="A104">
        <v>2.48</v>
      </c>
      <c r="B104">
        <v>276.73666666666668</v>
      </c>
      <c r="C104" s="4">
        <v>5.6433976000000001</v>
      </c>
      <c r="D104" s="4">
        <f t="shared" si="5"/>
        <v>271.09326906666666</v>
      </c>
      <c r="E104" t="s">
        <v>63</v>
      </c>
      <c r="F104" t="s">
        <v>20</v>
      </c>
      <c r="G104">
        <v>12.2</v>
      </c>
      <c r="H104">
        <f t="shared" si="7"/>
        <v>0.30255999999999994</v>
      </c>
    </row>
    <row r="105" spans="1:8" x14ac:dyDescent="0.2">
      <c r="A105">
        <v>3.0400000000000005</v>
      </c>
      <c r="B105">
        <v>321.49666666666667</v>
      </c>
      <c r="C105" s="4">
        <v>5.6433976000000001</v>
      </c>
      <c r="D105" s="4">
        <f t="shared" si="5"/>
        <v>315.85326906666666</v>
      </c>
      <c r="E105" t="s">
        <v>63</v>
      </c>
      <c r="F105" t="s">
        <v>20</v>
      </c>
      <c r="G105">
        <v>12.2</v>
      </c>
      <c r="H105">
        <f t="shared" si="7"/>
        <v>0.37087999999999999</v>
      </c>
    </row>
    <row r="106" spans="1:8" x14ac:dyDescent="0.2">
      <c r="A106">
        <v>3.52</v>
      </c>
      <c r="B106">
        <v>420.2166666666667</v>
      </c>
      <c r="C106" s="4">
        <v>5.6433976000000001</v>
      </c>
      <c r="D106" s="4">
        <f t="shared" si="5"/>
        <v>414.57326906666668</v>
      </c>
      <c r="E106" t="s">
        <v>63</v>
      </c>
      <c r="F106" t="s">
        <v>20</v>
      </c>
      <c r="G106">
        <v>12.2</v>
      </c>
      <c r="H106">
        <f t="shared" si="7"/>
        <v>0.42943999999999993</v>
      </c>
    </row>
    <row r="107" spans="1:8" x14ac:dyDescent="0.2">
      <c r="A107">
        <v>0.52092178899999997</v>
      </c>
      <c r="B107">
        <v>157.51</v>
      </c>
      <c r="C107" s="4">
        <v>5.0025852000000004</v>
      </c>
      <c r="D107" s="4">
        <f t="shared" si="5"/>
        <v>152.50741479999999</v>
      </c>
      <c r="E107" t="s">
        <v>63</v>
      </c>
      <c r="F107" t="s">
        <v>19</v>
      </c>
      <c r="G107">
        <v>12.2</v>
      </c>
      <c r="H107">
        <f t="shared" si="7"/>
        <v>6.3552458257999989E-2</v>
      </c>
    </row>
    <row r="108" spans="1:8" x14ac:dyDescent="0.2">
      <c r="A108">
        <v>0.96451147633333345</v>
      </c>
      <c r="B108">
        <v>175.41</v>
      </c>
      <c r="C108" s="4">
        <v>5.0025852000000004</v>
      </c>
      <c r="D108" s="4">
        <f t="shared" si="5"/>
        <v>170.4074148</v>
      </c>
      <c r="E108" t="s">
        <v>63</v>
      </c>
      <c r="F108" t="s">
        <v>19</v>
      </c>
      <c r="G108">
        <v>12.2</v>
      </c>
      <c r="H108">
        <f t="shared" si="7"/>
        <v>0.11767040011266668</v>
      </c>
    </row>
    <row r="109" spans="1:8" x14ac:dyDescent="0.2">
      <c r="A109">
        <v>1.4125033963333333</v>
      </c>
      <c r="B109">
        <v>176.36333333333332</v>
      </c>
      <c r="C109" s="4">
        <v>5.0025852000000004</v>
      </c>
      <c r="D109" s="4">
        <f t="shared" si="5"/>
        <v>171.36074813333332</v>
      </c>
      <c r="E109" t="s">
        <v>63</v>
      </c>
      <c r="F109" t="s">
        <v>19</v>
      </c>
      <c r="G109">
        <v>12.2</v>
      </c>
      <c r="H109">
        <f t="shared" si="7"/>
        <v>0.17232541435266666</v>
      </c>
    </row>
    <row r="110" spans="1:8" x14ac:dyDescent="0.2">
      <c r="A110">
        <v>1.8708535116666667</v>
      </c>
      <c r="B110">
        <v>203.97666666666666</v>
      </c>
      <c r="C110" s="4">
        <v>5.0025852000000004</v>
      </c>
      <c r="D110" s="4">
        <f t="shared" si="5"/>
        <v>198.97408146666666</v>
      </c>
      <c r="E110" t="s">
        <v>63</v>
      </c>
      <c r="F110" t="s">
        <v>19</v>
      </c>
      <c r="G110">
        <v>12.2</v>
      </c>
      <c r="H110">
        <f t="shared" si="7"/>
        <v>0.2282441284233333</v>
      </c>
    </row>
    <row r="111" spans="1:8" x14ac:dyDescent="0.2">
      <c r="A111">
        <v>2.3346416786666668</v>
      </c>
      <c r="B111">
        <v>251.22</v>
      </c>
      <c r="C111" s="4">
        <v>5.0025852000000004</v>
      </c>
      <c r="D111" s="4">
        <f t="shared" si="5"/>
        <v>246.2174148</v>
      </c>
      <c r="E111" t="s">
        <v>63</v>
      </c>
      <c r="F111" t="s">
        <v>19</v>
      </c>
      <c r="G111">
        <v>12.2</v>
      </c>
      <c r="H111">
        <f t="shared" si="7"/>
        <v>0.2848262847973333</v>
      </c>
    </row>
    <row r="112" spans="1:8" x14ac:dyDescent="0.2">
      <c r="A112">
        <v>2.7660604869999994</v>
      </c>
      <c r="B112">
        <v>298.08</v>
      </c>
      <c r="C112" s="4">
        <v>5.0025852000000004</v>
      </c>
      <c r="D112" s="4">
        <f t="shared" si="5"/>
        <v>293.07741479999999</v>
      </c>
      <c r="E112" t="s">
        <v>63</v>
      </c>
      <c r="F112" t="s">
        <v>19</v>
      </c>
      <c r="G112">
        <v>12.2</v>
      </c>
      <c r="H112">
        <f t="shared" si="7"/>
        <v>0.33745937941399995</v>
      </c>
    </row>
    <row r="113" spans="1:8" x14ac:dyDescent="0.2">
      <c r="A113">
        <v>3.2158650916666667</v>
      </c>
      <c r="B113">
        <v>327.28666666666663</v>
      </c>
      <c r="C113" s="4">
        <v>5.0025852000000004</v>
      </c>
      <c r="D113" s="4">
        <f t="shared" si="5"/>
        <v>322.28408146666663</v>
      </c>
      <c r="E113" t="s">
        <v>63</v>
      </c>
      <c r="F113" t="s">
        <v>19</v>
      </c>
      <c r="G113">
        <v>12.2</v>
      </c>
      <c r="H113">
        <f t="shared" si="7"/>
        <v>0.3923355411833333</v>
      </c>
    </row>
    <row r="114" spans="1:8" x14ac:dyDescent="0.2">
      <c r="A114">
        <v>3.6944136859999999</v>
      </c>
      <c r="B114">
        <v>419.84</v>
      </c>
      <c r="C114" s="4">
        <v>5.0025852000000004</v>
      </c>
      <c r="D114" s="4">
        <f t="shared" si="5"/>
        <v>414.83741479999998</v>
      </c>
      <c r="E114" t="s">
        <v>63</v>
      </c>
      <c r="F114" t="s">
        <v>19</v>
      </c>
      <c r="G114">
        <v>12.2</v>
      </c>
      <c r="H114">
        <f t="shared" si="7"/>
        <v>0.45071846969199997</v>
      </c>
    </row>
    <row r="115" spans="1:8" x14ac:dyDescent="0.2">
      <c r="A115">
        <v>0.53999999999999992</v>
      </c>
      <c r="B115">
        <v>116.75999999999999</v>
      </c>
      <c r="C115" s="4">
        <v>3.8944399999999999</v>
      </c>
      <c r="D115" s="4">
        <f t="shared" si="5"/>
        <v>112.86555999999999</v>
      </c>
      <c r="E115" t="s">
        <v>64</v>
      </c>
      <c r="F115" t="s">
        <v>20</v>
      </c>
      <c r="G115">
        <v>12</v>
      </c>
      <c r="H115">
        <f t="shared" si="7"/>
        <v>6.4799999999999983E-2</v>
      </c>
    </row>
    <row r="116" spans="1:8" x14ac:dyDescent="0.2">
      <c r="A116">
        <v>1.01</v>
      </c>
      <c r="B116">
        <v>127.66333333333334</v>
      </c>
      <c r="C116" s="4">
        <v>3.8944399999999999</v>
      </c>
      <c r="D116" s="4">
        <f t="shared" si="5"/>
        <v>123.76889333333334</v>
      </c>
      <c r="E116" t="s">
        <v>64</v>
      </c>
      <c r="F116" t="s">
        <v>20</v>
      </c>
      <c r="G116">
        <v>12</v>
      </c>
      <c r="H116">
        <f t="shared" ref="H116:H131" si="8">A116*G116/100</f>
        <v>0.12120000000000002</v>
      </c>
    </row>
    <row r="117" spans="1:8" x14ac:dyDescent="0.2">
      <c r="A117">
        <v>1.5033333333333332</v>
      </c>
      <c r="B117">
        <v>139.63999999999999</v>
      </c>
      <c r="C117" s="4">
        <v>3.8944399999999999</v>
      </c>
      <c r="D117" s="4">
        <f t="shared" si="5"/>
        <v>135.74555999999998</v>
      </c>
      <c r="E117" t="s">
        <v>64</v>
      </c>
      <c r="F117" t="s">
        <v>20</v>
      </c>
      <c r="G117">
        <v>12</v>
      </c>
      <c r="H117">
        <f t="shared" si="8"/>
        <v>0.1804</v>
      </c>
    </row>
    <row r="118" spans="1:8" x14ac:dyDescent="0.2">
      <c r="A118">
        <v>2.04</v>
      </c>
      <c r="B118">
        <v>161.12</v>
      </c>
      <c r="C118" s="4">
        <v>3.8944399999999999</v>
      </c>
      <c r="D118" s="4">
        <f t="shared" si="5"/>
        <v>157.22556</v>
      </c>
      <c r="E118" t="s">
        <v>64</v>
      </c>
      <c r="F118" t="s">
        <v>20</v>
      </c>
      <c r="G118">
        <v>12</v>
      </c>
      <c r="H118">
        <f t="shared" si="8"/>
        <v>0.24480000000000002</v>
      </c>
    </row>
    <row r="119" spans="1:8" x14ac:dyDescent="0.2">
      <c r="A119">
        <v>2.52</v>
      </c>
      <c r="B119">
        <v>187.50666666666666</v>
      </c>
      <c r="C119" s="4">
        <v>3.8944399999999999</v>
      </c>
      <c r="D119" s="4">
        <f t="shared" si="5"/>
        <v>183.61222666666666</v>
      </c>
      <c r="E119" t="s">
        <v>64</v>
      </c>
      <c r="F119" t="s">
        <v>20</v>
      </c>
      <c r="G119">
        <v>12</v>
      </c>
      <c r="H119">
        <f t="shared" si="8"/>
        <v>0.3024</v>
      </c>
    </row>
    <row r="120" spans="1:8" x14ac:dyDescent="0.2">
      <c r="A120">
        <v>3.03</v>
      </c>
      <c r="B120">
        <v>214.01666666666665</v>
      </c>
      <c r="C120" s="4">
        <v>3.8944399999999999</v>
      </c>
      <c r="D120" s="4">
        <f t="shared" si="5"/>
        <v>210.12222666666665</v>
      </c>
      <c r="E120" t="s">
        <v>64</v>
      </c>
      <c r="F120" t="s">
        <v>20</v>
      </c>
      <c r="G120">
        <v>12</v>
      </c>
      <c r="H120">
        <f t="shared" si="8"/>
        <v>0.36359999999999998</v>
      </c>
    </row>
    <row r="121" spans="1:8" x14ac:dyDescent="0.2">
      <c r="A121">
        <v>3.49</v>
      </c>
      <c r="B121">
        <v>276.53999999999996</v>
      </c>
      <c r="C121" s="4">
        <v>3.8944399999999999</v>
      </c>
      <c r="D121" s="4">
        <f t="shared" si="5"/>
        <v>272.64555999999999</v>
      </c>
      <c r="E121" t="s">
        <v>64</v>
      </c>
      <c r="F121" t="s">
        <v>20</v>
      </c>
      <c r="G121">
        <v>12</v>
      </c>
      <c r="H121">
        <f t="shared" si="8"/>
        <v>0.41880000000000001</v>
      </c>
    </row>
    <row r="122" spans="1:8" x14ac:dyDescent="0.2">
      <c r="A122">
        <v>3.99</v>
      </c>
      <c r="B122">
        <v>335.66</v>
      </c>
      <c r="C122" s="4">
        <v>3.8944399999999999</v>
      </c>
      <c r="D122" s="4">
        <f t="shared" si="5"/>
        <v>331.76556000000005</v>
      </c>
      <c r="E122" t="s">
        <v>64</v>
      </c>
      <c r="F122" t="s">
        <v>20</v>
      </c>
      <c r="G122">
        <v>12</v>
      </c>
      <c r="H122">
        <f t="shared" si="8"/>
        <v>0.4788</v>
      </c>
    </row>
    <row r="123" spans="1:8" x14ac:dyDescent="0.2">
      <c r="A123">
        <v>4.49</v>
      </c>
      <c r="B123">
        <v>391.69</v>
      </c>
      <c r="C123" s="4">
        <v>3.8944399999999999</v>
      </c>
      <c r="D123" s="4">
        <f t="shared" si="5"/>
        <v>387.79556000000002</v>
      </c>
      <c r="E123" t="s">
        <v>64</v>
      </c>
      <c r="F123" t="s">
        <v>20</v>
      </c>
      <c r="G123">
        <v>12</v>
      </c>
      <c r="H123">
        <f t="shared" si="8"/>
        <v>0.53880000000000006</v>
      </c>
    </row>
    <row r="124" spans="1:8" x14ac:dyDescent="0.2">
      <c r="A124">
        <v>0.52500000000000002</v>
      </c>
      <c r="B124">
        <v>131.06</v>
      </c>
      <c r="C124" s="4">
        <v>3.6997179999999998</v>
      </c>
      <c r="D124" s="4">
        <f t="shared" si="5"/>
        <v>127.360282</v>
      </c>
      <c r="E124" t="s">
        <v>64</v>
      </c>
      <c r="F124" t="s">
        <v>19</v>
      </c>
      <c r="G124">
        <v>12</v>
      </c>
      <c r="H124">
        <f t="shared" si="8"/>
        <v>6.3E-2</v>
      </c>
    </row>
    <row r="125" spans="1:8" x14ac:dyDescent="0.2">
      <c r="A125">
        <v>1.01</v>
      </c>
      <c r="B125">
        <v>121.34</v>
      </c>
      <c r="C125" s="4">
        <v>3.6997179999999998</v>
      </c>
      <c r="D125" s="4">
        <f t="shared" si="5"/>
        <v>117.640282</v>
      </c>
      <c r="E125" t="s">
        <v>64</v>
      </c>
      <c r="F125" t="s">
        <v>19</v>
      </c>
      <c r="G125">
        <v>12</v>
      </c>
      <c r="H125">
        <f t="shared" si="8"/>
        <v>0.12120000000000002</v>
      </c>
    </row>
    <row r="126" spans="1:8" x14ac:dyDescent="0.2">
      <c r="A126">
        <v>1.51</v>
      </c>
      <c r="B126">
        <v>132.41</v>
      </c>
      <c r="C126" s="4">
        <v>3.6997179999999998</v>
      </c>
      <c r="D126" s="4">
        <f t="shared" si="5"/>
        <v>128.71028200000001</v>
      </c>
      <c r="E126" t="s">
        <v>64</v>
      </c>
      <c r="F126" t="s">
        <v>19</v>
      </c>
      <c r="G126">
        <v>12</v>
      </c>
      <c r="H126">
        <f t="shared" si="8"/>
        <v>0.1812</v>
      </c>
    </row>
    <row r="127" spans="1:8" x14ac:dyDescent="0.2">
      <c r="A127">
        <v>2.0099999999999998</v>
      </c>
      <c r="B127">
        <v>140.97333333333333</v>
      </c>
      <c r="C127" s="4">
        <v>3.6997179999999998</v>
      </c>
      <c r="D127" s="4">
        <f t="shared" si="5"/>
        <v>137.27361533333334</v>
      </c>
      <c r="E127" t="s">
        <v>64</v>
      </c>
      <c r="F127" t="s">
        <v>19</v>
      </c>
      <c r="G127">
        <v>12</v>
      </c>
      <c r="H127">
        <f t="shared" si="8"/>
        <v>0.24119999999999997</v>
      </c>
    </row>
    <row r="128" spans="1:8" x14ac:dyDescent="0.2">
      <c r="A128">
        <v>2.5099999999999998</v>
      </c>
      <c r="B128">
        <v>166.30999999999997</v>
      </c>
      <c r="C128" s="4">
        <v>3.6997179999999998</v>
      </c>
      <c r="D128" s="4">
        <f t="shared" si="5"/>
        <v>162.61028199999998</v>
      </c>
      <c r="E128" t="s">
        <v>64</v>
      </c>
      <c r="F128" t="s">
        <v>19</v>
      </c>
      <c r="G128">
        <v>12</v>
      </c>
      <c r="H128">
        <f t="shared" si="8"/>
        <v>0.30119999999999997</v>
      </c>
    </row>
    <row r="129" spans="1:8" x14ac:dyDescent="0.2">
      <c r="A129">
        <v>2.99</v>
      </c>
      <c r="B129">
        <v>192.93666666666664</v>
      </c>
      <c r="C129" s="4">
        <v>3.6997179999999998</v>
      </c>
      <c r="D129" s="4">
        <f t="shared" si="5"/>
        <v>189.23694866666665</v>
      </c>
      <c r="E129" t="s">
        <v>64</v>
      </c>
      <c r="F129" t="s">
        <v>19</v>
      </c>
      <c r="G129">
        <v>12</v>
      </c>
      <c r="H129">
        <f t="shared" si="8"/>
        <v>0.35880000000000001</v>
      </c>
    </row>
    <row r="130" spans="1:8" x14ac:dyDescent="0.2">
      <c r="A130">
        <v>3.51</v>
      </c>
      <c r="B130">
        <v>227.96000000000004</v>
      </c>
      <c r="C130" s="4">
        <v>3.6997179999999998</v>
      </c>
      <c r="D130" s="4">
        <f t="shared" si="5"/>
        <v>224.26028200000005</v>
      </c>
      <c r="E130" t="s">
        <v>64</v>
      </c>
      <c r="F130" t="s">
        <v>19</v>
      </c>
      <c r="G130">
        <v>12</v>
      </c>
      <c r="H130">
        <f t="shared" si="8"/>
        <v>0.42119999999999996</v>
      </c>
    </row>
    <row r="131" spans="1:8" x14ac:dyDescent="0.2">
      <c r="A131">
        <v>4.01</v>
      </c>
      <c r="B131">
        <v>283.85999999999996</v>
      </c>
      <c r="C131" s="4">
        <v>3.6997179999999998</v>
      </c>
      <c r="D131" s="4">
        <f t="shared" ref="D131" si="9">B131-C131</f>
        <v>280.16028199999994</v>
      </c>
      <c r="E131" t="s">
        <v>64</v>
      </c>
      <c r="F131" t="s">
        <v>19</v>
      </c>
      <c r="G131">
        <v>12</v>
      </c>
      <c r="H131">
        <f t="shared" si="8"/>
        <v>0.48119999999999996</v>
      </c>
    </row>
  </sheetData>
  <autoFilter ref="A1:F131">
    <sortState ref="A2:F131">
      <sortCondition ref="E1:E131"/>
    </sortState>
  </autoFilter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tabSelected="1" zoomScale="134" workbookViewId="0">
      <selection activeCell="H6" sqref="H6"/>
    </sheetView>
  </sheetViews>
  <sheetFormatPr baseColWidth="10" defaultRowHeight="16" x14ac:dyDescent="0.2"/>
  <sheetData>
    <row r="1" spans="1:22" x14ac:dyDescent="0.2">
      <c r="A1" t="s">
        <v>26</v>
      </c>
      <c r="B1" t="s">
        <v>82</v>
      </c>
      <c r="C1" t="s">
        <v>8</v>
      </c>
      <c r="D1" t="s">
        <v>86</v>
      </c>
      <c r="E1" t="s">
        <v>88</v>
      </c>
      <c r="F1" t="s">
        <v>83</v>
      </c>
      <c r="G1" t="s">
        <v>84</v>
      </c>
      <c r="H1" t="s">
        <v>70</v>
      </c>
      <c r="I1" t="s">
        <v>111</v>
      </c>
      <c r="J1" t="s">
        <v>85</v>
      </c>
      <c r="K1" t="s">
        <v>90</v>
      </c>
      <c r="L1" t="s">
        <v>92</v>
      </c>
      <c r="M1" t="s">
        <v>93</v>
      </c>
      <c r="N1" t="s">
        <v>91</v>
      </c>
      <c r="O1" s="12" t="s">
        <v>103</v>
      </c>
      <c r="P1" s="13" t="s">
        <v>104</v>
      </c>
      <c r="Q1" s="13" t="s">
        <v>106</v>
      </c>
      <c r="R1" s="13" t="s">
        <v>107</v>
      </c>
      <c r="S1" s="12" t="s">
        <v>108</v>
      </c>
      <c r="T1" s="13" t="s">
        <v>109</v>
      </c>
      <c r="U1" s="13" t="s">
        <v>110</v>
      </c>
      <c r="V1" s="13" t="s">
        <v>105</v>
      </c>
    </row>
    <row r="2" spans="1:22" x14ac:dyDescent="0.2">
      <c r="A2" t="s">
        <v>65</v>
      </c>
      <c r="B2" t="s">
        <v>71</v>
      </c>
      <c r="C2">
        <v>160.49333333333334</v>
      </c>
      <c r="D2" s="4">
        <v>4.0856215999999996</v>
      </c>
      <c r="E2">
        <f t="shared" ref="E2:E49" si="0">C2-D2</f>
        <v>156.40771173333334</v>
      </c>
      <c r="F2">
        <v>0.5</v>
      </c>
      <c r="G2" t="s">
        <v>19</v>
      </c>
      <c r="H2">
        <v>1.14648263579697</v>
      </c>
      <c r="I2">
        <v>0</v>
      </c>
      <c r="J2">
        <v>0</v>
      </c>
      <c r="K2">
        <v>0.22705189566980899</v>
      </c>
      <c r="L2">
        <v>10</v>
      </c>
      <c r="M2">
        <v>0</v>
      </c>
      <c r="N2">
        <v>7.1875000000000003E-3</v>
      </c>
      <c r="O2">
        <v>1.1055555555555556</v>
      </c>
      <c r="P2">
        <v>5.5555555555555558E-3</v>
      </c>
      <c r="Q2">
        <v>3.888888888888889E-2</v>
      </c>
      <c r="R2">
        <v>1.6666666666666666E-2</v>
      </c>
      <c r="S2">
        <v>94.761904761904759</v>
      </c>
      <c r="T2">
        <v>0.47619047619047622</v>
      </c>
      <c r="U2">
        <v>4.7619047619047619</v>
      </c>
      <c r="V2">
        <v>100</v>
      </c>
    </row>
    <row r="3" spans="1:22" x14ac:dyDescent="0.2">
      <c r="A3" t="s">
        <v>65</v>
      </c>
      <c r="B3" t="s">
        <v>71</v>
      </c>
      <c r="C3">
        <v>154.13666666666666</v>
      </c>
      <c r="D3" s="4">
        <v>4.0856215999999996</v>
      </c>
      <c r="E3">
        <f t="shared" si="0"/>
        <v>150.05104506666666</v>
      </c>
      <c r="F3">
        <v>1.5</v>
      </c>
      <c r="G3" t="s">
        <v>19</v>
      </c>
      <c r="H3">
        <v>1.4784348599377499</v>
      </c>
      <c r="I3">
        <v>0</v>
      </c>
      <c r="J3">
        <v>0</v>
      </c>
      <c r="K3">
        <v>0.27551578943594901</v>
      </c>
      <c r="L3">
        <v>10</v>
      </c>
      <c r="M3">
        <v>0</v>
      </c>
      <c r="N3">
        <v>1.2024E-2</v>
      </c>
      <c r="O3">
        <v>1.3666666666666667</v>
      </c>
      <c r="P3">
        <v>4.4444444444444446E-2</v>
      </c>
      <c r="Q3">
        <v>2.2222222222222223E-2</v>
      </c>
      <c r="R3">
        <v>1.1111111111111112E-2</v>
      </c>
      <c r="S3">
        <v>94.615384615384613</v>
      </c>
      <c r="T3">
        <v>3.0769230769230771</v>
      </c>
      <c r="U3">
        <v>2.3076923076923079</v>
      </c>
      <c r="V3">
        <v>100</v>
      </c>
    </row>
    <row r="4" spans="1:22" x14ac:dyDescent="0.2">
      <c r="A4" t="s">
        <v>65</v>
      </c>
      <c r="B4" t="s">
        <v>71</v>
      </c>
      <c r="C4">
        <v>255.74</v>
      </c>
      <c r="D4" s="4">
        <v>4.0856215999999996</v>
      </c>
      <c r="E4">
        <f t="shared" si="0"/>
        <v>251.65437840000001</v>
      </c>
      <c r="F4">
        <v>4</v>
      </c>
      <c r="G4" t="s">
        <v>19</v>
      </c>
      <c r="H4">
        <v>2.73111580821003</v>
      </c>
      <c r="I4">
        <v>3.1699999999999999E-2</v>
      </c>
      <c r="J4">
        <v>0.37222222222221502</v>
      </c>
      <c r="K4">
        <v>0.23260327646235199</v>
      </c>
      <c r="L4">
        <v>10</v>
      </c>
      <c r="M4">
        <v>0</v>
      </c>
      <c r="N4">
        <v>6.0715999999999999E-3</v>
      </c>
      <c r="O4">
        <v>2.1166666666666667</v>
      </c>
      <c r="P4">
        <v>9.4444444444444442E-2</v>
      </c>
      <c r="Q4">
        <v>0.5</v>
      </c>
      <c r="R4">
        <v>0.25555555555555554</v>
      </c>
      <c r="S4">
        <v>71.348314606741567</v>
      </c>
      <c r="T4">
        <v>3.1835205992509366</v>
      </c>
      <c r="U4">
        <v>25.468164794007492</v>
      </c>
      <c r="V4">
        <v>100</v>
      </c>
    </row>
    <row r="5" spans="1:22" x14ac:dyDescent="0.2">
      <c r="A5" t="s">
        <v>65</v>
      </c>
      <c r="B5" t="s">
        <v>72</v>
      </c>
      <c r="C5">
        <v>155.64000000000001</v>
      </c>
      <c r="D5" s="4">
        <v>5.0875548000000004</v>
      </c>
      <c r="E5">
        <f t="shared" si="0"/>
        <v>150.55244520000002</v>
      </c>
      <c r="F5">
        <v>0.5</v>
      </c>
      <c r="G5" t="s">
        <v>20</v>
      </c>
      <c r="H5">
        <v>1.0679937374189199</v>
      </c>
      <c r="J5">
        <v>0</v>
      </c>
      <c r="K5">
        <v>0.20981183783584101</v>
      </c>
      <c r="L5">
        <v>10</v>
      </c>
      <c r="M5">
        <v>1</v>
      </c>
      <c r="N5">
        <v>1.2161E-2</v>
      </c>
      <c r="O5" s="7">
        <v>1.05</v>
      </c>
      <c r="P5" s="8">
        <v>0</v>
      </c>
      <c r="Q5" s="8">
        <v>2.2200000000000001E-2</v>
      </c>
      <c r="R5" s="8">
        <v>1.11E-2</v>
      </c>
      <c r="S5" s="9">
        <v>96.92</v>
      </c>
      <c r="T5" s="10">
        <v>0</v>
      </c>
      <c r="U5" s="10">
        <v>3.08</v>
      </c>
      <c r="V5" s="11">
        <v>100</v>
      </c>
    </row>
    <row r="6" spans="1:22" x14ac:dyDescent="0.2">
      <c r="A6" t="s">
        <v>65</v>
      </c>
      <c r="B6" t="s">
        <v>72</v>
      </c>
      <c r="C6">
        <v>173.89666666666665</v>
      </c>
      <c r="D6" s="4">
        <v>5.0875548000000004</v>
      </c>
      <c r="E6">
        <f t="shared" si="0"/>
        <v>168.80911186666665</v>
      </c>
      <c r="F6">
        <v>1.5</v>
      </c>
      <c r="G6" t="s">
        <v>20</v>
      </c>
      <c r="H6">
        <v>1.34534133867022</v>
      </c>
      <c r="J6">
        <v>0</v>
      </c>
      <c r="K6">
        <v>0.151113504534483</v>
      </c>
      <c r="L6">
        <v>10</v>
      </c>
      <c r="M6">
        <v>1</v>
      </c>
      <c r="N6">
        <v>7.3439999999999998E-3</v>
      </c>
      <c r="O6" s="7">
        <v>1.3167</v>
      </c>
      <c r="P6" s="8">
        <v>0</v>
      </c>
      <c r="Q6" s="8">
        <v>2.2200000000000001E-2</v>
      </c>
      <c r="R6" s="8">
        <v>1.11E-2</v>
      </c>
      <c r="S6" s="9">
        <v>97.53</v>
      </c>
      <c r="T6" s="10">
        <v>0</v>
      </c>
      <c r="U6" s="10">
        <v>2.4700000000000002</v>
      </c>
      <c r="V6" s="11">
        <v>100</v>
      </c>
    </row>
    <row r="7" spans="1:22" x14ac:dyDescent="0.2">
      <c r="A7" t="s">
        <v>65</v>
      </c>
      <c r="B7" t="s">
        <v>72</v>
      </c>
      <c r="C7">
        <v>350.80333333333334</v>
      </c>
      <c r="D7" s="4">
        <v>5.0875548000000004</v>
      </c>
      <c r="E7">
        <f t="shared" si="0"/>
        <v>345.71577853333332</v>
      </c>
      <c r="F7">
        <v>4</v>
      </c>
      <c r="G7" t="s">
        <v>20</v>
      </c>
      <c r="H7">
        <v>2.4391599066562999</v>
      </c>
      <c r="J7">
        <v>0</v>
      </c>
      <c r="K7">
        <v>0.109072562755478</v>
      </c>
      <c r="L7">
        <v>10</v>
      </c>
      <c r="M7">
        <v>1</v>
      </c>
      <c r="N7">
        <v>9.4956999999999993E-3</v>
      </c>
      <c r="O7" s="7">
        <v>2.4666999999999999</v>
      </c>
      <c r="P7" s="8">
        <v>0</v>
      </c>
      <c r="Q7" s="8">
        <v>1.67E-2</v>
      </c>
      <c r="R7" s="8">
        <v>1.11E-2</v>
      </c>
      <c r="S7" s="9">
        <v>98.89</v>
      </c>
      <c r="T7" s="10">
        <v>0</v>
      </c>
      <c r="U7" s="10">
        <v>1.1100000000000001</v>
      </c>
      <c r="V7" s="11">
        <v>100</v>
      </c>
    </row>
    <row r="8" spans="1:22" x14ac:dyDescent="0.2">
      <c r="A8" t="s">
        <v>66</v>
      </c>
      <c r="B8" t="s">
        <v>72</v>
      </c>
      <c r="C8">
        <v>174.54</v>
      </c>
      <c r="D8" s="4">
        <v>5.9797355999999997</v>
      </c>
      <c r="E8">
        <f t="shared" si="0"/>
        <v>168.56026439999999</v>
      </c>
      <c r="F8">
        <v>0.5</v>
      </c>
      <c r="G8" t="s">
        <v>19</v>
      </c>
      <c r="H8">
        <v>0.94402860015640699</v>
      </c>
      <c r="J8">
        <v>0</v>
      </c>
      <c r="K8">
        <v>0.18227973827038299</v>
      </c>
      <c r="L8">
        <v>11</v>
      </c>
      <c r="M8">
        <v>0</v>
      </c>
      <c r="N8">
        <v>9.5177000000000005E-3</v>
      </c>
      <c r="O8" s="7">
        <v>0.91110000000000002</v>
      </c>
      <c r="P8" s="8">
        <v>0</v>
      </c>
      <c r="Q8" s="8">
        <v>3.8899999999999997E-2</v>
      </c>
      <c r="R8" s="8">
        <v>2.2200000000000001E-2</v>
      </c>
      <c r="S8" s="9">
        <v>93.71</v>
      </c>
      <c r="T8" s="10">
        <v>0</v>
      </c>
      <c r="U8" s="10">
        <v>6.29</v>
      </c>
      <c r="V8" s="11">
        <v>100</v>
      </c>
    </row>
    <row r="9" spans="1:22" x14ac:dyDescent="0.2">
      <c r="A9" t="s">
        <v>66</v>
      </c>
      <c r="B9" t="s">
        <v>72</v>
      </c>
      <c r="C9">
        <v>191.91333333333333</v>
      </c>
      <c r="D9" s="4">
        <v>5.9797355999999997</v>
      </c>
      <c r="E9">
        <f t="shared" si="0"/>
        <v>185.93359773333333</v>
      </c>
      <c r="F9">
        <v>1.5</v>
      </c>
      <c r="G9" t="s">
        <v>19</v>
      </c>
      <c r="H9">
        <v>1.2469383210866201</v>
      </c>
      <c r="J9">
        <v>0</v>
      </c>
      <c r="K9">
        <v>0.25332412673830701</v>
      </c>
      <c r="L9">
        <v>11</v>
      </c>
      <c r="M9">
        <v>0</v>
      </c>
      <c r="N9">
        <v>8.5918999999999995E-3</v>
      </c>
      <c r="O9" s="7">
        <v>1.2388999999999999</v>
      </c>
      <c r="P9" s="8">
        <v>5.5999999999999999E-3</v>
      </c>
      <c r="Q9" s="8">
        <v>2.2200000000000001E-2</v>
      </c>
      <c r="R9" s="8">
        <v>1.67E-2</v>
      </c>
      <c r="S9" s="9">
        <v>96.54</v>
      </c>
      <c r="T9" s="10">
        <v>0.43</v>
      </c>
      <c r="U9" s="10">
        <v>3.03</v>
      </c>
      <c r="V9" s="11">
        <v>100</v>
      </c>
    </row>
    <row r="10" spans="1:22" x14ac:dyDescent="0.2">
      <c r="A10" t="s">
        <v>66</v>
      </c>
      <c r="B10" t="s">
        <v>72</v>
      </c>
      <c r="C10">
        <v>332.70333333333332</v>
      </c>
      <c r="D10" s="4">
        <v>5.9797355999999997</v>
      </c>
      <c r="E10">
        <f t="shared" si="0"/>
        <v>326.72359773333329</v>
      </c>
      <c r="F10">
        <v>4</v>
      </c>
      <c r="G10" t="s">
        <v>19</v>
      </c>
      <c r="H10">
        <v>2.2018348623853199</v>
      </c>
      <c r="J10">
        <v>0</v>
      </c>
      <c r="K10">
        <v>0.14597130880484499</v>
      </c>
      <c r="L10">
        <v>11</v>
      </c>
      <c r="M10">
        <v>0</v>
      </c>
      <c r="N10">
        <v>9.3951E-3</v>
      </c>
      <c r="O10" s="7">
        <v>1.0388999999999999</v>
      </c>
      <c r="P10" s="8">
        <v>2.2200000000000001E-2</v>
      </c>
      <c r="Q10" s="8">
        <v>1.0778000000000001</v>
      </c>
      <c r="R10" s="8">
        <v>0.7167</v>
      </c>
      <c r="S10" s="9">
        <v>36.380000000000003</v>
      </c>
      <c r="T10" s="10">
        <v>0.78</v>
      </c>
      <c r="U10" s="10">
        <v>62.84</v>
      </c>
      <c r="V10" s="11">
        <v>100</v>
      </c>
    </row>
    <row r="11" spans="1:22" x14ac:dyDescent="0.2">
      <c r="A11" t="s">
        <v>66</v>
      </c>
      <c r="B11" t="s">
        <v>73</v>
      </c>
      <c r="C11">
        <v>190.93333333333331</v>
      </c>
      <c r="D11" s="4">
        <v>5.0096660000000002</v>
      </c>
      <c r="E11">
        <f t="shared" si="0"/>
        <v>185.9236673333333</v>
      </c>
      <c r="F11">
        <v>0.5</v>
      </c>
      <c r="G11" t="s">
        <v>20</v>
      </c>
      <c r="H11">
        <v>1.1565836298932399</v>
      </c>
      <c r="J11">
        <v>0</v>
      </c>
      <c r="K11">
        <v>0.101807274346305</v>
      </c>
      <c r="L11">
        <v>11</v>
      </c>
      <c r="M11">
        <v>1</v>
      </c>
      <c r="N11">
        <v>5.6324000000000001E-3</v>
      </c>
      <c r="O11" s="7">
        <v>1.1499999999999999</v>
      </c>
      <c r="P11" s="8">
        <v>0</v>
      </c>
      <c r="Q11" s="8">
        <v>5.5999999999999999E-3</v>
      </c>
      <c r="R11" s="8">
        <v>5.5999999999999999E-3</v>
      </c>
      <c r="S11" s="9">
        <v>99.04</v>
      </c>
      <c r="T11" s="10">
        <v>0</v>
      </c>
      <c r="U11" s="10">
        <v>0.96</v>
      </c>
      <c r="V11" s="11">
        <v>100</v>
      </c>
    </row>
    <row r="12" spans="1:22" x14ac:dyDescent="0.2">
      <c r="A12" t="s">
        <v>66</v>
      </c>
      <c r="B12" t="s">
        <v>73</v>
      </c>
      <c r="C12">
        <v>215.18333333333331</v>
      </c>
      <c r="D12" s="4">
        <v>5.0096660000000002</v>
      </c>
      <c r="E12">
        <f t="shared" si="0"/>
        <v>210.1736673333333</v>
      </c>
      <c r="F12">
        <v>1.5</v>
      </c>
      <c r="G12" t="s">
        <v>20</v>
      </c>
      <c r="H12">
        <v>1.6770670826833101</v>
      </c>
      <c r="J12">
        <v>0</v>
      </c>
      <c r="K12">
        <v>0.116355952605444</v>
      </c>
      <c r="L12">
        <v>11</v>
      </c>
      <c r="M12">
        <v>1</v>
      </c>
      <c r="N12">
        <v>3.8616000000000002E-3</v>
      </c>
      <c r="O12" s="7">
        <v>1.6721999999999999</v>
      </c>
      <c r="P12" s="8">
        <v>0</v>
      </c>
      <c r="Q12" s="8">
        <v>0</v>
      </c>
      <c r="R12" s="8">
        <v>0</v>
      </c>
      <c r="S12" s="9">
        <v>100</v>
      </c>
      <c r="T12" s="10">
        <v>0</v>
      </c>
      <c r="U12" s="10">
        <v>0</v>
      </c>
      <c r="V12" s="11">
        <v>100</v>
      </c>
    </row>
    <row r="13" spans="1:22" x14ac:dyDescent="0.2">
      <c r="A13" t="s">
        <v>66</v>
      </c>
      <c r="B13" t="s">
        <v>73</v>
      </c>
      <c r="C13">
        <v>500.54</v>
      </c>
      <c r="D13" s="4">
        <v>5.0096660000000002</v>
      </c>
      <c r="E13">
        <f t="shared" si="0"/>
        <v>495.53033400000004</v>
      </c>
      <c r="F13">
        <v>4</v>
      </c>
      <c r="G13" t="s">
        <v>20</v>
      </c>
      <c r="H13">
        <v>3.16930775646372</v>
      </c>
      <c r="J13">
        <v>17.227777777777799</v>
      </c>
      <c r="K13">
        <v>0.25648736426173002</v>
      </c>
      <c r="L13">
        <v>11</v>
      </c>
      <c r="M13">
        <v>1</v>
      </c>
      <c r="N13">
        <v>1.7288000000000001E-2</v>
      </c>
      <c r="O13" s="7">
        <v>2.4944000000000002</v>
      </c>
      <c r="P13" s="8">
        <v>0.1278</v>
      </c>
      <c r="Q13" s="8">
        <v>0.93889999999999996</v>
      </c>
      <c r="R13" s="8">
        <v>0.7056</v>
      </c>
      <c r="S13" s="9">
        <v>58.46</v>
      </c>
      <c r="T13" s="10">
        <v>2.99</v>
      </c>
      <c r="U13" s="10">
        <v>38.54</v>
      </c>
      <c r="V13" s="11">
        <v>100</v>
      </c>
    </row>
    <row r="14" spans="1:22" x14ac:dyDescent="0.2">
      <c r="A14" t="s">
        <v>67</v>
      </c>
      <c r="B14" t="s">
        <v>74</v>
      </c>
      <c r="C14">
        <v>168.256666666667</v>
      </c>
      <c r="D14">
        <f>SUM(D$2:D$13,D$17:D$34,D$38:D$49)/COUNT(D$2:D$13,D$17:D$34,D$38:D$49)</f>
        <v>4.206753857142858</v>
      </c>
      <c r="E14">
        <f t="shared" si="0"/>
        <v>164.04991280952413</v>
      </c>
      <c r="F14">
        <v>0.5</v>
      </c>
      <c r="G14" t="s">
        <v>19</v>
      </c>
      <c r="H14">
        <v>1.4345287739783199</v>
      </c>
      <c r="J14">
        <v>2.13333333333334</v>
      </c>
      <c r="K14">
        <v>0.41087787986569202</v>
      </c>
      <c r="L14">
        <v>13</v>
      </c>
      <c r="M14">
        <v>0</v>
      </c>
      <c r="N14">
        <v>3.4210999999999998E-2</v>
      </c>
      <c r="O14">
        <v>1.4888888888888889</v>
      </c>
      <c r="P14">
        <v>0</v>
      </c>
      <c r="Q14">
        <v>0.19444444444444445</v>
      </c>
      <c r="R14">
        <v>4.4444444444444446E-2</v>
      </c>
      <c r="S14">
        <v>86.173633440514479</v>
      </c>
      <c r="T14">
        <v>0</v>
      </c>
      <c r="U14">
        <v>13.826366559485532</v>
      </c>
      <c r="V14">
        <v>100.00000000000001</v>
      </c>
    </row>
    <row r="15" spans="1:22" x14ac:dyDescent="0.2">
      <c r="A15" t="s">
        <v>67</v>
      </c>
      <c r="B15" t="s">
        <v>74</v>
      </c>
      <c r="C15">
        <v>145.53</v>
      </c>
      <c r="D15">
        <f>SUM(D$2:D$13,D$17:D$34,D$38:D$49)/COUNT(D$2:D$13,D$17:D$34,D$38:D$49)</f>
        <v>4.206753857142858</v>
      </c>
      <c r="E15">
        <f t="shared" si="0"/>
        <v>141.32324614285713</v>
      </c>
      <c r="F15">
        <v>1.5</v>
      </c>
      <c r="G15" t="s">
        <v>19</v>
      </c>
      <c r="H15">
        <v>1.2804025719876999</v>
      </c>
      <c r="J15">
        <v>0</v>
      </c>
      <c r="K15">
        <v>0.24590036748362601</v>
      </c>
      <c r="L15">
        <v>13</v>
      </c>
      <c r="M15">
        <v>0</v>
      </c>
      <c r="N15">
        <v>9.7014000000000006E-3</v>
      </c>
      <c r="O15">
        <v>1.1888888888888889</v>
      </c>
      <c r="P15">
        <v>5.5555555555555558E-3</v>
      </c>
      <c r="Q15">
        <v>4.4444444444444446E-2</v>
      </c>
      <c r="R15">
        <v>3.888888888888889E-2</v>
      </c>
      <c r="S15">
        <v>93.043478260869563</v>
      </c>
      <c r="T15">
        <v>0.43478260869565216</v>
      </c>
      <c r="U15">
        <v>6.5217391304347823</v>
      </c>
      <c r="V15">
        <v>100</v>
      </c>
    </row>
    <row r="16" spans="1:22" x14ac:dyDescent="0.2">
      <c r="A16" t="s">
        <v>67</v>
      </c>
      <c r="B16" t="s">
        <v>74</v>
      </c>
      <c r="C16">
        <v>331.92500000000001</v>
      </c>
      <c r="D16">
        <f>SUM(D$2:D$13,D$17:D$34,D$38:D$49)/COUNT(D$2:D$13,D$17:D$34,D$38:D$49)</f>
        <v>4.206753857142858</v>
      </c>
      <c r="E16">
        <f t="shared" si="0"/>
        <v>327.71824614285714</v>
      </c>
      <c r="F16">
        <v>4.5</v>
      </c>
      <c r="G16" t="s">
        <v>19</v>
      </c>
      <c r="H16">
        <v>3.3311125916056001</v>
      </c>
      <c r="J16">
        <v>20.05</v>
      </c>
      <c r="K16">
        <v>0.27375033834905199</v>
      </c>
      <c r="L16">
        <v>13</v>
      </c>
      <c r="M16">
        <v>0</v>
      </c>
      <c r="N16">
        <v>2.5912000000000001E-2</v>
      </c>
      <c r="O16">
        <v>1.0611111111111111</v>
      </c>
      <c r="P16">
        <v>0.48888888888888887</v>
      </c>
      <c r="Q16">
        <v>2.2777777777777777</v>
      </c>
      <c r="R16">
        <v>2.2444444444444445</v>
      </c>
      <c r="S16">
        <v>17.474839890210429</v>
      </c>
      <c r="T16">
        <v>8.0512351326623968</v>
      </c>
      <c r="U16">
        <v>74.473924977127169</v>
      </c>
      <c r="V16">
        <v>100</v>
      </c>
    </row>
    <row r="17" spans="1:22" x14ac:dyDescent="0.2">
      <c r="A17" t="s">
        <v>67</v>
      </c>
      <c r="B17" t="s">
        <v>73</v>
      </c>
      <c r="C17">
        <v>176.67666666666665</v>
      </c>
      <c r="D17" s="4">
        <v>6.5886844</v>
      </c>
      <c r="E17">
        <f t="shared" si="0"/>
        <v>170.08798226666664</v>
      </c>
      <c r="F17">
        <v>0.5</v>
      </c>
      <c r="G17" t="s">
        <v>20</v>
      </c>
      <c r="H17">
        <v>1.55760529063696</v>
      </c>
      <c r="J17">
        <v>0</v>
      </c>
      <c r="K17">
        <v>0.13899634818633599</v>
      </c>
      <c r="L17">
        <v>13</v>
      </c>
      <c r="M17">
        <v>1</v>
      </c>
      <c r="N17">
        <v>1.566E-2</v>
      </c>
      <c r="O17">
        <v>0.9555555555555556</v>
      </c>
      <c r="P17">
        <v>0</v>
      </c>
      <c r="Q17">
        <v>1.1111111111111112E-2</v>
      </c>
      <c r="R17">
        <v>1.1111111111111112E-2</v>
      </c>
      <c r="S17">
        <v>97.727272727272734</v>
      </c>
      <c r="T17">
        <v>0</v>
      </c>
      <c r="U17">
        <v>2.2727272727272729</v>
      </c>
      <c r="V17">
        <v>100</v>
      </c>
    </row>
    <row r="18" spans="1:22" x14ac:dyDescent="0.2">
      <c r="A18" t="s">
        <v>67</v>
      </c>
      <c r="B18" t="s">
        <v>73</v>
      </c>
      <c r="C18">
        <v>200.63</v>
      </c>
      <c r="D18" s="4">
        <v>6.5886844</v>
      </c>
      <c r="E18">
        <f t="shared" si="0"/>
        <v>194.04131559999999</v>
      </c>
      <c r="F18">
        <v>1.5</v>
      </c>
      <c r="G18" t="s">
        <v>20</v>
      </c>
      <c r="H18">
        <v>1.5518104455197701</v>
      </c>
      <c r="J18">
        <v>0</v>
      </c>
      <c r="K18">
        <v>0.14056389241581399</v>
      </c>
      <c r="L18">
        <v>13</v>
      </c>
      <c r="M18">
        <v>1</v>
      </c>
      <c r="N18">
        <v>7.0680999999999999E-3</v>
      </c>
      <c r="O18">
        <v>1.55</v>
      </c>
      <c r="P18">
        <v>0</v>
      </c>
      <c r="Q18">
        <v>0</v>
      </c>
      <c r="R18">
        <v>0</v>
      </c>
      <c r="S18">
        <v>100</v>
      </c>
      <c r="T18">
        <v>0</v>
      </c>
      <c r="U18">
        <v>0</v>
      </c>
      <c r="V18">
        <v>100</v>
      </c>
    </row>
    <row r="19" spans="1:22" x14ac:dyDescent="0.2">
      <c r="A19" t="s">
        <v>67</v>
      </c>
      <c r="B19" t="s">
        <v>73</v>
      </c>
      <c r="C19">
        <v>627.375</v>
      </c>
      <c r="D19" s="4">
        <v>6.5886844</v>
      </c>
      <c r="E19">
        <f t="shared" si="0"/>
        <v>620.78631559999997</v>
      </c>
      <c r="F19">
        <v>4.5</v>
      </c>
      <c r="G19" t="s">
        <v>20</v>
      </c>
      <c r="H19">
        <v>2.9370939981122599</v>
      </c>
      <c r="J19">
        <v>34.183333333333401</v>
      </c>
      <c r="K19">
        <v>0.41822550032510802</v>
      </c>
      <c r="L19">
        <v>13</v>
      </c>
      <c r="M19">
        <v>1</v>
      </c>
      <c r="N19">
        <v>1.8769000000000001E-2</v>
      </c>
      <c r="O19">
        <v>2.838888888888889</v>
      </c>
      <c r="P19">
        <v>0.65555555555555556</v>
      </c>
      <c r="Q19">
        <v>0.12222222222222222</v>
      </c>
      <c r="R19">
        <v>0.12222222222222222</v>
      </c>
      <c r="S19">
        <v>75.928677563150075</v>
      </c>
      <c r="T19">
        <v>17.533432392273401</v>
      </c>
      <c r="U19">
        <v>6.5378900445765238</v>
      </c>
      <c r="V19">
        <v>100</v>
      </c>
    </row>
    <row r="20" spans="1:22" x14ac:dyDescent="0.2">
      <c r="A20" t="s">
        <v>68</v>
      </c>
      <c r="B20" t="s">
        <v>75</v>
      </c>
      <c r="C20">
        <v>169.15666666666667</v>
      </c>
      <c r="D20" s="4">
        <v>3.2925719999999998</v>
      </c>
      <c r="E20">
        <f t="shared" si="0"/>
        <v>165.86409466666666</v>
      </c>
      <c r="F20">
        <v>0.5</v>
      </c>
      <c r="G20" t="s">
        <v>20</v>
      </c>
      <c r="H20">
        <v>2.0469462676604699</v>
      </c>
      <c r="J20">
        <v>0</v>
      </c>
      <c r="K20">
        <v>0.19336535147506501</v>
      </c>
      <c r="L20">
        <v>15</v>
      </c>
      <c r="M20">
        <v>1</v>
      </c>
      <c r="N20">
        <v>5.2173000000000002E-3</v>
      </c>
      <c r="O20">
        <v>1.8222222222222222</v>
      </c>
      <c r="P20">
        <v>1.6666666666666666E-2</v>
      </c>
      <c r="Q20">
        <v>0.13333333333333333</v>
      </c>
      <c r="R20">
        <v>0.05</v>
      </c>
      <c r="S20">
        <v>90.109890109890117</v>
      </c>
      <c r="T20">
        <v>0.82417582417582425</v>
      </c>
      <c r="U20">
        <v>9.0659340659340657</v>
      </c>
      <c r="V20">
        <v>100</v>
      </c>
    </row>
    <row r="21" spans="1:22" x14ac:dyDescent="0.2">
      <c r="A21" t="s">
        <v>68</v>
      </c>
      <c r="B21" t="s">
        <v>75</v>
      </c>
      <c r="C21">
        <v>188.69666666666663</v>
      </c>
      <c r="D21" s="4">
        <v>3.2925719999999998</v>
      </c>
      <c r="E21">
        <f t="shared" si="0"/>
        <v>185.40409466666662</v>
      </c>
      <c r="F21">
        <v>1.5</v>
      </c>
      <c r="G21" t="s">
        <v>20</v>
      </c>
      <c r="H21">
        <v>2.2583157192123702</v>
      </c>
      <c r="J21">
        <v>0</v>
      </c>
      <c r="K21">
        <v>0.17425389555329401</v>
      </c>
      <c r="L21">
        <v>15</v>
      </c>
      <c r="M21">
        <v>1</v>
      </c>
      <c r="N21">
        <v>5.6048000000000001E-3</v>
      </c>
      <c r="O21">
        <v>2.0833333333333335</v>
      </c>
      <c r="P21">
        <v>5.5555555555555558E-3</v>
      </c>
      <c r="Q21">
        <v>0.17222222222222222</v>
      </c>
      <c r="R21">
        <v>5.5555555555555552E-2</v>
      </c>
      <c r="S21">
        <v>89.928057553956833</v>
      </c>
      <c r="T21">
        <v>0.23980815347721821</v>
      </c>
      <c r="U21">
        <v>9.8321342925659465</v>
      </c>
      <c r="V21">
        <v>100</v>
      </c>
    </row>
    <row r="22" spans="1:22" x14ac:dyDescent="0.2">
      <c r="A22" t="s">
        <v>68</v>
      </c>
      <c r="B22" t="s">
        <v>75</v>
      </c>
      <c r="C22">
        <v>364.39000000000004</v>
      </c>
      <c r="D22" s="4">
        <v>3.2925719999999998</v>
      </c>
      <c r="E22">
        <f t="shared" si="0"/>
        <v>361.09742800000004</v>
      </c>
      <c r="F22">
        <v>4</v>
      </c>
      <c r="G22" t="s">
        <v>20</v>
      </c>
      <c r="H22">
        <v>2.8880866425992799</v>
      </c>
      <c r="J22">
        <v>0</v>
      </c>
      <c r="K22">
        <v>0.123123443164041</v>
      </c>
      <c r="L22">
        <v>15</v>
      </c>
      <c r="M22">
        <v>1</v>
      </c>
      <c r="N22">
        <v>3.4041000000000002E-3</v>
      </c>
      <c r="O22">
        <v>2.8722222222222222</v>
      </c>
      <c r="P22">
        <v>3.3333333333333333E-2</v>
      </c>
      <c r="Q22">
        <v>1.1111111111111112E-2</v>
      </c>
      <c r="R22">
        <v>1.6666666666666666E-2</v>
      </c>
      <c r="S22">
        <v>97.916666666666657</v>
      </c>
      <c r="T22">
        <v>1.1363636363636365</v>
      </c>
      <c r="U22">
        <v>0.94696969696969702</v>
      </c>
      <c r="V22">
        <v>100</v>
      </c>
    </row>
    <row r="23" spans="1:22" x14ac:dyDescent="0.2">
      <c r="A23" t="s">
        <v>68</v>
      </c>
      <c r="B23" t="s">
        <v>76</v>
      </c>
      <c r="C23">
        <v>140.59333333333333</v>
      </c>
      <c r="D23" s="4">
        <v>1.805604</v>
      </c>
      <c r="E23">
        <f t="shared" si="0"/>
        <v>138.78772933333335</v>
      </c>
      <c r="F23">
        <v>0.5</v>
      </c>
      <c r="G23" t="s">
        <v>19</v>
      </c>
      <c r="H23">
        <v>1.12278361402924</v>
      </c>
      <c r="J23">
        <v>0</v>
      </c>
      <c r="K23">
        <v>0.160344674194356</v>
      </c>
      <c r="L23">
        <v>15</v>
      </c>
      <c r="M23">
        <v>0</v>
      </c>
      <c r="N23">
        <v>1.0489E-2</v>
      </c>
      <c r="O23">
        <v>1</v>
      </c>
      <c r="P23">
        <v>0</v>
      </c>
      <c r="Q23">
        <v>0.11666666666666667</v>
      </c>
      <c r="R23">
        <v>0.05</v>
      </c>
      <c r="S23">
        <v>85.714285714285708</v>
      </c>
      <c r="T23">
        <v>0</v>
      </c>
      <c r="U23">
        <v>14.285714285714285</v>
      </c>
      <c r="V23">
        <v>100</v>
      </c>
    </row>
    <row r="24" spans="1:22" x14ac:dyDescent="0.2">
      <c r="A24" t="s">
        <v>68</v>
      </c>
      <c r="B24" t="s">
        <v>76</v>
      </c>
      <c r="C24">
        <v>169.95666666666699</v>
      </c>
      <c r="D24" s="4">
        <v>1.805604</v>
      </c>
      <c r="E24">
        <f t="shared" si="0"/>
        <v>168.151062666667</v>
      </c>
      <c r="F24">
        <v>1.5</v>
      </c>
      <c r="G24" t="s">
        <v>19</v>
      </c>
      <c r="H24">
        <v>1.24965287420161</v>
      </c>
      <c r="J24">
        <v>0</v>
      </c>
      <c r="K24">
        <v>0.180588522072052</v>
      </c>
      <c r="L24">
        <v>15</v>
      </c>
      <c r="M24">
        <v>0</v>
      </c>
      <c r="N24">
        <v>1.0473E-2</v>
      </c>
      <c r="O24">
        <v>1.1166666666666667</v>
      </c>
      <c r="P24">
        <v>2.7777777777777776E-2</v>
      </c>
      <c r="Q24">
        <v>0.15555555555555556</v>
      </c>
      <c r="R24">
        <v>7.7777777777777779E-2</v>
      </c>
      <c r="S24">
        <v>81.048387096774192</v>
      </c>
      <c r="T24">
        <v>2.0161290322580645</v>
      </c>
      <c r="U24">
        <v>16.93548387096774</v>
      </c>
      <c r="V24">
        <v>100</v>
      </c>
    </row>
    <row r="25" spans="1:22" x14ac:dyDescent="0.2">
      <c r="A25" t="s">
        <v>68</v>
      </c>
      <c r="B25" t="s">
        <v>76</v>
      </c>
      <c r="C25">
        <v>283.08333333333331</v>
      </c>
      <c r="D25" s="4">
        <v>1.805604</v>
      </c>
      <c r="E25">
        <f t="shared" si="0"/>
        <v>281.2777293333333</v>
      </c>
      <c r="F25">
        <v>4</v>
      </c>
      <c r="G25" t="s">
        <v>19</v>
      </c>
      <c r="H25">
        <v>2.51974635665814</v>
      </c>
      <c r="J25">
        <v>1.07222222222222</v>
      </c>
      <c r="K25">
        <v>0.194520957516786</v>
      </c>
      <c r="L25">
        <v>15</v>
      </c>
      <c r="M25">
        <v>0</v>
      </c>
      <c r="N25">
        <v>1.1192000000000001E-2</v>
      </c>
      <c r="O25">
        <v>2.3555555555555556</v>
      </c>
      <c r="P25">
        <v>5.5555555555555558E-3</v>
      </c>
      <c r="Q25">
        <v>0.16111111111111112</v>
      </c>
      <c r="R25">
        <v>0.14444444444444443</v>
      </c>
      <c r="S25">
        <v>88.333333333333329</v>
      </c>
      <c r="T25">
        <v>0.20833333333333334</v>
      </c>
      <c r="U25">
        <v>11.458333333333332</v>
      </c>
      <c r="V25">
        <v>99.999999999999986</v>
      </c>
    </row>
    <row r="26" spans="1:22" x14ac:dyDescent="0.2">
      <c r="A26" t="s">
        <v>69</v>
      </c>
      <c r="B26" t="s">
        <v>77</v>
      </c>
      <c r="C26">
        <v>197.52333333333331</v>
      </c>
      <c r="D26" s="4">
        <v>2.7615120000000002</v>
      </c>
      <c r="E26">
        <f t="shared" si="0"/>
        <v>194.7618213333333</v>
      </c>
      <c r="F26">
        <v>0.5</v>
      </c>
      <c r="G26" t="s">
        <v>20</v>
      </c>
      <c r="H26">
        <v>1.29334373954733</v>
      </c>
      <c r="J26">
        <v>0</v>
      </c>
      <c r="K26">
        <v>0.33475133454975198</v>
      </c>
      <c r="L26">
        <v>19</v>
      </c>
      <c r="M26">
        <v>1</v>
      </c>
      <c r="N26">
        <v>1.4862E-2</v>
      </c>
      <c r="O26">
        <v>1.0888888888888888</v>
      </c>
      <c r="P26">
        <v>0</v>
      </c>
      <c r="Q26">
        <v>0.1388888888888889</v>
      </c>
      <c r="R26">
        <v>8.3333333333333329E-2</v>
      </c>
      <c r="S26">
        <v>83.050847457627114</v>
      </c>
      <c r="T26">
        <v>0</v>
      </c>
      <c r="U26">
        <v>16.949152542372879</v>
      </c>
      <c r="V26">
        <v>100</v>
      </c>
    </row>
    <row r="27" spans="1:22" x14ac:dyDescent="0.2">
      <c r="A27" t="s">
        <v>69</v>
      </c>
      <c r="B27" t="s">
        <v>77</v>
      </c>
      <c r="C27">
        <v>158.98666666666668</v>
      </c>
      <c r="D27" s="4">
        <v>2.7615120000000002</v>
      </c>
      <c r="E27">
        <f t="shared" si="0"/>
        <v>156.22515466666667</v>
      </c>
      <c r="F27">
        <v>1.5</v>
      </c>
      <c r="G27" t="s">
        <v>20</v>
      </c>
      <c r="H27">
        <v>2.0580709756368898</v>
      </c>
      <c r="J27">
        <v>0</v>
      </c>
      <c r="K27">
        <v>0.177327695889579</v>
      </c>
      <c r="L27">
        <v>19</v>
      </c>
      <c r="M27">
        <v>1</v>
      </c>
      <c r="N27">
        <v>2.5661E-3</v>
      </c>
      <c r="O27">
        <v>2.1833333333333331</v>
      </c>
      <c r="P27">
        <v>5.5555555555555558E-3</v>
      </c>
      <c r="Q27">
        <v>5.5555555555555558E-3</v>
      </c>
      <c r="R27">
        <v>5.5555555555555558E-3</v>
      </c>
      <c r="S27">
        <v>99.242424242424249</v>
      </c>
      <c r="T27">
        <v>0.25252525252525254</v>
      </c>
      <c r="U27">
        <v>0.50505050505050508</v>
      </c>
      <c r="V27">
        <v>100</v>
      </c>
    </row>
    <row r="28" spans="1:22" x14ac:dyDescent="0.2">
      <c r="A28" t="s">
        <v>69</v>
      </c>
      <c r="B28" t="s">
        <v>77</v>
      </c>
      <c r="C28">
        <v>371.94666666666666</v>
      </c>
      <c r="D28" s="4">
        <v>2.7615120000000002</v>
      </c>
      <c r="E28">
        <f t="shared" si="0"/>
        <v>369.18515466666668</v>
      </c>
      <c r="F28">
        <v>3.5</v>
      </c>
      <c r="G28" t="s">
        <v>20</v>
      </c>
      <c r="H28">
        <v>2.7321190581963601</v>
      </c>
      <c r="J28">
        <v>3.45</v>
      </c>
      <c r="K28">
        <v>0.206305868984965</v>
      </c>
      <c r="L28">
        <v>19</v>
      </c>
      <c r="M28">
        <v>1</v>
      </c>
      <c r="N28">
        <v>4.8627000000000002E-3</v>
      </c>
      <c r="O28">
        <v>2.3222222222222224</v>
      </c>
      <c r="P28">
        <v>5.5555555555555552E-2</v>
      </c>
      <c r="Q28">
        <v>0.40555555555555556</v>
      </c>
      <c r="R28">
        <v>0.25</v>
      </c>
      <c r="S28">
        <v>76.556776556776555</v>
      </c>
      <c r="T28">
        <v>1.8315018315018317</v>
      </c>
      <c r="U28">
        <v>21.611721611721613</v>
      </c>
      <c r="V28">
        <v>100</v>
      </c>
    </row>
    <row r="29" spans="1:22" x14ac:dyDescent="0.2">
      <c r="A29" t="s">
        <v>69</v>
      </c>
      <c r="B29" t="s">
        <v>78</v>
      </c>
      <c r="C29">
        <v>176.14666666666668</v>
      </c>
      <c r="D29" s="4">
        <v>2.513684</v>
      </c>
      <c r="E29">
        <f t="shared" si="0"/>
        <v>173.63298266666666</v>
      </c>
      <c r="F29">
        <v>0.5</v>
      </c>
      <c r="G29" t="s">
        <v>19</v>
      </c>
      <c r="H29">
        <v>1.0878661087866099</v>
      </c>
      <c r="J29">
        <v>0</v>
      </c>
      <c r="K29">
        <v>0.33276219934927997</v>
      </c>
      <c r="L29">
        <v>19</v>
      </c>
      <c r="M29">
        <v>0</v>
      </c>
      <c r="N29">
        <v>9.6313000000000006E-3</v>
      </c>
      <c r="O29">
        <v>0.78888888888888886</v>
      </c>
      <c r="P29">
        <v>1.1111111111111112E-2</v>
      </c>
      <c r="Q29">
        <v>0.12222222222222222</v>
      </c>
      <c r="R29">
        <v>7.2222222222222215E-2</v>
      </c>
      <c r="S29">
        <v>79.329608938547494</v>
      </c>
      <c r="T29">
        <v>1.1173184357541899</v>
      </c>
      <c r="U29">
        <v>19.553072625698324</v>
      </c>
      <c r="V29">
        <v>100</v>
      </c>
    </row>
    <row r="30" spans="1:22" x14ac:dyDescent="0.2">
      <c r="A30" t="s">
        <v>69</v>
      </c>
      <c r="B30" t="s">
        <v>78</v>
      </c>
      <c r="C30">
        <v>191.39333333333332</v>
      </c>
      <c r="D30" s="4">
        <v>2.513684</v>
      </c>
      <c r="E30">
        <f t="shared" si="0"/>
        <v>188.8796493333333</v>
      </c>
      <c r="F30">
        <v>1.5</v>
      </c>
      <c r="G30" t="s">
        <v>19</v>
      </c>
      <c r="H30">
        <v>1.37489563039243</v>
      </c>
      <c r="J30">
        <v>0</v>
      </c>
      <c r="K30">
        <v>0.22671294046439999</v>
      </c>
      <c r="L30">
        <v>19</v>
      </c>
      <c r="M30">
        <v>0</v>
      </c>
      <c r="N30">
        <v>6.4663000000000003E-3</v>
      </c>
      <c r="O30">
        <v>1.3444444444444446</v>
      </c>
      <c r="P30">
        <v>1.1111111111111112E-2</v>
      </c>
      <c r="Q30">
        <v>3.888888888888889E-2</v>
      </c>
      <c r="R30">
        <v>2.7777777777777776E-2</v>
      </c>
      <c r="S30">
        <v>94.53125</v>
      </c>
      <c r="T30">
        <v>0.78125</v>
      </c>
      <c r="U30">
        <v>4.6875</v>
      </c>
      <c r="V30">
        <v>100</v>
      </c>
    </row>
    <row r="31" spans="1:22" x14ac:dyDescent="0.2">
      <c r="A31" t="s">
        <v>69</v>
      </c>
      <c r="B31" t="s">
        <v>78</v>
      </c>
      <c r="C31">
        <v>329.54</v>
      </c>
      <c r="D31" s="4">
        <v>2.513684</v>
      </c>
      <c r="E31">
        <f t="shared" si="0"/>
        <v>327.02631600000001</v>
      </c>
      <c r="F31">
        <v>3.5</v>
      </c>
      <c r="G31" t="s">
        <v>19</v>
      </c>
      <c r="H31">
        <v>2.6261728943423499</v>
      </c>
      <c r="J31">
        <v>0.85000000000000098</v>
      </c>
      <c r="K31">
        <v>0.19632881936911201</v>
      </c>
      <c r="L31">
        <v>19</v>
      </c>
      <c r="M31">
        <v>0</v>
      </c>
      <c r="N31">
        <v>8.9187999999999993E-3</v>
      </c>
      <c r="O31">
        <v>2.2999999999999998</v>
      </c>
      <c r="P31">
        <v>0.1111111111111111</v>
      </c>
      <c r="Q31">
        <v>0.13333333333333333</v>
      </c>
      <c r="R31">
        <v>0.10555555555555556</v>
      </c>
      <c r="S31">
        <v>86.79245283018868</v>
      </c>
      <c r="T31">
        <v>4.1928721174004195</v>
      </c>
      <c r="U31">
        <v>9.0146750524109009</v>
      </c>
      <c r="V31">
        <v>100</v>
      </c>
    </row>
    <row r="32" spans="1:22" x14ac:dyDescent="0.2">
      <c r="A32" t="s">
        <v>62</v>
      </c>
      <c r="B32" t="s">
        <v>79</v>
      </c>
      <c r="C32">
        <v>126.58333333333333</v>
      </c>
      <c r="D32" s="4">
        <v>3.5297787999999999</v>
      </c>
      <c r="E32">
        <f t="shared" si="0"/>
        <v>123.05355453333333</v>
      </c>
      <c r="F32">
        <v>0.5</v>
      </c>
      <c r="G32" t="s">
        <v>19</v>
      </c>
      <c r="H32">
        <v>1.0516943965277401</v>
      </c>
      <c r="J32">
        <v>4.9611111111111201</v>
      </c>
      <c r="K32">
        <v>0.280801429431567</v>
      </c>
      <c r="L32">
        <v>5</v>
      </c>
      <c r="M32">
        <v>0</v>
      </c>
      <c r="N32">
        <v>2.1711999999999999E-2</v>
      </c>
      <c r="O32">
        <v>0.67777777777777781</v>
      </c>
      <c r="P32">
        <v>0</v>
      </c>
      <c r="Q32">
        <v>0.3</v>
      </c>
      <c r="R32">
        <v>0.2</v>
      </c>
      <c r="S32">
        <v>57.547169811320757</v>
      </c>
      <c r="T32">
        <v>0</v>
      </c>
      <c r="U32">
        <v>42.452830188679243</v>
      </c>
      <c r="V32">
        <v>100</v>
      </c>
    </row>
    <row r="33" spans="1:22" x14ac:dyDescent="0.2">
      <c r="A33" t="s">
        <v>62</v>
      </c>
      <c r="B33" t="s">
        <v>79</v>
      </c>
      <c r="C33">
        <v>216.86</v>
      </c>
      <c r="D33" s="4">
        <v>3.5297787999999999</v>
      </c>
      <c r="E33">
        <f t="shared" si="0"/>
        <v>213.33022120000001</v>
      </c>
      <c r="F33">
        <v>1.5</v>
      </c>
      <c r="G33" t="s">
        <v>19</v>
      </c>
      <c r="H33">
        <v>1.9531467364086601</v>
      </c>
      <c r="J33">
        <v>18.377777777777801</v>
      </c>
      <c r="K33">
        <v>0.38027889688834299</v>
      </c>
      <c r="L33">
        <v>5</v>
      </c>
      <c r="M33">
        <v>0</v>
      </c>
      <c r="N33">
        <v>3.3846000000000001E-2</v>
      </c>
      <c r="O33">
        <v>1.3444444444444446</v>
      </c>
      <c r="P33">
        <v>5.5555555555555552E-2</v>
      </c>
      <c r="Q33">
        <v>0.28333333333333333</v>
      </c>
      <c r="R33">
        <v>0.28888888888888886</v>
      </c>
      <c r="S33">
        <v>68.16901408450704</v>
      </c>
      <c r="T33">
        <v>2.8169014084507045</v>
      </c>
      <c r="U33">
        <v>29.014084507042252</v>
      </c>
      <c r="V33">
        <v>100</v>
      </c>
    </row>
    <row r="34" spans="1:22" x14ac:dyDescent="0.2">
      <c r="A34" t="s">
        <v>62</v>
      </c>
      <c r="B34" t="s">
        <v>79</v>
      </c>
      <c r="C34">
        <v>373.97666666666669</v>
      </c>
      <c r="D34" s="4">
        <v>3.5297787999999999</v>
      </c>
      <c r="E34">
        <f t="shared" si="0"/>
        <v>370.44688786666671</v>
      </c>
      <c r="F34">
        <v>3.5</v>
      </c>
      <c r="G34" t="s">
        <v>19</v>
      </c>
      <c r="H34">
        <v>2.6855713094245202</v>
      </c>
      <c r="J34">
        <v>18.711111111111101</v>
      </c>
      <c r="K34">
        <v>0.135301898716711</v>
      </c>
      <c r="L34">
        <v>5</v>
      </c>
      <c r="M34">
        <v>0</v>
      </c>
      <c r="N34">
        <v>8.1268999999999994E-3</v>
      </c>
      <c r="O34">
        <v>1.5277777777777777</v>
      </c>
      <c r="P34">
        <v>8.3333333333333329E-2</v>
      </c>
      <c r="Q34">
        <v>1.1166666666666667</v>
      </c>
      <c r="R34">
        <v>1.0833333333333333</v>
      </c>
      <c r="S34">
        <v>40.087463556851311</v>
      </c>
      <c r="T34">
        <v>2.1865889212827989</v>
      </c>
      <c r="U34">
        <v>57.725947521865898</v>
      </c>
      <c r="V34">
        <v>100</v>
      </c>
    </row>
    <row r="35" spans="1:22" x14ac:dyDescent="0.2">
      <c r="A35" t="s">
        <v>62</v>
      </c>
      <c r="B35" t="s">
        <v>80</v>
      </c>
      <c r="C35">
        <v>160.69666666666669</v>
      </c>
      <c r="D35">
        <f>SUM(D$2:D$13,D$17:D$34,D$38:D$49)/COUNT(D$2:D$13,D$17:D$34,D$38:D$49)</f>
        <v>4.206753857142858</v>
      </c>
      <c r="E35">
        <f t="shared" si="0"/>
        <v>156.48991280952382</v>
      </c>
      <c r="F35">
        <v>0.5</v>
      </c>
      <c r="G35" t="s">
        <v>20</v>
      </c>
      <c r="H35">
        <v>1.05537965894573</v>
      </c>
      <c r="J35">
        <v>0</v>
      </c>
      <c r="K35">
        <v>0.23670500808629799</v>
      </c>
      <c r="L35">
        <v>5</v>
      </c>
      <c r="M35">
        <v>1</v>
      </c>
      <c r="N35">
        <v>5.2982000000000003E-3</v>
      </c>
      <c r="O35">
        <v>1.0666666666666667</v>
      </c>
      <c r="P35">
        <v>0.1111111111111111</v>
      </c>
      <c r="Q35">
        <v>0</v>
      </c>
      <c r="R35">
        <v>0</v>
      </c>
      <c r="S35">
        <v>90.566037735849065</v>
      </c>
      <c r="T35">
        <v>9.433962264150944</v>
      </c>
      <c r="U35">
        <v>0</v>
      </c>
      <c r="V35">
        <v>100.00000000000001</v>
      </c>
    </row>
    <row r="36" spans="1:22" x14ac:dyDescent="0.2">
      <c r="A36" t="s">
        <v>62</v>
      </c>
      <c r="B36" t="s">
        <v>80</v>
      </c>
      <c r="C36">
        <v>212.11666666666699</v>
      </c>
      <c r="D36">
        <f>SUM(D$2:D$13,D$17:D$34,D$38:D$49)/COUNT(D$2:D$13,D$17:D$34,D$38:D$49)</f>
        <v>4.206753857142858</v>
      </c>
      <c r="E36">
        <f t="shared" si="0"/>
        <v>207.90991280952412</v>
      </c>
      <c r="F36">
        <v>1.5</v>
      </c>
      <c r="G36" t="s">
        <v>20</v>
      </c>
      <c r="H36">
        <v>1.7038517038517</v>
      </c>
      <c r="J36">
        <v>19.1666666666667</v>
      </c>
      <c r="K36">
        <v>0.36250120892361198</v>
      </c>
      <c r="L36">
        <v>5</v>
      </c>
      <c r="M36">
        <v>1</v>
      </c>
      <c r="N36">
        <v>7.0949999999999997E-3</v>
      </c>
      <c r="O36">
        <v>1.3888888888888888</v>
      </c>
      <c r="P36">
        <v>0.33333333333333331</v>
      </c>
      <c r="Q36">
        <v>0</v>
      </c>
      <c r="R36">
        <v>0</v>
      </c>
      <c r="S36">
        <v>80.645161290322577</v>
      </c>
      <c r="T36">
        <v>19.35483870967742</v>
      </c>
      <c r="U36">
        <v>0</v>
      </c>
      <c r="V36">
        <v>100</v>
      </c>
    </row>
    <row r="37" spans="1:22" x14ac:dyDescent="0.2">
      <c r="A37" t="s">
        <v>62</v>
      </c>
      <c r="B37" t="s">
        <v>80</v>
      </c>
      <c r="C37">
        <v>637.43000000000006</v>
      </c>
      <c r="D37">
        <f>SUM(D$2:D$13,D$17:D$34,D$38:D$49)/COUNT(D$2:D$13,D$17:D$34,D$38:D$49)</f>
        <v>4.206753857142858</v>
      </c>
      <c r="E37">
        <f t="shared" si="0"/>
        <v>633.22324614285719</v>
      </c>
      <c r="F37">
        <v>3.5</v>
      </c>
      <c r="G37" t="s">
        <v>20</v>
      </c>
      <c r="H37">
        <v>3.0423940149625901</v>
      </c>
      <c r="J37">
        <v>41.605555555555597</v>
      </c>
      <c r="K37">
        <v>0.447460334341369</v>
      </c>
      <c r="L37">
        <v>5</v>
      </c>
      <c r="M37">
        <v>1</v>
      </c>
      <c r="N37">
        <v>2.1447000000000001E-2</v>
      </c>
      <c r="O37">
        <v>2.6055555555555556</v>
      </c>
      <c r="P37">
        <v>0.8</v>
      </c>
      <c r="Q37">
        <v>0.52222222222222225</v>
      </c>
      <c r="R37">
        <v>0.53333333333333333</v>
      </c>
      <c r="S37">
        <v>58.405977584059777</v>
      </c>
      <c r="T37">
        <v>17.932752179327522</v>
      </c>
      <c r="U37">
        <v>23.661270236612701</v>
      </c>
      <c r="V37">
        <v>100</v>
      </c>
    </row>
    <row r="38" spans="1:22" x14ac:dyDescent="0.2">
      <c r="A38" t="s">
        <v>63</v>
      </c>
      <c r="B38" t="s">
        <v>78</v>
      </c>
      <c r="C38">
        <v>161.88333333333333</v>
      </c>
      <c r="D38" s="4">
        <v>5.6433976000000001</v>
      </c>
      <c r="E38">
        <f t="shared" si="0"/>
        <v>156.23993573333331</v>
      </c>
      <c r="F38">
        <v>0.5</v>
      </c>
      <c r="G38" t="s">
        <v>20</v>
      </c>
      <c r="H38">
        <v>0.84428291864691096</v>
      </c>
      <c r="J38">
        <v>0</v>
      </c>
      <c r="K38">
        <v>0.18866756885925301</v>
      </c>
      <c r="L38">
        <v>6</v>
      </c>
      <c r="M38">
        <v>1</v>
      </c>
      <c r="N38">
        <v>5.3778999999999997E-3</v>
      </c>
      <c r="O38">
        <v>0.78333333333333333</v>
      </c>
      <c r="P38">
        <v>5.5555555555555558E-3</v>
      </c>
      <c r="Q38">
        <v>2.7777777777777776E-2</v>
      </c>
      <c r="R38">
        <v>2.7777777777777776E-2</v>
      </c>
      <c r="S38">
        <v>92.76315789473685</v>
      </c>
      <c r="T38">
        <v>0.6578947368421052</v>
      </c>
      <c r="U38">
        <v>6.5789473684210522</v>
      </c>
      <c r="V38">
        <v>100.00000000000001</v>
      </c>
    </row>
    <row r="39" spans="1:22" x14ac:dyDescent="0.2">
      <c r="A39" t="s">
        <v>63</v>
      </c>
      <c r="B39" t="s">
        <v>78</v>
      </c>
      <c r="C39">
        <v>202.22333333333299</v>
      </c>
      <c r="D39" s="4">
        <v>5.6433976000000001</v>
      </c>
      <c r="E39">
        <f t="shared" si="0"/>
        <v>196.579935733333</v>
      </c>
      <c r="F39">
        <v>1.5</v>
      </c>
      <c r="G39" t="s">
        <v>20</v>
      </c>
      <c r="H39">
        <v>1.3839484215206801</v>
      </c>
      <c r="J39">
        <v>0</v>
      </c>
      <c r="K39">
        <v>0.25037465345999799</v>
      </c>
      <c r="L39">
        <v>6</v>
      </c>
      <c r="M39">
        <v>1</v>
      </c>
      <c r="N39">
        <v>3.5742E-3</v>
      </c>
      <c r="O39">
        <v>1.3888888888888888</v>
      </c>
      <c r="P39">
        <v>0</v>
      </c>
      <c r="Q39">
        <v>2.7777777777777776E-2</v>
      </c>
      <c r="R39">
        <v>2.7777777777777776E-2</v>
      </c>
      <c r="S39">
        <v>96.15384615384616</v>
      </c>
      <c r="T39">
        <v>0</v>
      </c>
      <c r="U39">
        <v>3.8461538461538463</v>
      </c>
      <c r="V39">
        <v>100</v>
      </c>
    </row>
    <row r="40" spans="1:22" x14ac:dyDescent="0.2">
      <c r="A40" t="s">
        <v>63</v>
      </c>
      <c r="B40" t="s">
        <v>78</v>
      </c>
      <c r="C40">
        <v>420.2166666666667</v>
      </c>
      <c r="D40" s="4">
        <v>5.6433976000000001</v>
      </c>
      <c r="E40">
        <f t="shared" si="0"/>
        <v>414.57326906666668</v>
      </c>
      <c r="F40">
        <v>3.5</v>
      </c>
      <c r="G40" t="s">
        <v>20</v>
      </c>
      <c r="H40">
        <v>2.34317655694201</v>
      </c>
      <c r="J40">
        <v>0</v>
      </c>
      <c r="K40">
        <v>0.10448055291177601</v>
      </c>
      <c r="L40">
        <v>6</v>
      </c>
      <c r="M40">
        <v>1</v>
      </c>
      <c r="N40">
        <v>5.4685999999999997E-3</v>
      </c>
      <c r="O40">
        <v>2.3833333333333333</v>
      </c>
      <c r="P40">
        <v>5.5555555555555558E-3</v>
      </c>
      <c r="Q40">
        <v>4.4444444444444446E-2</v>
      </c>
      <c r="R40">
        <v>4.4444444444444446E-2</v>
      </c>
      <c r="S40">
        <v>96.188340807174882</v>
      </c>
      <c r="T40">
        <v>0.22421524663677131</v>
      </c>
      <c r="U40">
        <v>3.5874439461883409</v>
      </c>
      <c r="V40">
        <v>100</v>
      </c>
    </row>
    <row r="41" spans="1:22" x14ac:dyDescent="0.2">
      <c r="A41" t="s">
        <v>63</v>
      </c>
      <c r="B41" t="s">
        <v>81</v>
      </c>
      <c r="C41">
        <v>157.51</v>
      </c>
      <c r="D41" s="4">
        <v>5.0025852000000004</v>
      </c>
      <c r="E41">
        <f t="shared" si="0"/>
        <v>152.50741479999999</v>
      </c>
      <c r="F41">
        <v>0.5</v>
      </c>
      <c r="G41" t="s">
        <v>19</v>
      </c>
      <c r="H41">
        <v>0.836820083682008</v>
      </c>
      <c r="J41">
        <v>0</v>
      </c>
      <c r="K41">
        <v>0.29326909342738</v>
      </c>
      <c r="L41">
        <v>6</v>
      </c>
      <c r="M41">
        <v>0</v>
      </c>
      <c r="N41">
        <v>8.5590000000000006E-3</v>
      </c>
      <c r="O41">
        <v>0.7944444444444444</v>
      </c>
      <c r="P41">
        <v>2.2222222222222223E-2</v>
      </c>
      <c r="Q41">
        <v>0</v>
      </c>
      <c r="R41">
        <v>0</v>
      </c>
      <c r="S41">
        <v>97.278911564625844</v>
      </c>
      <c r="T41">
        <v>2.7210884353741496</v>
      </c>
      <c r="U41">
        <v>0</v>
      </c>
      <c r="V41">
        <v>100</v>
      </c>
    </row>
    <row r="42" spans="1:22" x14ac:dyDescent="0.2">
      <c r="A42" t="s">
        <v>63</v>
      </c>
      <c r="B42" t="s">
        <v>81</v>
      </c>
      <c r="C42">
        <v>176.36333333333332</v>
      </c>
      <c r="D42" s="4">
        <v>5.0025852000000004</v>
      </c>
      <c r="E42">
        <f t="shared" si="0"/>
        <v>171.36074813333332</v>
      </c>
      <c r="F42">
        <v>1.5</v>
      </c>
      <c r="G42" t="s">
        <v>19</v>
      </c>
      <c r="H42">
        <v>0.455619304758691</v>
      </c>
      <c r="J42">
        <v>0</v>
      </c>
      <c r="K42">
        <v>0.73405515156717105</v>
      </c>
      <c r="L42">
        <v>6</v>
      </c>
      <c r="M42">
        <v>0</v>
      </c>
      <c r="N42">
        <v>7.646E-3</v>
      </c>
      <c r="O42">
        <v>1.3555555555555556</v>
      </c>
      <c r="P42">
        <v>2.2222222222222223E-2</v>
      </c>
      <c r="Q42">
        <v>0</v>
      </c>
      <c r="R42">
        <v>0</v>
      </c>
      <c r="S42">
        <v>98.387096774193552</v>
      </c>
      <c r="T42">
        <v>1.6129032258064515</v>
      </c>
      <c r="U42">
        <v>0</v>
      </c>
      <c r="V42">
        <v>100</v>
      </c>
    </row>
    <row r="43" spans="1:22" x14ac:dyDescent="0.2">
      <c r="A43" t="s">
        <v>63</v>
      </c>
      <c r="B43" t="s">
        <v>81</v>
      </c>
      <c r="C43">
        <v>419.84</v>
      </c>
      <c r="D43" s="4">
        <v>5.0025852000000004</v>
      </c>
      <c r="E43">
        <f t="shared" si="0"/>
        <v>414.83741479999998</v>
      </c>
      <c r="F43">
        <v>3.5</v>
      </c>
      <c r="G43" t="s">
        <v>19</v>
      </c>
      <c r="H43">
        <v>2.6800111203780901</v>
      </c>
      <c r="J43">
        <v>0</v>
      </c>
      <c r="K43">
        <v>0.15222517083800299</v>
      </c>
      <c r="L43">
        <v>6</v>
      </c>
      <c r="M43">
        <v>0</v>
      </c>
      <c r="N43">
        <v>7.8548000000000003E-3</v>
      </c>
      <c r="O43">
        <v>2.5166666666666666</v>
      </c>
      <c r="P43">
        <v>1.1111111111111112E-2</v>
      </c>
      <c r="Q43">
        <v>0.18333333333333332</v>
      </c>
      <c r="R43">
        <v>0.18333333333333332</v>
      </c>
      <c r="S43">
        <v>86.948176583493293</v>
      </c>
      <c r="T43">
        <v>0.38387715930902111</v>
      </c>
      <c r="U43">
        <v>12.667946257197697</v>
      </c>
      <c r="V43">
        <v>100.00000000000001</v>
      </c>
    </row>
    <row r="44" spans="1:22" x14ac:dyDescent="0.2">
      <c r="A44" t="s">
        <v>64</v>
      </c>
      <c r="B44" t="s">
        <v>79</v>
      </c>
      <c r="C44">
        <v>131.06</v>
      </c>
      <c r="D44" s="4">
        <v>3.6997179999999998</v>
      </c>
      <c r="E44">
        <f t="shared" si="0"/>
        <v>127.360282</v>
      </c>
      <c r="F44">
        <v>0.5</v>
      </c>
      <c r="G44" t="s">
        <v>19</v>
      </c>
      <c r="H44">
        <v>1.62850155624722</v>
      </c>
      <c r="J44">
        <v>0</v>
      </c>
      <c r="K44">
        <v>0.36869509645030502</v>
      </c>
      <c r="L44">
        <v>9</v>
      </c>
      <c r="M44">
        <v>0</v>
      </c>
      <c r="N44">
        <v>2.1360000000000001E-2</v>
      </c>
      <c r="O44">
        <v>1.0111111111111111</v>
      </c>
      <c r="P44">
        <v>0</v>
      </c>
      <c r="Q44">
        <v>0.11666666666666667</v>
      </c>
      <c r="R44">
        <v>0.1111111111111111</v>
      </c>
      <c r="S44">
        <v>81.61434977578476</v>
      </c>
      <c r="T44">
        <v>0</v>
      </c>
      <c r="U44">
        <v>18.385650224215247</v>
      </c>
      <c r="V44">
        <v>100</v>
      </c>
    </row>
    <row r="45" spans="1:22" x14ac:dyDescent="0.2">
      <c r="A45" t="s">
        <v>64</v>
      </c>
      <c r="B45" t="s">
        <v>79</v>
      </c>
      <c r="C45">
        <v>132.41</v>
      </c>
      <c r="D45" s="5">
        <v>3.6997179999999998</v>
      </c>
      <c r="E45">
        <f t="shared" si="0"/>
        <v>128.71028200000001</v>
      </c>
      <c r="F45">
        <v>1.5</v>
      </c>
      <c r="G45" t="s">
        <v>19</v>
      </c>
      <c r="H45">
        <v>1.16596931659693</v>
      </c>
      <c r="J45">
        <v>0.63888888888888995</v>
      </c>
      <c r="K45">
        <v>0.226256987157955</v>
      </c>
      <c r="L45">
        <v>9</v>
      </c>
      <c r="M45">
        <v>0</v>
      </c>
      <c r="N45">
        <v>1.4785E-2</v>
      </c>
      <c r="O45">
        <v>1.0666666666666667</v>
      </c>
      <c r="P45">
        <v>5.5555555555555558E-3</v>
      </c>
      <c r="Q45">
        <v>8.3333333333333329E-2</v>
      </c>
      <c r="R45">
        <v>8.3333333333333329E-2</v>
      </c>
      <c r="S45">
        <v>86.098654708520186</v>
      </c>
      <c r="T45">
        <v>0.44843049327354262</v>
      </c>
      <c r="U45">
        <v>13.452914798206278</v>
      </c>
      <c r="V45">
        <v>100.00000000000001</v>
      </c>
    </row>
    <row r="46" spans="1:22" x14ac:dyDescent="0.2">
      <c r="A46" t="s">
        <v>64</v>
      </c>
      <c r="B46" t="s">
        <v>79</v>
      </c>
      <c r="C46">
        <v>283.85999999999996</v>
      </c>
      <c r="D46" s="5">
        <v>3.6997179999999998</v>
      </c>
      <c r="E46">
        <f t="shared" si="0"/>
        <v>280.16028199999994</v>
      </c>
      <c r="F46">
        <v>4</v>
      </c>
      <c r="G46" t="s">
        <v>19</v>
      </c>
      <c r="H46">
        <v>2.1032717560649901</v>
      </c>
      <c r="J46">
        <v>2.1055555555555499</v>
      </c>
      <c r="K46">
        <v>0.18246776831176101</v>
      </c>
      <c r="L46">
        <v>9</v>
      </c>
      <c r="M46">
        <v>0</v>
      </c>
      <c r="N46">
        <v>7.0923000000000002E-3</v>
      </c>
      <c r="O46">
        <v>1.5166666666666666</v>
      </c>
      <c r="P46">
        <v>5.5555555555555552E-2</v>
      </c>
      <c r="Q46">
        <v>0.3</v>
      </c>
      <c r="R46">
        <v>0.3</v>
      </c>
      <c r="S46">
        <v>69.820971867007671</v>
      </c>
      <c r="T46">
        <v>2.5575447570332481</v>
      </c>
      <c r="U46">
        <v>27.621483375959077</v>
      </c>
      <c r="V46">
        <v>99.999999999999986</v>
      </c>
    </row>
    <row r="47" spans="1:22" x14ac:dyDescent="0.2">
      <c r="A47" t="s">
        <v>64</v>
      </c>
      <c r="B47" t="s">
        <v>74</v>
      </c>
      <c r="C47">
        <v>116.75999999999999</v>
      </c>
      <c r="D47" s="4">
        <v>3.8944399999999999</v>
      </c>
      <c r="E47">
        <f t="shared" si="0"/>
        <v>112.86555999999999</v>
      </c>
      <c r="F47">
        <v>0.5</v>
      </c>
      <c r="G47" t="s">
        <v>20</v>
      </c>
      <c r="H47">
        <v>0.99753418516027803</v>
      </c>
      <c r="J47">
        <v>2.8999999999999901</v>
      </c>
      <c r="K47">
        <v>0.26174129430563697</v>
      </c>
      <c r="L47">
        <v>9</v>
      </c>
      <c r="M47">
        <v>1</v>
      </c>
      <c r="N47">
        <v>2.0247999999999999E-2</v>
      </c>
      <c r="O47">
        <v>0.71111111111111114</v>
      </c>
      <c r="P47">
        <v>5.5555555555555558E-3</v>
      </c>
      <c r="Q47">
        <v>0.23333333333333334</v>
      </c>
      <c r="R47">
        <v>0.17777777777777778</v>
      </c>
      <c r="S47">
        <v>63.054187192118228</v>
      </c>
      <c r="T47">
        <v>0.49261083743842365</v>
      </c>
      <c r="U47">
        <v>36.453201970443352</v>
      </c>
      <c r="V47">
        <v>100</v>
      </c>
    </row>
    <row r="48" spans="1:22" x14ac:dyDescent="0.2">
      <c r="A48" t="s">
        <v>64</v>
      </c>
      <c r="B48" t="s">
        <v>74</v>
      </c>
      <c r="C48">
        <v>139.63999999999999</v>
      </c>
      <c r="D48" s="4">
        <v>3.8944399999999999</v>
      </c>
      <c r="E48">
        <f t="shared" si="0"/>
        <v>135.74555999999998</v>
      </c>
      <c r="F48">
        <v>1.5</v>
      </c>
      <c r="G48" t="s">
        <v>20</v>
      </c>
      <c r="H48">
        <v>1.2050209205020901</v>
      </c>
      <c r="J48">
        <v>1.3333333333333499</v>
      </c>
      <c r="K48">
        <v>0.216130242867306</v>
      </c>
      <c r="L48">
        <v>9</v>
      </c>
      <c r="M48">
        <v>1</v>
      </c>
      <c r="N48">
        <v>1.3833E-2</v>
      </c>
      <c r="O48">
        <v>1.0666666666666667</v>
      </c>
      <c r="P48">
        <v>1.6666666666666666E-2</v>
      </c>
      <c r="Q48">
        <v>0.11666666666666667</v>
      </c>
      <c r="R48">
        <v>9.4444444444444442E-2</v>
      </c>
      <c r="S48">
        <v>82.403433476394852</v>
      </c>
      <c r="T48">
        <v>1.2875536480686696</v>
      </c>
      <c r="U48">
        <v>16.309012875536482</v>
      </c>
      <c r="V48">
        <v>100</v>
      </c>
    </row>
    <row r="49" spans="1:22" x14ac:dyDescent="0.2">
      <c r="A49" t="s">
        <v>64</v>
      </c>
      <c r="B49" t="s">
        <v>74</v>
      </c>
      <c r="C49">
        <v>335.66</v>
      </c>
      <c r="D49" s="4">
        <v>3.8944399999999999</v>
      </c>
      <c r="E49">
        <f t="shared" si="0"/>
        <v>331.76556000000005</v>
      </c>
      <c r="F49">
        <v>4</v>
      </c>
      <c r="G49" t="s">
        <v>20</v>
      </c>
      <c r="H49">
        <v>2.4668671344247701</v>
      </c>
      <c r="J49">
        <v>0.405555555555558</v>
      </c>
      <c r="K49">
        <v>0.17130800025579801</v>
      </c>
      <c r="L49">
        <v>9</v>
      </c>
      <c r="M49">
        <v>1</v>
      </c>
      <c r="N49">
        <v>1.576E-2</v>
      </c>
      <c r="O49">
        <v>2.3555555555555556</v>
      </c>
      <c r="P49">
        <v>1.1111111111111112E-2</v>
      </c>
      <c r="Q49">
        <v>0.12777777777777777</v>
      </c>
      <c r="R49">
        <v>0.12777777777777777</v>
      </c>
      <c r="S49">
        <v>89.830508474576277</v>
      </c>
      <c r="T49">
        <v>0.42372881355932202</v>
      </c>
      <c r="U49">
        <v>9.7457627118644066</v>
      </c>
      <c r="V49">
        <v>100</v>
      </c>
    </row>
    <row r="57" spans="1:22" x14ac:dyDescent="0.2">
      <c r="E57" t="s">
        <v>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G21" sqref="G21"/>
    </sheetView>
  </sheetViews>
  <sheetFormatPr baseColWidth="10" defaultRowHeight="16" x14ac:dyDescent="0.2"/>
  <sheetData>
    <row r="1" spans="1:6" x14ac:dyDescent="0.2">
      <c r="A1" t="s">
        <v>26</v>
      </c>
      <c r="B1" t="s">
        <v>21</v>
      </c>
      <c r="C1" t="s">
        <v>60</v>
      </c>
      <c r="D1" t="s">
        <v>94</v>
      </c>
      <c r="E1" t="s">
        <v>95</v>
      </c>
      <c r="F1" t="s">
        <v>96</v>
      </c>
    </row>
    <row r="2" spans="1:6" x14ac:dyDescent="0.2">
      <c r="A2">
        <v>15</v>
      </c>
      <c r="B2">
        <v>0.5</v>
      </c>
      <c r="C2" t="s">
        <v>19</v>
      </c>
      <c r="D2">
        <v>3.1308435039826498E-3</v>
      </c>
      <c r="E2">
        <v>1.00214845710574E-2</v>
      </c>
      <c r="F2">
        <v>4.9845861102034697E-3</v>
      </c>
    </row>
    <row r="3" spans="1:6" x14ac:dyDescent="0.2">
      <c r="A3">
        <v>9</v>
      </c>
      <c r="B3">
        <v>0.5</v>
      </c>
      <c r="C3" t="s">
        <v>19</v>
      </c>
      <c r="D3">
        <v>1.19589884287029E-2</v>
      </c>
      <c r="E3">
        <v>1.77216768022747E-2</v>
      </c>
      <c r="F3">
        <v>1.08669234190243E-2</v>
      </c>
    </row>
    <row r="4" spans="1:6" x14ac:dyDescent="0.2">
      <c r="A4">
        <v>19</v>
      </c>
      <c r="B4">
        <v>0.5</v>
      </c>
      <c r="C4" t="s">
        <v>19</v>
      </c>
      <c r="D4">
        <v>4.8363813435234699E-3</v>
      </c>
      <c r="E4">
        <v>8.3392837908936208E-3</v>
      </c>
      <c r="F4">
        <v>2.4405644734215399E-3</v>
      </c>
    </row>
    <row r="5" spans="1:6" x14ac:dyDescent="0.2">
      <c r="A5">
        <v>10</v>
      </c>
      <c r="B5">
        <v>0.5</v>
      </c>
      <c r="C5" t="s">
        <v>19</v>
      </c>
      <c r="D5">
        <v>1.89474762995032E-3</v>
      </c>
      <c r="E5">
        <v>6.9401451425602596E-3</v>
      </c>
      <c r="F5">
        <v>1.9763559450538802E-3</v>
      </c>
    </row>
    <row r="6" spans="1:6" x14ac:dyDescent="0.2">
      <c r="A6">
        <v>11</v>
      </c>
      <c r="B6">
        <v>0.5</v>
      </c>
      <c r="C6" t="s">
        <v>19</v>
      </c>
      <c r="D6">
        <v>1.82007630266798E-3</v>
      </c>
      <c r="E6">
        <v>9.3510581796764393E-3</v>
      </c>
      <c r="F6">
        <v>4.1788222353798298E-3</v>
      </c>
    </row>
    <row r="7" spans="1:6" x14ac:dyDescent="0.2">
      <c r="A7">
        <v>5</v>
      </c>
      <c r="B7">
        <v>0.5</v>
      </c>
      <c r="C7" t="s">
        <v>19</v>
      </c>
      <c r="D7">
        <v>8.5930099733049908E-3</v>
      </c>
      <c r="E7">
        <v>1.9961159113984901E-2</v>
      </c>
      <c r="F7">
        <v>1.2183828494702099E-2</v>
      </c>
    </row>
    <row r="8" spans="1:6" x14ac:dyDescent="0.2">
      <c r="A8">
        <v>6</v>
      </c>
      <c r="B8">
        <v>0.5</v>
      </c>
      <c r="C8" t="s">
        <v>19</v>
      </c>
      <c r="D8">
        <v>3.3563611642129002E-3</v>
      </c>
      <c r="E8">
        <v>7.8820467021199006E-3</v>
      </c>
      <c r="F8">
        <v>7.4057195407800803E-3</v>
      </c>
    </row>
    <row r="9" spans="1:6" x14ac:dyDescent="0.2">
      <c r="A9">
        <v>13</v>
      </c>
      <c r="B9">
        <v>0.5</v>
      </c>
      <c r="C9" t="s">
        <v>19</v>
      </c>
      <c r="D9">
        <v>2.95202720010002E-2</v>
      </c>
      <c r="E9">
        <v>1.73527427044355E-2</v>
      </c>
      <c r="F9">
        <v>1.17699275459505E-2</v>
      </c>
    </row>
    <row r="10" spans="1:6" x14ac:dyDescent="0.2">
      <c r="A10">
        <v>15</v>
      </c>
      <c r="B10">
        <v>1.5</v>
      </c>
      <c r="C10" t="s">
        <v>19</v>
      </c>
      <c r="D10">
        <v>2.83050826815971E-3</v>
      </c>
      <c r="E10">
        <v>1.00935763086086E-2</v>
      </c>
      <c r="F10">
        <v>2.5076559628695299E-3</v>
      </c>
    </row>
    <row r="11" spans="1:6" x14ac:dyDescent="0.2">
      <c r="A11">
        <v>9</v>
      </c>
      <c r="B11">
        <v>1.5</v>
      </c>
      <c r="C11" t="s">
        <v>19</v>
      </c>
      <c r="D11">
        <v>4.8191453195891498E-3</v>
      </c>
      <c r="E11">
        <v>1.3991916554733801E-2</v>
      </c>
      <c r="F11">
        <v>7.9245407419050798E-3</v>
      </c>
    </row>
    <row r="12" spans="1:6" x14ac:dyDescent="0.2">
      <c r="A12">
        <v>19</v>
      </c>
      <c r="B12">
        <v>1.5</v>
      </c>
      <c r="C12" t="s">
        <v>19</v>
      </c>
      <c r="D12">
        <v>3.6358166332939399E-3</v>
      </c>
      <c r="E12">
        <v>5.3546320772375E-3</v>
      </c>
      <c r="F12">
        <v>4.1005702963252903E-3</v>
      </c>
    </row>
    <row r="13" spans="1:6" x14ac:dyDescent="0.2">
      <c r="A13">
        <v>10</v>
      </c>
      <c r="B13">
        <v>1.5</v>
      </c>
      <c r="C13" t="s">
        <v>19</v>
      </c>
      <c r="D13">
        <v>2.8061064372010198E-3</v>
      </c>
      <c r="E13">
        <v>1.1703654189958E-2</v>
      </c>
      <c r="F13">
        <v>3.33566665886639E-3</v>
      </c>
    </row>
    <row r="14" spans="1:6" x14ac:dyDescent="0.2">
      <c r="A14">
        <v>11</v>
      </c>
      <c r="B14">
        <v>1.5</v>
      </c>
      <c r="C14" t="s">
        <v>19</v>
      </c>
      <c r="D14">
        <v>2.80651074571675E-3</v>
      </c>
      <c r="E14">
        <v>8.1290855989742394E-3</v>
      </c>
      <c r="F14">
        <v>3.8937584521624101E-3</v>
      </c>
    </row>
    <row r="15" spans="1:6" x14ac:dyDescent="0.2">
      <c r="A15">
        <v>5</v>
      </c>
      <c r="B15">
        <v>1.5</v>
      </c>
      <c r="C15" t="s">
        <v>19</v>
      </c>
      <c r="D15">
        <v>1.99936897175759E-2</v>
      </c>
      <c r="E15">
        <v>2.7347881696998502E-2</v>
      </c>
      <c r="F15">
        <v>9.8115642511743296E-3</v>
      </c>
    </row>
    <row r="16" spans="1:6" x14ac:dyDescent="0.2">
      <c r="A16">
        <v>6</v>
      </c>
      <c r="B16">
        <v>1.5</v>
      </c>
      <c r="C16" t="s">
        <v>19</v>
      </c>
      <c r="D16">
        <v>3.09162640733003E-3</v>
      </c>
      <c r="E16">
        <v>7.0007793036993204E-3</v>
      </c>
      <c r="F16">
        <v>4.5027016435436702E-3</v>
      </c>
    </row>
    <row r="17" spans="1:6" x14ac:dyDescent="0.2">
      <c r="A17">
        <v>13</v>
      </c>
      <c r="B17">
        <v>1.5</v>
      </c>
      <c r="C17" t="s">
        <v>19</v>
      </c>
      <c r="D17">
        <v>3.1065889748311099E-3</v>
      </c>
      <c r="E17">
        <v>9.2000062917947604E-3</v>
      </c>
      <c r="F17">
        <v>4.2059621436515201E-3</v>
      </c>
    </row>
    <row r="18" spans="1:6" x14ac:dyDescent="0.2">
      <c r="A18">
        <v>15</v>
      </c>
      <c r="B18">
        <v>4</v>
      </c>
      <c r="C18" t="s">
        <v>19</v>
      </c>
      <c r="D18">
        <v>4.4553134148250899E-3</v>
      </c>
      <c r="E18">
        <v>1.0278119249772E-2</v>
      </c>
      <c r="F18">
        <v>5.0157361617798202E-3</v>
      </c>
    </row>
    <row r="19" spans="1:6" x14ac:dyDescent="0.2">
      <c r="A19">
        <v>9</v>
      </c>
      <c r="B19">
        <v>4</v>
      </c>
      <c r="C19" t="s">
        <v>19</v>
      </c>
      <c r="D19">
        <v>4.4072211815258198E-3</v>
      </c>
      <c r="E19">
        <v>5.5651182284412199E-3</v>
      </c>
      <c r="F19">
        <v>5.4812618676798302E-3</v>
      </c>
    </row>
    <row r="20" spans="1:6" x14ac:dyDescent="0.2">
      <c r="A20">
        <v>19</v>
      </c>
      <c r="B20">
        <v>3.5</v>
      </c>
      <c r="C20" t="s">
        <v>19</v>
      </c>
      <c r="D20">
        <v>3.7308910047794499E-3</v>
      </c>
      <c r="E20">
        <v>8.1100295959561901E-3</v>
      </c>
      <c r="F20">
        <v>4.5542904579671199E-3</v>
      </c>
    </row>
    <row r="21" spans="1:6" x14ac:dyDescent="0.2">
      <c r="A21">
        <v>10</v>
      </c>
      <c r="B21">
        <v>4</v>
      </c>
      <c r="C21" t="s">
        <v>19</v>
      </c>
      <c r="D21">
        <v>2.7724735437456701E-3</v>
      </c>
      <c r="E21">
        <v>5.4079914935536901E-3</v>
      </c>
      <c r="F21">
        <v>4.0722447334508296E-3</v>
      </c>
    </row>
    <row r="22" spans="1:6" x14ac:dyDescent="0.2">
      <c r="A22">
        <v>11</v>
      </c>
      <c r="B22">
        <v>4</v>
      </c>
      <c r="C22" t="s">
        <v>19</v>
      </c>
      <c r="D22">
        <v>4.3661669302357802E-3</v>
      </c>
      <c r="E22">
        <v>8.3287142625384399E-3</v>
      </c>
      <c r="F22">
        <v>5.3440540331128996E-3</v>
      </c>
    </row>
    <row r="23" spans="1:6" x14ac:dyDescent="0.2">
      <c r="A23">
        <v>5</v>
      </c>
      <c r="B23">
        <v>3.5</v>
      </c>
      <c r="C23" t="s">
        <v>19</v>
      </c>
      <c r="D23">
        <v>4.2214344113548101E-3</v>
      </c>
      <c r="E23">
        <v>6.9532541379650203E-3</v>
      </c>
      <c r="F23">
        <v>4.6503438690262203E-3</v>
      </c>
    </row>
    <row r="24" spans="1:6" x14ac:dyDescent="0.2">
      <c r="A24">
        <v>6</v>
      </c>
      <c r="B24">
        <v>3.5</v>
      </c>
      <c r="C24" t="s">
        <v>19</v>
      </c>
      <c r="D24">
        <v>3.9749900835228096E-3</v>
      </c>
      <c r="E24">
        <v>6.7831521010658499E-3</v>
      </c>
      <c r="F24">
        <v>4.4533969672565397E-3</v>
      </c>
    </row>
    <row r="25" spans="1:6" x14ac:dyDescent="0.2">
      <c r="A25">
        <v>13</v>
      </c>
      <c r="B25">
        <v>4.5</v>
      </c>
      <c r="C25" t="s">
        <v>19</v>
      </c>
      <c r="D25">
        <v>1.9455658367299698E-2</v>
      </c>
      <c r="E25">
        <v>1.7151657599079599E-2</v>
      </c>
      <c r="F25">
        <v>1.04849017085589E-2</v>
      </c>
    </row>
    <row r="26" spans="1:6" x14ac:dyDescent="0.2">
      <c r="A26">
        <v>15</v>
      </c>
      <c r="B26">
        <v>0.5</v>
      </c>
      <c r="C26" t="s">
        <v>20</v>
      </c>
      <c r="D26">
        <v>4.5746299835973099E-4</v>
      </c>
      <c r="E26">
        <v>5.2020816164919399E-3</v>
      </c>
      <c r="F26">
        <v>2.5244926451092899E-3</v>
      </c>
    </row>
    <row r="27" spans="1:6" x14ac:dyDescent="0.2">
      <c r="A27">
        <v>9</v>
      </c>
      <c r="B27">
        <v>0.5</v>
      </c>
      <c r="C27" t="s">
        <v>20</v>
      </c>
      <c r="D27">
        <v>5.0344047326370796E-3</v>
      </c>
      <c r="E27">
        <v>1.9631192900160899E-2</v>
      </c>
      <c r="F27">
        <v>1.234023529153E-2</v>
      </c>
    </row>
    <row r="28" spans="1:6" x14ac:dyDescent="0.2">
      <c r="A28">
        <v>19</v>
      </c>
      <c r="B28">
        <v>0.5</v>
      </c>
      <c r="C28" t="s">
        <v>20</v>
      </c>
      <c r="D28">
        <v>5.2677008526980096E-4</v>
      </c>
      <c r="E28">
        <v>1.48662130876534E-2</v>
      </c>
      <c r="F28">
        <v>7.7885742214688497E-3</v>
      </c>
    </row>
    <row r="29" spans="1:6" x14ac:dyDescent="0.2">
      <c r="A29">
        <v>10</v>
      </c>
      <c r="B29">
        <v>0.5</v>
      </c>
      <c r="C29" t="s">
        <v>20</v>
      </c>
      <c r="D29">
        <v>2.7035715347845601E-3</v>
      </c>
      <c r="E29">
        <v>1.1868098079039199E-2</v>
      </c>
      <c r="F29">
        <v>4.3676183143261703E-3</v>
      </c>
    </row>
    <row r="30" spans="1:6" x14ac:dyDescent="0.2">
      <c r="A30">
        <v>11</v>
      </c>
      <c r="B30">
        <v>0.5</v>
      </c>
      <c r="C30" t="s">
        <v>20</v>
      </c>
      <c r="D30">
        <v>2.0314035945959898E-3</v>
      </c>
      <c r="E30">
        <v>5.2589006209422303E-3</v>
      </c>
      <c r="F30">
        <v>1.9009600610695699E-3</v>
      </c>
    </row>
    <row r="31" spans="1:6" x14ac:dyDescent="0.2">
      <c r="A31">
        <v>5</v>
      </c>
      <c r="B31">
        <v>0.5</v>
      </c>
      <c r="C31" t="s">
        <v>20</v>
      </c>
      <c r="D31">
        <v>2.2469103246309302E-3</v>
      </c>
      <c r="E31">
        <v>4.8036170798358398E-3</v>
      </c>
      <c r="F31">
        <v>2.10582734843493E-3</v>
      </c>
    </row>
    <row r="32" spans="1:6" x14ac:dyDescent="0.2">
      <c r="A32">
        <v>6</v>
      </c>
      <c r="B32">
        <v>0.5</v>
      </c>
      <c r="C32" t="s">
        <v>20</v>
      </c>
      <c r="D32">
        <v>3.2379438742781599E-3</v>
      </c>
      <c r="E32">
        <v>4.3001388129887599E-3</v>
      </c>
      <c r="F32">
        <v>6.5508737963227799E-3</v>
      </c>
    </row>
    <row r="33" spans="1:6" x14ac:dyDescent="0.2">
      <c r="A33">
        <v>13</v>
      </c>
      <c r="B33">
        <v>0.5</v>
      </c>
      <c r="C33" t="s">
        <v>20</v>
      </c>
      <c r="D33">
        <v>3.5548566311610201E-3</v>
      </c>
      <c r="E33">
        <v>1.5265622303342601E-2</v>
      </c>
      <c r="F33">
        <v>5.3565936272137399E-3</v>
      </c>
    </row>
    <row r="34" spans="1:6" x14ac:dyDescent="0.2">
      <c r="A34">
        <v>15</v>
      </c>
      <c r="B34">
        <v>1.5</v>
      </c>
      <c r="C34" t="s">
        <v>20</v>
      </c>
      <c r="D34">
        <v>5.6468230862131096E-4</v>
      </c>
      <c r="E34">
        <v>5.5815375812391203E-3</v>
      </c>
      <c r="F34">
        <v>3.9433140554333904E-3</v>
      </c>
    </row>
    <row r="35" spans="1:6" x14ac:dyDescent="0.2">
      <c r="A35">
        <v>9</v>
      </c>
      <c r="B35">
        <v>1.5</v>
      </c>
      <c r="C35" t="s">
        <v>20</v>
      </c>
      <c r="D35">
        <v>4.3348735085991302E-3</v>
      </c>
      <c r="E35">
        <v>1.31494930294456E-2</v>
      </c>
      <c r="F35">
        <v>7.46883151264473E-3</v>
      </c>
    </row>
    <row r="36" spans="1:6" x14ac:dyDescent="0.2">
      <c r="A36">
        <v>19</v>
      </c>
      <c r="B36">
        <v>1.5</v>
      </c>
      <c r="C36" t="s">
        <v>20</v>
      </c>
      <c r="D36">
        <v>8.4421040758059695E-4</v>
      </c>
      <c r="E36">
        <v>2.4257567566580802E-3</v>
      </c>
      <c r="F36">
        <v>3.7145289279890701E-3</v>
      </c>
    </row>
    <row r="37" spans="1:6" x14ac:dyDescent="0.2">
      <c r="A37">
        <v>10</v>
      </c>
      <c r="B37">
        <v>1.5</v>
      </c>
      <c r="C37" t="s">
        <v>20</v>
      </c>
      <c r="D37">
        <v>1.81880085977573E-3</v>
      </c>
      <c r="E37">
        <v>7.1222497357470403E-3</v>
      </c>
      <c r="F37">
        <v>4.2341940360789299E-3</v>
      </c>
    </row>
    <row r="38" spans="1:6" x14ac:dyDescent="0.2">
      <c r="A38">
        <v>11</v>
      </c>
      <c r="B38">
        <v>1.5</v>
      </c>
      <c r="C38" t="s">
        <v>20</v>
      </c>
      <c r="D38">
        <v>1.8062222051687001E-3</v>
      </c>
      <c r="E38">
        <v>3.4172070035861698E-3</v>
      </c>
      <c r="F38">
        <v>2.3095580006158999E-3</v>
      </c>
    </row>
    <row r="39" spans="1:6" x14ac:dyDescent="0.2">
      <c r="A39">
        <v>5</v>
      </c>
      <c r="B39">
        <v>1.5</v>
      </c>
      <c r="C39" t="s">
        <v>20</v>
      </c>
      <c r="D39">
        <v>2.8298074334747502E-3</v>
      </c>
      <c r="E39">
        <v>6.5133713245922901E-3</v>
      </c>
      <c r="F39">
        <v>4.0301670979042597E-3</v>
      </c>
    </row>
    <row r="40" spans="1:6" x14ac:dyDescent="0.2">
      <c r="A40">
        <v>6</v>
      </c>
      <c r="B40">
        <v>1.5</v>
      </c>
      <c r="C40" t="s">
        <v>20</v>
      </c>
      <c r="D40">
        <v>2.7492201461144102E-3</v>
      </c>
      <c r="E40">
        <v>2.2891522364840299E-3</v>
      </c>
      <c r="F40">
        <v>3.5655384155940302E-3</v>
      </c>
    </row>
    <row r="41" spans="1:6" x14ac:dyDescent="0.2">
      <c r="A41">
        <v>13</v>
      </c>
      <c r="B41">
        <v>1.5</v>
      </c>
      <c r="C41" t="s">
        <v>20</v>
      </c>
      <c r="D41">
        <v>1.6621568996018801E-3</v>
      </c>
      <c r="E41">
        <v>6.8766424703086901E-3</v>
      </c>
      <c r="F41">
        <v>3.64243506106435E-3</v>
      </c>
    </row>
    <row r="42" spans="1:6" x14ac:dyDescent="0.2">
      <c r="A42">
        <v>15</v>
      </c>
      <c r="B42">
        <v>4</v>
      </c>
      <c r="C42" t="s">
        <v>20</v>
      </c>
      <c r="D42">
        <v>2.69164850802079E-3</v>
      </c>
      <c r="E42">
        <v>2.0890989672555801E-3</v>
      </c>
      <c r="F42">
        <v>3.1512986207612101E-3</v>
      </c>
    </row>
    <row r="43" spans="1:6" x14ac:dyDescent="0.2">
      <c r="A43">
        <v>9</v>
      </c>
      <c r="B43">
        <v>4</v>
      </c>
      <c r="C43" t="s">
        <v>20</v>
      </c>
      <c r="D43">
        <v>6.77710639306242E-3</v>
      </c>
      <c r="E43">
        <v>1.4244782446143101E-2</v>
      </c>
      <c r="F43">
        <v>5.0207199651567903E-3</v>
      </c>
    </row>
    <row r="44" spans="1:6" x14ac:dyDescent="0.2">
      <c r="A44">
        <v>19</v>
      </c>
      <c r="B44">
        <v>3.5</v>
      </c>
      <c r="C44" t="s">
        <v>20</v>
      </c>
      <c r="D44">
        <v>2.73287018385889E-3</v>
      </c>
      <c r="E44">
        <v>4.0275836344768204E-3</v>
      </c>
      <c r="F44">
        <v>4.1947941387432399E-3</v>
      </c>
    </row>
    <row r="45" spans="1:6" x14ac:dyDescent="0.2">
      <c r="A45">
        <v>10</v>
      </c>
      <c r="B45">
        <v>4</v>
      </c>
      <c r="C45" t="s">
        <v>20</v>
      </c>
      <c r="D45">
        <v>2.6881729968685898E-3</v>
      </c>
      <c r="E45">
        <v>9.1164317003450401E-3</v>
      </c>
      <c r="F45">
        <v>4.2017656470398996E-3</v>
      </c>
    </row>
    <row r="46" spans="1:6" x14ac:dyDescent="0.2">
      <c r="A46">
        <v>11</v>
      </c>
      <c r="B46">
        <v>4</v>
      </c>
      <c r="C46" t="s">
        <v>20</v>
      </c>
      <c r="D46">
        <v>1.3292924816943301E-2</v>
      </c>
      <c r="E46">
        <v>1.1077476249723399E-2</v>
      </c>
      <c r="F46">
        <v>8.05059306247073E-3</v>
      </c>
    </row>
    <row r="47" spans="1:6" x14ac:dyDescent="0.2">
      <c r="A47">
        <v>5</v>
      </c>
      <c r="B47">
        <v>3.5</v>
      </c>
      <c r="C47" t="s">
        <v>20</v>
      </c>
      <c r="D47">
        <v>1.9972950093272102E-2</v>
      </c>
      <c r="E47">
        <v>7.8689686847983106E-3</v>
      </c>
      <c r="F47">
        <v>8.8855579423342494E-3</v>
      </c>
    </row>
    <row r="48" spans="1:6" x14ac:dyDescent="0.2">
      <c r="A48">
        <v>6</v>
      </c>
      <c r="B48">
        <v>3.5</v>
      </c>
      <c r="C48" t="s">
        <v>20</v>
      </c>
      <c r="D48">
        <v>2.5899352726942802E-3</v>
      </c>
      <c r="E48">
        <v>4.8221161088686402E-3</v>
      </c>
      <c r="F48">
        <v>3.7209858372236398E-3</v>
      </c>
    </row>
    <row r="49" spans="1:6" x14ac:dyDescent="0.2">
      <c r="A49">
        <v>13</v>
      </c>
      <c r="B49">
        <v>4.5</v>
      </c>
      <c r="C49" t="s">
        <v>20</v>
      </c>
      <c r="D49">
        <v>1.7042614993303999E-2</v>
      </c>
      <c r="E49">
        <v>7.9046947437886907E-3</v>
      </c>
      <c r="F49">
        <v>7.9535414676915796E-3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Paired</vt:lpstr>
      <vt:lpstr>Individual</vt:lpstr>
      <vt:lpstr>Sheet1</vt:lpstr>
      <vt:lpstr>COT</vt:lpstr>
      <vt:lpstr>Sheet3</vt:lpstr>
      <vt:lpstr>AllReps</vt:lpstr>
      <vt:lpstr>DataFrame for R</vt:lpstr>
      <vt:lpstr>Sheet2</vt:lpstr>
      <vt:lpstr>Sheet4</vt:lpstr>
      <vt:lpstr>Sheet5</vt:lpstr>
      <vt:lpstr>Sheet6</vt:lpstr>
    </vt:vector>
  </TitlesOfParts>
  <Company>MIT/WHOI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van der Hoop</dc:creator>
  <cp:lastModifiedBy>Julie van der Hoop</cp:lastModifiedBy>
  <dcterms:created xsi:type="dcterms:W3CDTF">2013-08-15T17:46:43Z</dcterms:created>
  <dcterms:modified xsi:type="dcterms:W3CDTF">2017-12-05T10:02:06Z</dcterms:modified>
</cp:coreProperties>
</file>